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6064F6E0-8807-4368-9067-FBD6AC9FFEC3}" xr6:coauthVersionLast="45" xr6:coauthVersionMax="45" xr10:uidLastSave="{00000000-0000-0000-0000-000000000000}"/>
  <bookViews>
    <workbookView xWindow="1950" yWindow="600" windowWidth="22020" windowHeight="15600" xr2:uid="{00000000-000D-0000-FFFF-FFFF00000000}"/>
  </bookViews>
  <sheets>
    <sheet name="2024-2026 " sheetId="1" r:id="rId1"/>
    <sheet name="Лист1 (2)" sheetId="4" r:id="rId2"/>
    <sheet name="Лист2" sheetId="2" r:id="rId3"/>
    <sheet name="Лист3" sheetId="3" r:id="rId4"/>
  </sheets>
  <definedNames>
    <definedName name="_xlnm.Print_Area" localSheetId="0">'2024-2026 '!$A$1:$H$1193</definedName>
    <definedName name="_xlnm.Print_Area" localSheetId="1">'Лист1 (2)'!$A$1:$H$1145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22" i="1" l="1"/>
  <c r="F421" i="1" s="1"/>
  <c r="F420" i="1" s="1"/>
  <c r="F1106" i="1" l="1"/>
  <c r="F1108" i="1"/>
  <c r="F1109" i="1"/>
  <c r="F1110" i="1"/>
  <c r="F1186" i="1" l="1"/>
  <c r="F1187" i="1"/>
  <c r="F1188" i="1"/>
  <c r="F1189" i="1"/>
  <c r="F486" i="1" l="1"/>
  <c r="F487" i="1"/>
  <c r="F489" i="1"/>
  <c r="F495" i="1"/>
  <c r="F494" i="1" s="1"/>
  <c r="F1099" i="1" l="1"/>
  <c r="F1098" i="1" s="1"/>
  <c r="F1100" i="1"/>
  <c r="F1092" i="1"/>
  <c r="F1091" i="1" s="1"/>
  <c r="F1090" i="1" s="1"/>
  <c r="F1048" i="1" l="1"/>
  <c r="F1047" i="1" s="1"/>
  <c r="F1049" i="1"/>
  <c r="F1044" i="1" l="1"/>
  <c r="F1043" i="1" s="1"/>
  <c r="F1045" i="1"/>
  <c r="H299" i="1" l="1"/>
  <c r="G299" i="1"/>
  <c r="F844" i="1"/>
  <c r="F843" i="1" s="1"/>
  <c r="F842" i="1" s="1"/>
  <c r="F1096" i="1" l="1"/>
  <c r="F1095" i="1" s="1"/>
  <c r="F1094" i="1" s="1"/>
  <c r="F1088" i="1"/>
  <c r="F1087" i="1" s="1"/>
  <c r="F1086" i="1" s="1"/>
  <c r="G955" i="1" l="1"/>
  <c r="G954" i="1" s="1"/>
  <c r="G953" i="1" s="1"/>
  <c r="F955" i="1"/>
  <c r="F954" i="1" s="1"/>
  <c r="F953" i="1" s="1"/>
  <c r="H1141" i="4" l="1"/>
  <c r="H1140" i="4" s="1"/>
  <c r="G1141" i="4"/>
  <c r="F1141" i="4"/>
  <c r="F1140" i="4" s="1"/>
  <c r="G1140" i="4"/>
  <c r="G1139" i="4" s="1"/>
  <c r="G1138" i="4" s="1"/>
  <c r="H1139" i="4"/>
  <c r="H1138" i="4" s="1"/>
  <c r="F1139" i="4"/>
  <c r="F1138" i="4" s="1"/>
  <c r="H1136" i="4"/>
  <c r="H1135" i="4" s="1"/>
  <c r="G1136" i="4"/>
  <c r="F1136" i="4"/>
  <c r="F1135" i="4" s="1"/>
  <c r="F1134" i="4" s="1"/>
  <c r="F1133" i="4" s="1"/>
  <c r="G1135" i="4"/>
  <c r="G1134" i="4" s="1"/>
  <c r="H1134" i="4"/>
  <c r="H1133" i="4" s="1"/>
  <c r="G1133" i="4"/>
  <c r="H1131" i="4"/>
  <c r="H1130" i="4" s="1"/>
  <c r="G1131" i="4"/>
  <c r="F1131" i="4"/>
  <c r="F1130" i="4" s="1"/>
  <c r="G1130" i="4"/>
  <c r="G1129" i="4" s="1"/>
  <c r="H1129" i="4"/>
  <c r="F1129" i="4"/>
  <c r="H1127" i="4"/>
  <c r="G1127" i="4"/>
  <c r="G1126" i="4" s="1"/>
  <c r="F1127" i="4"/>
  <c r="H1126" i="4"/>
  <c r="H1125" i="4" s="1"/>
  <c r="F1126" i="4"/>
  <c r="F1125" i="4" s="1"/>
  <c r="G1125" i="4"/>
  <c r="H1123" i="4"/>
  <c r="H1122" i="4" s="1"/>
  <c r="G1123" i="4"/>
  <c r="F1123" i="4"/>
  <c r="F1122" i="4" s="1"/>
  <c r="G1122" i="4"/>
  <c r="G1121" i="4" s="1"/>
  <c r="G1120" i="4" s="1"/>
  <c r="G1115" i="4" s="1"/>
  <c r="G1114" i="4" s="1"/>
  <c r="H1121" i="4"/>
  <c r="F1121" i="4"/>
  <c r="F1120" i="4" s="1"/>
  <c r="H1118" i="4"/>
  <c r="H1117" i="4" s="1"/>
  <c r="G1118" i="4"/>
  <c r="F1118" i="4"/>
  <c r="F1117" i="4" s="1"/>
  <c r="F1116" i="4" s="1"/>
  <c r="F1115" i="4" s="1"/>
  <c r="F1114" i="4" s="1"/>
  <c r="G1117" i="4"/>
  <c r="G1116" i="4" s="1"/>
  <c r="H1116" i="4"/>
  <c r="H1112" i="4"/>
  <c r="G1112" i="4"/>
  <c r="G1111" i="4" s="1"/>
  <c r="F1112" i="4"/>
  <c r="H1111" i="4"/>
  <c r="H1110" i="4" s="1"/>
  <c r="H1109" i="4" s="1"/>
  <c r="F1111" i="4"/>
  <c r="F1110" i="4" s="1"/>
  <c r="G1110" i="4"/>
  <c r="G1109" i="4" s="1"/>
  <c r="F1109" i="4"/>
  <c r="H1107" i="4"/>
  <c r="G1107" i="4"/>
  <c r="G1106" i="4" s="1"/>
  <c r="F1107" i="4"/>
  <c r="H1106" i="4"/>
  <c r="H1105" i="4" s="1"/>
  <c r="F1106" i="4"/>
  <c r="F1105" i="4" s="1"/>
  <c r="G1105" i="4"/>
  <c r="H1103" i="4"/>
  <c r="H1102" i="4" s="1"/>
  <c r="G1103" i="4"/>
  <c r="F1103" i="4"/>
  <c r="F1102" i="4" s="1"/>
  <c r="G1102" i="4"/>
  <c r="G1101" i="4" s="1"/>
  <c r="H1101" i="4"/>
  <c r="F1101" i="4"/>
  <c r="H1099" i="4"/>
  <c r="G1099" i="4"/>
  <c r="G1098" i="4" s="1"/>
  <c r="F1099" i="4"/>
  <c r="H1098" i="4"/>
  <c r="H1097" i="4" s="1"/>
  <c r="F1098" i="4"/>
  <c r="F1097" i="4" s="1"/>
  <c r="G1097" i="4"/>
  <c r="H1095" i="4"/>
  <c r="H1094" i="4" s="1"/>
  <c r="G1095" i="4"/>
  <c r="F1095" i="4"/>
  <c r="F1094" i="4" s="1"/>
  <c r="G1094" i="4"/>
  <c r="G1093" i="4" s="1"/>
  <c r="H1093" i="4"/>
  <c r="F1093" i="4"/>
  <c r="H1091" i="4"/>
  <c r="G1091" i="4"/>
  <c r="F1091" i="4"/>
  <c r="H1089" i="4"/>
  <c r="H1088" i="4" s="1"/>
  <c r="G1089" i="4"/>
  <c r="F1089" i="4"/>
  <c r="F1088" i="4" s="1"/>
  <c r="F1087" i="4" s="1"/>
  <c r="G1088" i="4"/>
  <c r="G1087" i="4" s="1"/>
  <c r="H1087" i="4"/>
  <c r="H1085" i="4"/>
  <c r="G1085" i="4"/>
  <c r="G1084" i="4" s="1"/>
  <c r="F1085" i="4"/>
  <c r="H1084" i="4"/>
  <c r="H1083" i="4" s="1"/>
  <c r="F1084" i="4"/>
  <c r="F1083" i="4" s="1"/>
  <c r="F1082" i="4" s="1"/>
  <c r="G1083" i="4"/>
  <c r="H1082" i="4"/>
  <c r="H1080" i="4"/>
  <c r="G1080" i="4"/>
  <c r="G1079" i="4" s="1"/>
  <c r="F1080" i="4"/>
  <c r="H1079" i="4"/>
  <c r="H1078" i="4" s="1"/>
  <c r="F1079" i="4"/>
  <c r="F1078" i="4" s="1"/>
  <c r="F1077" i="4" s="1"/>
  <c r="G1078" i="4"/>
  <c r="G1077" i="4" s="1"/>
  <c r="H1077" i="4"/>
  <c r="F1075" i="4"/>
  <c r="F1074" i="4"/>
  <c r="F1073" i="4" s="1"/>
  <c r="H1071" i="4"/>
  <c r="H1070" i="4" s="1"/>
  <c r="G1071" i="4"/>
  <c r="F1071" i="4"/>
  <c r="F1070" i="4" s="1"/>
  <c r="F1069" i="4" s="1"/>
  <c r="F1067" i="4" s="1"/>
  <c r="G1070" i="4"/>
  <c r="G1069" i="4" s="1"/>
  <c r="H1069" i="4"/>
  <c r="H1067" i="4" s="1"/>
  <c r="G1067" i="4"/>
  <c r="H1065" i="4"/>
  <c r="H1064" i="4" s="1"/>
  <c r="G1065" i="4"/>
  <c r="F1065" i="4"/>
  <c r="F1064" i="4" s="1"/>
  <c r="G1064" i="4"/>
  <c r="G1063" i="4" s="1"/>
  <c r="H1063" i="4"/>
  <c r="F1063" i="4"/>
  <c r="F1061" i="4"/>
  <c r="F1060" i="4"/>
  <c r="F1059" i="4" s="1"/>
  <c r="F1057" i="4"/>
  <c r="F1056" i="4" s="1"/>
  <c r="F1050" i="4" s="1"/>
  <c r="G1052" i="4"/>
  <c r="F1052" i="4"/>
  <c r="G1051" i="4"/>
  <c r="F1051" i="4"/>
  <c r="G1050" i="4"/>
  <c r="F1048" i="4"/>
  <c r="F1047" i="4" s="1"/>
  <c r="F1041" i="4" s="1"/>
  <c r="G1043" i="4"/>
  <c r="F1043" i="4"/>
  <c r="G1042" i="4"/>
  <c r="F1042" i="4"/>
  <c r="G1041" i="4"/>
  <c r="G1040" i="4" s="1"/>
  <c r="H1038" i="4"/>
  <c r="H1037" i="4" s="1"/>
  <c r="G1038" i="4"/>
  <c r="F1038" i="4"/>
  <c r="F1037" i="4" s="1"/>
  <c r="F1036" i="4" s="1"/>
  <c r="G1037" i="4"/>
  <c r="G1036" i="4" s="1"/>
  <c r="H1036" i="4"/>
  <c r="H1034" i="4"/>
  <c r="G1034" i="4"/>
  <c r="G1033" i="4" s="1"/>
  <c r="F1034" i="4"/>
  <c r="H1033" i="4"/>
  <c r="H1032" i="4" s="1"/>
  <c r="F1033" i="4"/>
  <c r="F1032" i="4" s="1"/>
  <c r="G1032" i="4"/>
  <c r="H1030" i="4"/>
  <c r="H1029" i="4" s="1"/>
  <c r="G1030" i="4"/>
  <c r="F1030" i="4"/>
  <c r="F1029" i="4" s="1"/>
  <c r="F1028" i="4" s="1"/>
  <c r="G1029" i="4"/>
  <c r="G1028" i="4" s="1"/>
  <c r="H1028" i="4"/>
  <c r="F1026" i="4"/>
  <c r="F1025" i="4"/>
  <c r="F1024" i="4" s="1"/>
  <c r="F1022" i="4"/>
  <c r="F1021" i="4" s="1"/>
  <c r="F1020" i="4" s="1"/>
  <c r="F1018" i="4"/>
  <c r="F1017" i="4"/>
  <c r="H1016" i="4"/>
  <c r="G1016" i="4"/>
  <c r="F1016" i="4"/>
  <c r="H1014" i="4"/>
  <c r="H1013" i="4" s="1"/>
  <c r="G1014" i="4"/>
  <c r="F1014" i="4"/>
  <c r="F1013" i="4" s="1"/>
  <c r="G1013" i="4"/>
  <c r="G1012" i="4" s="1"/>
  <c r="H1012" i="4"/>
  <c r="F1012" i="4"/>
  <c r="F1010" i="4"/>
  <c r="F1009" i="4"/>
  <c r="F1008" i="4" s="1"/>
  <c r="H1006" i="4"/>
  <c r="H1005" i="4" s="1"/>
  <c r="H1004" i="4" s="1"/>
  <c r="G1006" i="4"/>
  <c r="F1006" i="4"/>
  <c r="F1005" i="4" s="1"/>
  <c r="F1004" i="4" s="1"/>
  <c r="G1005" i="4"/>
  <c r="G1004" i="4" s="1"/>
  <c r="H1001" i="4"/>
  <c r="G1001" i="4"/>
  <c r="G1000" i="4" s="1"/>
  <c r="G999" i="4" s="1"/>
  <c r="G998" i="4" s="1"/>
  <c r="F1001" i="4"/>
  <c r="H1000" i="4"/>
  <c r="H999" i="4" s="1"/>
  <c r="H998" i="4" s="1"/>
  <c r="F1000" i="4"/>
  <c r="F999" i="4" s="1"/>
  <c r="F998" i="4" s="1"/>
  <c r="F996" i="4"/>
  <c r="F995" i="4"/>
  <c r="F994" i="4" s="1"/>
  <c r="F991" i="4"/>
  <c r="F990" i="4" s="1"/>
  <c r="F989" i="4" s="1"/>
  <c r="H987" i="4"/>
  <c r="G987" i="4"/>
  <c r="G986" i="4" s="1"/>
  <c r="F987" i="4"/>
  <c r="H986" i="4"/>
  <c r="H985" i="4" s="1"/>
  <c r="F986" i="4"/>
  <c r="F985" i="4" s="1"/>
  <c r="G985" i="4"/>
  <c r="F983" i="4"/>
  <c r="F982" i="4" s="1"/>
  <c r="F981" i="4" s="1"/>
  <c r="H979" i="4"/>
  <c r="G979" i="4"/>
  <c r="G978" i="4" s="1"/>
  <c r="F979" i="4"/>
  <c r="H978" i="4"/>
  <c r="H977" i="4" s="1"/>
  <c r="F978" i="4"/>
  <c r="F977" i="4" s="1"/>
  <c r="G977" i="4"/>
  <c r="H975" i="4"/>
  <c r="H974" i="4" s="1"/>
  <c r="G975" i="4"/>
  <c r="F975" i="4"/>
  <c r="F974" i="4" s="1"/>
  <c r="F973" i="4" s="1"/>
  <c r="G974" i="4"/>
  <c r="G973" i="4" s="1"/>
  <c r="H973" i="4"/>
  <c r="H971" i="4"/>
  <c r="G971" i="4"/>
  <c r="F971" i="4"/>
  <c r="H969" i="4"/>
  <c r="H968" i="4" s="1"/>
  <c r="G969" i="4"/>
  <c r="F969" i="4"/>
  <c r="F968" i="4" s="1"/>
  <c r="G968" i="4"/>
  <c r="G967" i="4" s="1"/>
  <c r="H967" i="4"/>
  <c r="F967" i="4"/>
  <c r="H965" i="4"/>
  <c r="G965" i="4"/>
  <c r="G964" i="4" s="1"/>
  <c r="F965" i="4"/>
  <c r="H964" i="4"/>
  <c r="H963" i="4" s="1"/>
  <c r="F964" i="4"/>
  <c r="F963" i="4" s="1"/>
  <c r="G963" i="4"/>
  <c r="H961" i="4"/>
  <c r="H960" i="4" s="1"/>
  <c r="G961" i="4"/>
  <c r="F961" i="4"/>
  <c r="F960" i="4" s="1"/>
  <c r="G960" i="4"/>
  <c r="G959" i="4" s="1"/>
  <c r="H959" i="4"/>
  <c r="F959" i="4"/>
  <c r="H957" i="4"/>
  <c r="G957" i="4"/>
  <c r="G956" i="4" s="1"/>
  <c r="F957" i="4"/>
  <c r="H956" i="4"/>
  <c r="H955" i="4" s="1"/>
  <c r="F956" i="4"/>
  <c r="F955" i="4" s="1"/>
  <c r="G955" i="4"/>
  <c r="H953" i="4"/>
  <c r="H952" i="4" s="1"/>
  <c r="G953" i="4"/>
  <c r="F953" i="4"/>
  <c r="F952" i="4" s="1"/>
  <c r="G952" i="4"/>
  <c r="G951" i="4" s="1"/>
  <c r="H951" i="4"/>
  <c r="F951" i="4"/>
  <c r="H949" i="4"/>
  <c r="G949" i="4"/>
  <c r="G948" i="4" s="1"/>
  <c r="F949" i="4"/>
  <c r="H948" i="4"/>
  <c r="H947" i="4" s="1"/>
  <c r="H942" i="4" s="1"/>
  <c r="F948" i="4"/>
  <c r="F947" i="4" s="1"/>
  <c r="G947" i="4"/>
  <c r="G942" i="4" s="1"/>
  <c r="F945" i="4"/>
  <c r="F944" i="4" s="1"/>
  <c r="F943" i="4"/>
  <c r="F940" i="4"/>
  <c r="F939" i="4" s="1"/>
  <c r="F938" i="4" s="1"/>
  <c r="F929" i="4" s="1"/>
  <c r="G936" i="4"/>
  <c r="F936" i="4"/>
  <c r="G935" i="4"/>
  <c r="F935" i="4"/>
  <c r="G934" i="4"/>
  <c r="F934" i="4"/>
  <c r="F932" i="4"/>
  <c r="F931" i="4"/>
  <c r="F930" i="4" s="1"/>
  <c r="H929" i="4"/>
  <c r="G929" i="4"/>
  <c r="H927" i="4"/>
  <c r="G927" i="4"/>
  <c r="G926" i="4" s="1"/>
  <c r="F927" i="4"/>
  <c r="H926" i="4"/>
  <c r="H925" i="4" s="1"/>
  <c r="H924" i="4" s="1"/>
  <c r="H923" i="4" s="1"/>
  <c r="F926" i="4"/>
  <c r="F925" i="4" s="1"/>
  <c r="G925" i="4"/>
  <c r="G924" i="4" s="1"/>
  <c r="G923" i="4" s="1"/>
  <c r="G922" i="4" s="1"/>
  <c r="F924" i="4"/>
  <c r="F923" i="4" s="1"/>
  <c r="F922" i="4" s="1"/>
  <c r="F921" i="4" s="1"/>
  <c r="H922" i="4"/>
  <c r="H921" i="4" s="1"/>
  <c r="G921" i="4"/>
  <c r="F918" i="4"/>
  <c r="F917" i="4" s="1"/>
  <c r="F916" i="4"/>
  <c r="F914" i="4"/>
  <c r="F913" i="4"/>
  <c r="F912" i="4" s="1"/>
  <c r="F910" i="4"/>
  <c r="F909" i="4" s="1"/>
  <c r="F908" i="4"/>
  <c r="F907" i="4" s="1"/>
  <c r="G905" i="4"/>
  <c r="F905" i="4"/>
  <c r="G904" i="4"/>
  <c r="F904" i="4"/>
  <c r="G903" i="4"/>
  <c r="F903" i="4"/>
  <c r="H901" i="4"/>
  <c r="H900" i="4" s="1"/>
  <c r="G901" i="4"/>
  <c r="F901" i="4"/>
  <c r="F900" i="4" s="1"/>
  <c r="G900" i="4"/>
  <c r="G899" i="4" s="1"/>
  <c r="H899" i="4"/>
  <c r="F899" i="4"/>
  <c r="F896" i="4"/>
  <c r="F895" i="4"/>
  <c r="F894" i="4" s="1"/>
  <c r="H894" i="4"/>
  <c r="G894" i="4"/>
  <c r="H892" i="4"/>
  <c r="H891" i="4" s="1"/>
  <c r="G892" i="4"/>
  <c r="F892" i="4"/>
  <c r="F891" i="4" s="1"/>
  <c r="G891" i="4"/>
  <c r="G890" i="4" s="1"/>
  <c r="H890" i="4"/>
  <c r="F890" i="4"/>
  <c r="H888" i="4"/>
  <c r="G888" i="4"/>
  <c r="G887" i="4" s="1"/>
  <c r="F888" i="4"/>
  <c r="H887" i="4"/>
  <c r="F887" i="4"/>
  <c r="H885" i="4"/>
  <c r="G885" i="4"/>
  <c r="G884" i="4" s="1"/>
  <c r="F885" i="4"/>
  <c r="H884" i="4"/>
  <c r="F884" i="4"/>
  <c r="H882" i="4"/>
  <c r="G882" i="4"/>
  <c r="G881" i="4" s="1"/>
  <c r="F882" i="4"/>
  <c r="H881" i="4"/>
  <c r="H880" i="4" s="1"/>
  <c r="H879" i="4" s="1"/>
  <c r="F881" i="4"/>
  <c r="G880" i="4"/>
  <c r="G879" i="4" s="1"/>
  <c r="F877" i="4"/>
  <c r="F876" i="4" s="1"/>
  <c r="F875" i="4" s="1"/>
  <c r="F874" i="4" s="1"/>
  <c r="F872" i="4"/>
  <c r="F871" i="4" s="1"/>
  <c r="F870" i="4" s="1"/>
  <c r="H868" i="4"/>
  <c r="G868" i="4"/>
  <c r="G867" i="4" s="1"/>
  <c r="F868" i="4"/>
  <c r="H867" i="4"/>
  <c r="H866" i="4" s="1"/>
  <c r="F867" i="4"/>
  <c r="F866" i="4" s="1"/>
  <c r="G866" i="4"/>
  <c r="H862" i="4"/>
  <c r="H861" i="4" s="1"/>
  <c r="G862" i="4"/>
  <c r="F862" i="4"/>
  <c r="F861" i="4" s="1"/>
  <c r="F860" i="4" s="1"/>
  <c r="G861" i="4"/>
  <c r="G860" i="4" s="1"/>
  <c r="H860" i="4"/>
  <c r="H858" i="4"/>
  <c r="G858" i="4"/>
  <c r="G857" i="4" s="1"/>
  <c r="F858" i="4"/>
  <c r="H857" i="4"/>
  <c r="H856" i="4" s="1"/>
  <c r="F857" i="4"/>
  <c r="F856" i="4" s="1"/>
  <c r="G856" i="4"/>
  <c r="H854" i="4"/>
  <c r="H853" i="4" s="1"/>
  <c r="G854" i="4"/>
  <c r="F854" i="4"/>
  <c r="F853" i="4" s="1"/>
  <c r="F852" i="4" s="1"/>
  <c r="G853" i="4"/>
  <c r="G852" i="4" s="1"/>
  <c r="H852" i="4"/>
  <c r="G851" i="4"/>
  <c r="H847" i="4"/>
  <c r="H846" i="4" s="1"/>
  <c r="G847" i="4"/>
  <c r="F847" i="4"/>
  <c r="F846" i="4" s="1"/>
  <c r="G846" i="4"/>
  <c r="G845" i="4" s="1"/>
  <c r="H845" i="4"/>
  <c r="F845" i="4"/>
  <c r="F840" i="4" s="1"/>
  <c r="H843" i="4"/>
  <c r="G843" i="4"/>
  <c r="G842" i="4" s="1"/>
  <c r="F843" i="4"/>
  <c r="H842" i="4"/>
  <c r="H841" i="4" s="1"/>
  <c r="H840" i="4" s="1"/>
  <c r="F842" i="4"/>
  <c r="F841" i="4" s="1"/>
  <c r="G841" i="4"/>
  <c r="G840" i="4" s="1"/>
  <c r="G839" i="4" s="1"/>
  <c r="F837" i="4"/>
  <c r="F836" i="4" s="1"/>
  <c r="F835" i="4" s="1"/>
  <c r="F833" i="4"/>
  <c r="F832" i="4"/>
  <c r="F831" i="4" s="1"/>
  <c r="H829" i="4"/>
  <c r="H828" i="4" s="1"/>
  <c r="G829" i="4"/>
  <c r="F829" i="4"/>
  <c r="F828" i="4" s="1"/>
  <c r="F827" i="4" s="1"/>
  <c r="F826" i="4" s="1"/>
  <c r="G828" i="4"/>
  <c r="G827" i="4" s="1"/>
  <c r="H827" i="4"/>
  <c r="H826" i="4" s="1"/>
  <c r="G826" i="4"/>
  <c r="H824" i="4"/>
  <c r="H823" i="4" s="1"/>
  <c r="G824" i="4"/>
  <c r="F824" i="4"/>
  <c r="F823" i="4" s="1"/>
  <c r="G823" i="4"/>
  <c r="G822" i="4" s="1"/>
  <c r="G821" i="4" s="1"/>
  <c r="H822" i="4"/>
  <c r="H821" i="4" s="1"/>
  <c r="F822" i="4"/>
  <c r="F821" i="4" s="1"/>
  <c r="F819" i="4"/>
  <c r="F818" i="4" s="1"/>
  <c r="F817" i="4" s="1"/>
  <c r="H815" i="4"/>
  <c r="G815" i="4"/>
  <c r="F815" i="4"/>
  <c r="F813" i="4"/>
  <c r="F812" i="4" s="1"/>
  <c r="F811" i="4"/>
  <c r="F809" i="4"/>
  <c r="F808" i="4"/>
  <c r="F807" i="4" s="1"/>
  <c r="H805" i="4"/>
  <c r="H804" i="4" s="1"/>
  <c r="G805" i="4"/>
  <c r="F805" i="4"/>
  <c r="F804" i="4" s="1"/>
  <c r="G804" i="4"/>
  <c r="G803" i="4" s="1"/>
  <c r="G802" i="4" s="1"/>
  <c r="G801" i="4" s="1"/>
  <c r="H803" i="4"/>
  <c r="H802" i="4" s="1"/>
  <c r="F803" i="4"/>
  <c r="F802" i="4" s="1"/>
  <c r="F801" i="4" s="1"/>
  <c r="H801" i="4"/>
  <c r="H799" i="4"/>
  <c r="G799" i="4"/>
  <c r="F799" i="4"/>
  <c r="H797" i="4"/>
  <c r="H796" i="4" s="1"/>
  <c r="G797" i="4"/>
  <c r="F797" i="4"/>
  <c r="F796" i="4" s="1"/>
  <c r="G796" i="4"/>
  <c r="G795" i="4" s="1"/>
  <c r="G794" i="4" s="1"/>
  <c r="H795" i="4"/>
  <c r="H794" i="4" s="1"/>
  <c r="F795" i="4"/>
  <c r="F794" i="4" s="1"/>
  <c r="F792" i="4"/>
  <c r="F791" i="4" s="1"/>
  <c r="F790" i="4" s="1"/>
  <c r="F789" i="4" s="1"/>
  <c r="H787" i="4"/>
  <c r="H786" i="4" s="1"/>
  <c r="G787" i="4"/>
  <c r="F787" i="4"/>
  <c r="F786" i="4" s="1"/>
  <c r="F785" i="4" s="1"/>
  <c r="F784" i="4" s="1"/>
  <c r="G786" i="4"/>
  <c r="G785" i="4" s="1"/>
  <c r="H785" i="4"/>
  <c r="H784" i="4" s="1"/>
  <c r="H763" i="4" s="1"/>
  <c r="G784" i="4"/>
  <c r="F782" i="4"/>
  <c r="F781" i="4" s="1"/>
  <c r="F780" i="4"/>
  <c r="F778" i="4"/>
  <c r="F777" i="4"/>
  <c r="F776" i="4" s="1"/>
  <c r="F774" i="4"/>
  <c r="F773" i="4" s="1"/>
  <c r="F772" i="4"/>
  <c r="H770" i="4"/>
  <c r="G770" i="4"/>
  <c r="G769" i="4" s="1"/>
  <c r="F770" i="4"/>
  <c r="H769" i="4"/>
  <c r="H765" i="4" s="1"/>
  <c r="H764" i="4" s="1"/>
  <c r="F769" i="4"/>
  <c r="F767" i="4"/>
  <c r="F766" i="4"/>
  <c r="G765" i="4"/>
  <c r="G764" i="4" s="1"/>
  <c r="H759" i="4"/>
  <c r="G759" i="4"/>
  <c r="F759" i="4"/>
  <c r="F731" i="4" s="1"/>
  <c r="F727" i="4" s="1"/>
  <c r="F757" i="4"/>
  <c r="F756" i="4"/>
  <c r="F755" i="4" s="1"/>
  <c r="H753" i="4"/>
  <c r="H752" i="4" s="1"/>
  <c r="G753" i="4"/>
  <c r="F753" i="4"/>
  <c r="F752" i="4" s="1"/>
  <c r="G752" i="4"/>
  <c r="G751" i="4" s="1"/>
  <c r="G746" i="4" s="1"/>
  <c r="H751" i="4"/>
  <c r="F751" i="4"/>
  <c r="F749" i="4"/>
  <c r="F748" i="4"/>
  <c r="F747" i="4" s="1"/>
  <c r="H746" i="4"/>
  <c r="F746" i="4"/>
  <c r="F743" i="4"/>
  <c r="F742" i="4"/>
  <c r="F741" i="4" s="1"/>
  <c r="F739" i="4"/>
  <c r="F738" i="4" s="1"/>
  <c r="F737" i="4"/>
  <c r="H732" i="4"/>
  <c r="G732" i="4"/>
  <c r="G731" i="4" s="1"/>
  <c r="F732" i="4"/>
  <c r="H731" i="4"/>
  <c r="H727" i="4" s="1"/>
  <c r="F729" i="4"/>
  <c r="F728" i="4"/>
  <c r="G727" i="4"/>
  <c r="F725" i="4"/>
  <c r="F724" i="4" s="1"/>
  <c r="F723" i="4"/>
  <c r="H721" i="4"/>
  <c r="G721" i="4"/>
  <c r="G720" i="4" s="1"/>
  <c r="G716" i="4" s="1"/>
  <c r="F721" i="4"/>
  <c r="H720" i="4"/>
  <c r="F720" i="4"/>
  <c r="H718" i="4"/>
  <c r="G718" i="4"/>
  <c r="G717" i="4" s="1"/>
  <c r="F718" i="4"/>
  <c r="H717" i="4"/>
  <c r="F717" i="4"/>
  <c r="F716" i="4" s="1"/>
  <c r="F714" i="4"/>
  <c r="F713" i="4" s="1"/>
  <c r="F712" i="4" s="1"/>
  <c r="H710" i="4"/>
  <c r="G710" i="4"/>
  <c r="G709" i="4" s="1"/>
  <c r="F710" i="4"/>
  <c r="H709" i="4"/>
  <c r="F709" i="4"/>
  <c r="H707" i="4"/>
  <c r="G707" i="4"/>
  <c r="G706" i="4" s="1"/>
  <c r="F707" i="4"/>
  <c r="H706" i="4"/>
  <c r="H705" i="4" s="1"/>
  <c r="F706" i="4"/>
  <c r="G705" i="4"/>
  <c r="H703" i="4"/>
  <c r="G703" i="4"/>
  <c r="F703" i="4"/>
  <c r="H701" i="4"/>
  <c r="G701" i="4"/>
  <c r="G700" i="4" s="1"/>
  <c r="F701" i="4"/>
  <c r="H700" i="4"/>
  <c r="H699" i="4" s="1"/>
  <c r="F700" i="4"/>
  <c r="F699" i="4" s="1"/>
  <c r="G699" i="4"/>
  <c r="F697" i="4"/>
  <c r="F696" i="4" s="1"/>
  <c r="F695" i="4" s="1"/>
  <c r="F693" i="4"/>
  <c r="H692" i="4"/>
  <c r="F692" i="4"/>
  <c r="H691" i="4"/>
  <c r="F691" i="4"/>
  <c r="H689" i="4"/>
  <c r="H688" i="4" s="1"/>
  <c r="G689" i="4"/>
  <c r="F689" i="4"/>
  <c r="F688" i="4" s="1"/>
  <c r="G688" i="4"/>
  <c r="H686" i="4"/>
  <c r="H685" i="4" s="1"/>
  <c r="G686" i="4"/>
  <c r="F686" i="4"/>
  <c r="F685" i="4" s="1"/>
  <c r="G685" i="4"/>
  <c r="G684" i="4" s="1"/>
  <c r="H684" i="4"/>
  <c r="F684" i="4"/>
  <c r="F681" i="4"/>
  <c r="F680" i="4" s="1"/>
  <c r="F679" i="4" s="1"/>
  <c r="H676" i="4"/>
  <c r="G676" i="4"/>
  <c r="G675" i="4" s="1"/>
  <c r="F676" i="4"/>
  <c r="H675" i="4"/>
  <c r="H674" i="4" s="1"/>
  <c r="F675" i="4"/>
  <c r="F674" i="4" s="1"/>
  <c r="G674" i="4"/>
  <c r="F672" i="4"/>
  <c r="F671" i="4" s="1"/>
  <c r="F670" i="4" s="1"/>
  <c r="H668" i="4"/>
  <c r="G668" i="4"/>
  <c r="G667" i="4" s="1"/>
  <c r="F668" i="4"/>
  <c r="H667" i="4"/>
  <c r="H666" i="4" s="1"/>
  <c r="F667" i="4"/>
  <c r="F666" i="4" s="1"/>
  <c r="G666" i="4"/>
  <c r="H664" i="4"/>
  <c r="H663" i="4" s="1"/>
  <c r="G664" i="4"/>
  <c r="F664" i="4"/>
  <c r="F663" i="4" s="1"/>
  <c r="F662" i="4" s="1"/>
  <c r="G663" i="4"/>
  <c r="G662" i="4" s="1"/>
  <c r="H662" i="4"/>
  <c r="H656" i="4" s="1"/>
  <c r="H659" i="4"/>
  <c r="G659" i="4"/>
  <c r="G658" i="4" s="1"/>
  <c r="F659" i="4"/>
  <c r="H658" i="4"/>
  <c r="H657" i="4" s="1"/>
  <c r="F658" i="4"/>
  <c r="F657" i="4" s="1"/>
  <c r="G657" i="4"/>
  <c r="G656" i="4" s="1"/>
  <c r="H651" i="4"/>
  <c r="H650" i="4" s="1"/>
  <c r="G651" i="4"/>
  <c r="F651" i="4"/>
  <c r="F650" i="4" s="1"/>
  <c r="G650" i="4"/>
  <c r="G649" i="4" s="1"/>
  <c r="H649" i="4"/>
  <c r="F649" i="4"/>
  <c r="F644" i="4" s="1"/>
  <c r="H647" i="4"/>
  <c r="G647" i="4"/>
  <c r="G646" i="4" s="1"/>
  <c r="F647" i="4"/>
  <c r="H646" i="4"/>
  <c r="H645" i="4" s="1"/>
  <c r="H644" i="4" s="1"/>
  <c r="F646" i="4"/>
  <c r="F645" i="4" s="1"/>
  <c r="G645" i="4"/>
  <c r="G644" i="4" s="1"/>
  <c r="H642" i="4"/>
  <c r="G642" i="4"/>
  <c r="G641" i="4" s="1"/>
  <c r="F642" i="4"/>
  <c r="H641" i="4"/>
  <c r="H640" i="4" s="1"/>
  <c r="H639" i="4" s="1"/>
  <c r="F641" i="4"/>
  <c r="F640" i="4" s="1"/>
  <c r="G640" i="4"/>
  <c r="G639" i="4" s="1"/>
  <c r="F639" i="4"/>
  <c r="H637" i="4"/>
  <c r="G637" i="4"/>
  <c r="G636" i="4" s="1"/>
  <c r="F637" i="4"/>
  <c r="H636" i="4"/>
  <c r="H635" i="4" s="1"/>
  <c r="H634" i="4" s="1"/>
  <c r="F636" i="4"/>
  <c r="F635" i="4" s="1"/>
  <c r="G635" i="4"/>
  <c r="G634" i="4" s="1"/>
  <c r="F634" i="4"/>
  <c r="F632" i="4"/>
  <c r="F631" i="4"/>
  <c r="F630" i="4" s="1"/>
  <c r="H628" i="4"/>
  <c r="H627" i="4" s="1"/>
  <c r="G628" i="4"/>
  <c r="F628" i="4"/>
  <c r="F627" i="4" s="1"/>
  <c r="G627" i="4"/>
  <c r="G626" i="4" s="1"/>
  <c r="H626" i="4"/>
  <c r="F626" i="4"/>
  <c r="H624" i="4"/>
  <c r="G624" i="4"/>
  <c r="G623" i="4" s="1"/>
  <c r="F624" i="4"/>
  <c r="H623" i="4"/>
  <c r="H622" i="4" s="1"/>
  <c r="F623" i="4"/>
  <c r="F622" i="4" s="1"/>
  <c r="G622" i="4"/>
  <c r="H620" i="4"/>
  <c r="H619" i="4" s="1"/>
  <c r="G620" i="4"/>
  <c r="F620" i="4"/>
  <c r="F619" i="4" s="1"/>
  <c r="G619" i="4"/>
  <c r="G618" i="4" s="1"/>
  <c r="H618" i="4"/>
  <c r="F618" i="4"/>
  <c r="F616" i="4"/>
  <c r="F615" i="4"/>
  <c r="F614" i="4" s="1"/>
  <c r="H611" i="4"/>
  <c r="H610" i="4" s="1"/>
  <c r="G611" i="4"/>
  <c r="F611" i="4"/>
  <c r="F610" i="4" s="1"/>
  <c r="G610" i="4"/>
  <c r="G609" i="4" s="1"/>
  <c r="G608" i="4" s="1"/>
  <c r="H609" i="4"/>
  <c r="F609" i="4"/>
  <c r="F608" i="4" s="1"/>
  <c r="F606" i="4"/>
  <c r="F605" i="4" s="1"/>
  <c r="F604" i="4" s="1"/>
  <c r="H602" i="4"/>
  <c r="G602" i="4"/>
  <c r="G601" i="4" s="1"/>
  <c r="F602" i="4"/>
  <c r="H601" i="4"/>
  <c r="H600" i="4" s="1"/>
  <c r="F601" i="4"/>
  <c r="F600" i="4" s="1"/>
  <c r="G600" i="4"/>
  <c r="F598" i="4"/>
  <c r="F597" i="4" s="1"/>
  <c r="F596" i="4" s="1"/>
  <c r="H594" i="4"/>
  <c r="G594" i="4"/>
  <c r="G593" i="4" s="1"/>
  <c r="F594" i="4"/>
  <c r="H593" i="4"/>
  <c r="H592" i="4" s="1"/>
  <c r="F593" i="4"/>
  <c r="F592" i="4" s="1"/>
  <c r="G592" i="4"/>
  <c r="F590" i="4"/>
  <c r="F589" i="4" s="1"/>
  <c r="F588" i="4" s="1"/>
  <c r="H586" i="4"/>
  <c r="G586" i="4"/>
  <c r="G585" i="4" s="1"/>
  <c r="F586" i="4"/>
  <c r="H585" i="4"/>
  <c r="H584" i="4" s="1"/>
  <c r="F585" i="4"/>
  <c r="G584" i="4"/>
  <c r="F584" i="4"/>
  <c r="H581" i="4"/>
  <c r="G581" i="4"/>
  <c r="G580" i="4" s="1"/>
  <c r="F581" i="4"/>
  <c r="H580" i="4"/>
  <c r="F580" i="4"/>
  <c r="H578" i="4"/>
  <c r="G578" i="4"/>
  <c r="G577" i="4" s="1"/>
  <c r="F578" i="4"/>
  <c r="H577" i="4"/>
  <c r="H576" i="4" s="1"/>
  <c r="H575" i="4" s="1"/>
  <c r="F577" i="4"/>
  <c r="F576" i="4" s="1"/>
  <c r="G576" i="4"/>
  <c r="G575" i="4" s="1"/>
  <c r="F575" i="4"/>
  <c r="F573" i="4"/>
  <c r="F572" i="4"/>
  <c r="F571" i="4" s="1"/>
  <c r="H569" i="4"/>
  <c r="H568" i="4" s="1"/>
  <c r="G569" i="4"/>
  <c r="F569" i="4"/>
  <c r="F568" i="4" s="1"/>
  <c r="G568" i="4"/>
  <c r="G567" i="4" s="1"/>
  <c r="H567" i="4"/>
  <c r="F567" i="4"/>
  <c r="F565" i="4"/>
  <c r="F564" i="4"/>
  <c r="F563" i="4" s="1"/>
  <c r="H561" i="4"/>
  <c r="H560" i="4" s="1"/>
  <c r="G561" i="4"/>
  <c r="F561" i="4"/>
  <c r="F560" i="4" s="1"/>
  <c r="G560" i="4"/>
  <c r="G559" i="4" s="1"/>
  <c r="H559" i="4"/>
  <c r="F559" i="4"/>
  <c r="H557" i="4"/>
  <c r="G557" i="4"/>
  <c r="G556" i="4" s="1"/>
  <c r="F557" i="4"/>
  <c r="H556" i="4"/>
  <c r="H555" i="4" s="1"/>
  <c r="F556" i="4"/>
  <c r="F555" i="4" s="1"/>
  <c r="G555" i="4"/>
  <c r="F553" i="4"/>
  <c r="F552" i="4" s="1"/>
  <c r="F551" i="4"/>
  <c r="H549" i="4"/>
  <c r="G549" i="4"/>
  <c r="G548" i="4" s="1"/>
  <c r="F549" i="4"/>
  <c r="H548" i="4"/>
  <c r="H547" i="4" s="1"/>
  <c r="H546" i="4" s="1"/>
  <c r="F548" i="4"/>
  <c r="F547" i="4" s="1"/>
  <c r="G547" i="4"/>
  <c r="G546" i="4" s="1"/>
  <c r="F546" i="4"/>
  <c r="F544" i="4"/>
  <c r="F543" i="4"/>
  <c r="F542" i="4" s="1"/>
  <c r="H540" i="4"/>
  <c r="H539" i="4" s="1"/>
  <c r="G540" i="4"/>
  <c r="F540" i="4"/>
  <c r="F539" i="4" s="1"/>
  <c r="G539" i="4"/>
  <c r="G538" i="4" s="1"/>
  <c r="H538" i="4"/>
  <c r="F538" i="4"/>
  <c r="F536" i="4"/>
  <c r="F535" i="4"/>
  <c r="F534" i="4" s="1"/>
  <c r="H532" i="4"/>
  <c r="H531" i="4" s="1"/>
  <c r="G532" i="4"/>
  <c r="F532" i="4"/>
  <c r="F531" i="4" s="1"/>
  <c r="G531" i="4"/>
  <c r="G530" i="4" s="1"/>
  <c r="H530" i="4"/>
  <c r="F530" i="4"/>
  <c r="H528" i="4"/>
  <c r="G528" i="4"/>
  <c r="G527" i="4" s="1"/>
  <c r="F528" i="4"/>
  <c r="H527" i="4"/>
  <c r="H526" i="4" s="1"/>
  <c r="F527" i="4"/>
  <c r="F526" i="4" s="1"/>
  <c r="G526" i="4"/>
  <c r="F524" i="4"/>
  <c r="F523" i="4" s="1"/>
  <c r="F522" i="4"/>
  <c r="H520" i="4"/>
  <c r="G520" i="4"/>
  <c r="G519" i="4" s="1"/>
  <c r="F520" i="4"/>
  <c r="H519" i="4"/>
  <c r="H518" i="4" s="1"/>
  <c r="H517" i="4" s="1"/>
  <c r="F519" i="4"/>
  <c r="F518" i="4" s="1"/>
  <c r="G518" i="4"/>
  <c r="G517" i="4" s="1"/>
  <c r="F517" i="4"/>
  <c r="F515" i="4"/>
  <c r="F514" i="4"/>
  <c r="F513" i="4" s="1"/>
  <c r="H511" i="4"/>
  <c r="H510" i="4" s="1"/>
  <c r="G511" i="4"/>
  <c r="F511" i="4"/>
  <c r="F510" i="4" s="1"/>
  <c r="G510" i="4"/>
  <c r="G509" i="4" s="1"/>
  <c r="H509" i="4"/>
  <c r="F509" i="4"/>
  <c r="F507" i="4"/>
  <c r="F506" i="4"/>
  <c r="F505" i="4" s="1"/>
  <c r="H503" i="4"/>
  <c r="H502" i="4" s="1"/>
  <c r="G503" i="4"/>
  <c r="F503" i="4"/>
  <c r="F502" i="4" s="1"/>
  <c r="G502" i="4"/>
  <c r="G501" i="4" s="1"/>
  <c r="H501" i="4"/>
  <c r="F501" i="4"/>
  <c r="H499" i="4"/>
  <c r="G499" i="4"/>
  <c r="G498" i="4" s="1"/>
  <c r="F499" i="4"/>
  <c r="H498" i="4"/>
  <c r="H497" i="4" s="1"/>
  <c r="F498" i="4"/>
  <c r="F497" i="4" s="1"/>
  <c r="G497" i="4"/>
  <c r="H495" i="4"/>
  <c r="H494" i="4" s="1"/>
  <c r="G495" i="4"/>
  <c r="F495" i="4"/>
  <c r="F494" i="4" s="1"/>
  <c r="G494" i="4"/>
  <c r="G493" i="4" s="1"/>
  <c r="G492" i="4" s="1"/>
  <c r="G491" i="4" s="1"/>
  <c r="H493" i="4"/>
  <c r="F493" i="4"/>
  <c r="F492" i="4" s="1"/>
  <c r="F491" i="4" s="1"/>
  <c r="F487" i="4"/>
  <c r="F486" i="4" s="1"/>
  <c r="F485" i="4"/>
  <c r="H483" i="4"/>
  <c r="G483" i="4"/>
  <c r="G482" i="4" s="1"/>
  <c r="F483" i="4"/>
  <c r="H482" i="4"/>
  <c r="H481" i="4" s="1"/>
  <c r="H480" i="4" s="1"/>
  <c r="F482" i="4"/>
  <c r="F481" i="4" s="1"/>
  <c r="G481" i="4"/>
  <c r="G480" i="4" s="1"/>
  <c r="F480" i="4"/>
  <c r="H478" i="4"/>
  <c r="G478" i="4"/>
  <c r="G477" i="4" s="1"/>
  <c r="F478" i="4"/>
  <c r="H477" i="4"/>
  <c r="H476" i="4" s="1"/>
  <c r="F477" i="4"/>
  <c r="F476" i="4" s="1"/>
  <c r="G476" i="4"/>
  <c r="H474" i="4"/>
  <c r="H473" i="4" s="1"/>
  <c r="G474" i="4"/>
  <c r="F474" i="4"/>
  <c r="F473" i="4" s="1"/>
  <c r="G473" i="4"/>
  <c r="G472" i="4" s="1"/>
  <c r="H472" i="4"/>
  <c r="F472" i="4"/>
  <c r="H469" i="4"/>
  <c r="G469" i="4"/>
  <c r="G468" i="4" s="1"/>
  <c r="F469" i="4"/>
  <c r="H468" i="4"/>
  <c r="H467" i="4" s="1"/>
  <c r="F468" i="4"/>
  <c r="F467" i="4" s="1"/>
  <c r="G467" i="4"/>
  <c r="H465" i="4"/>
  <c r="H464" i="4" s="1"/>
  <c r="G465" i="4"/>
  <c r="F465" i="4"/>
  <c r="F464" i="4" s="1"/>
  <c r="G464" i="4"/>
  <c r="H462" i="4"/>
  <c r="H461" i="4" s="1"/>
  <c r="G462" i="4"/>
  <c r="F462" i="4"/>
  <c r="F461" i="4" s="1"/>
  <c r="G461" i="4"/>
  <c r="G460" i="4" s="1"/>
  <c r="H460" i="4"/>
  <c r="F460" i="4"/>
  <c r="H458" i="4"/>
  <c r="G458" i="4"/>
  <c r="G457" i="4" s="1"/>
  <c r="F458" i="4"/>
  <c r="H457" i="4"/>
  <c r="H456" i="4" s="1"/>
  <c r="H455" i="4" s="1"/>
  <c r="F457" i="4"/>
  <c r="F456" i="4" s="1"/>
  <c r="G456" i="4"/>
  <c r="G455" i="4" s="1"/>
  <c r="F455" i="4"/>
  <c r="H453" i="4"/>
  <c r="G453" i="4"/>
  <c r="G452" i="4" s="1"/>
  <c r="F453" i="4"/>
  <c r="H452" i="4"/>
  <c r="H451" i="4" s="1"/>
  <c r="F452" i="4"/>
  <c r="F451" i="4" s="1"/>
  <c r="G451" i="4"/>
  <c r="H450" i="4"/>
  <c r="H449" i="4" s="1"/>
  <c r="G450" i="4"/>
  <c r="F450" i="4"/>
  <c r="F449" i="4" s="1"/>
  <c r="G449" i="4"/>
  <c r="G448" i="4" s="1"/>
  <c r="G447" i="4" s="1"/>
  <c r="G442" i="4" s="1"/>
  <c r="H448" i="4"/>
  <c r="H447" i="4" s="1"/>
  <c r="F448" i="4"/>
  <c r="F447" i="4" s="1"/>
  <c r="F442" i="4" s="1"/>
  <c r="F445" i="4"/>
  <c r="F444" i="4" s="1"/>
  <c r="F443" i="4" s="1"/>
  <c r="H440" i="4"/>
  <c r="H439" i="4" s="1"/>
  <c r="G440" i="4"/>
  <c r="F440" i="4"/>
  <c r="F439" i="4" s="1"/>
  <c r="G439" i="4"/>
  <c r="G438" i="4" s="1"/>
  <c r="H438" i="4"/>
  <c r="F438" i="4"/>
  <c r="H436" i="4"/>
  <c r="G436" i="4"/>
  <c r="G435" i="4" s="1"/>
  <c r="F436" i="4"/>
  <c r="H435" i="4"/>
  <c r="H434" i="4" s="1"/>
  <c r="F435" i="4"/>
  <c r="F434" i="4" s="1"/>
  <c r="G434" i="4"/>
  <c r="H432" i="4"/>
  <c r="H431" i="4" s="1"/>
  <c r="G432" i="4"/>
  <c r="F432" i="4"/>
  <c r="F431" i="4" s="1"/>
  <c r="G431" i="4"/>
  <c r="G430" i="4" s="1"/>
  <c r="G429" i="4" s="1"/>
  <c r="H430" i="4"/>
  <c r="H429" i="4" s="1"/>
  <c r="F430" i="4"/>
  <c r="F429" i="4" s="1"/>
  <c r="F427" i="4"/>
  <c r="F426" i="4" s="1"/>
  <c r="F425" i="4" s="1"/>
  <c r="H422" i="4"/>
  <c r="G422" i="4"/>
  <c r="G421" i="4" s="1"/>
  <c r="F422" i="4"/>
  <c r="H421" i="4"/>
  <c r="H420" i="4" s="1"/>
  <c r="F421" i="4"/>
  <c r="F420" i="4" s="1"/>
  <c r="G420" i="4"/>
  <c r="F418" i="4"/>
  <c r="F417" i="4" s="1"/>
  <c r="H416" i="4"/>
  <c r="G416" i="4"/>
  <c r="F416" i="4"/>
  <c r="H414" i="4"/>
  <c r="G414" i="4"/>
  <c r="G413" i="4" s="1"/>
  <c r="F414" i="4"/>
  <c r="H413" i="4"/>
  <c r="H412" i="4" s="1"/>
  <c r="F413" i="4"/>
  <c r="F412" i="4" s="1"/>
  <c r="G412" i="4"/>
  <c r="H410" i="4"/>
  <c r="H409" i="4" s="1"/>
  <c r="G410" i="4"/>
  <c r="F410" i="4"/>
  <c r="F409" i="4" s="1"/>
  <c r="F408" i="4" s="1"/>
  <c r="F407" i="4" s="1"/>
  <c r="F406" i="4" s="1"/>
  <c r="F405" i="4" s="1"/>
  <c r="G409" i="4"/>
  <c r="G408" i="4" s="1"/>
  <c r="H408" i="4"/>
  <c r="H407" i="4" s="1"/>
  <c r="H406" i="4" s="1"/>
  <c r="H405" i="4" s="1"/>
  <c r="G407" i="4"/>
  <c r="G406" i="4" s="1"/>
  <c r="H403" i="4"/>
  <c r="H402" i="4" s="1"/>
  <c r="G403" i="4"/>
  <c r="F403" i="4"/>
  <c r="F402" i="4" s="1"/>
  <c r="F401" i="4" s="1"/>
  <c r="F400" i="4" s="1"/>
  <c r="G402" i="4"/>
  <c r="G401" i="4" s="1"/>
  <c r="H401" i="4"/>
  <c r="H400" i="4" s="1"/>
  <c r="G400" i="4"/>
  <c r="H397" i="4"/>
  <c r="H396" i="4" s="1"/>
  <c r="G397" i="4"/>
  <c r="F397" i="4"/>
  <c r="F396" i="4" s="1"/>
  <c r="G396" i="4"/>
  <c r="G395" i="4" s="1"/>
  <c r="H395" i="4"/>
  <c r="F395" i="4"/>
  <c r="H392" i="4"/>
  <c r="G392" i="4"/>
  <c r="G391" i="4" s="1"/>
  <c r="F392" i="4"/>
  <c r="H391" i="4"/>
  <c r="H390" i="4" s="1"/>
  <c r="H384" i="4" s="1"/>
  <c r="F391" i="4"/>
  <c r="F390" i="4" s="1"/>
  <c r="G390" i="4"/>
  <c r="G384" i="4" s="1"/>
  <c r="F387" i="4"/>
  <c r="F386" i="4" s="1"/>
  <c r="F385" i="4"/>
  <c r="F384" i="4"/>
  <c r="H382" i="4"/>
  <c r="G382" i="4"/>
  <c r="G381" i="4" s="1"/>
  <c r="G380" i="4" s="1"/>
  <c r="G379" i="4" s="1"/>
  <c r="F382" i="4"/>
  <c r="H381" i="4"/>
  <c r="H380" i="4" s="1"/>
  <c r="H379" i="4" s="1"/>
  <c r="F381" i="4"/>
  <c r="F380" i="4" s="1"/>
  <c r="F379" i="4" s="1"/>
  <c r="H376" i="4"/>
  <c r="G376" i="4"/>
  <c r="G375" i="4" s="1"/>
  <c r="G374" i="4" s="1"/>
  <c r="F376" i="4"/>
  <c r="H375" i="4"/>
  <c r="H374" i="4" s="1"/>
  <c r="F375" i="4"/>
  <c r="F374" i="4" s="1"/>
  <c r="H371" i="4"/>
  <c r="H370" i="4" s="1"/>
  <c r="H369" i="4" s="1"/>
  <c r="G371" i="4"/>
  <c r="F371" i="4"/>
  <c r="F370" i="4" s="1"/>
  <c r="F369" i="4" s="1"/>
  <c r="G370" i="4"/>
  <c r="G369" i="4" s="1"/>
  <c r="H366" i="4"/>
  <c r="G366" i="4"/>
  <c r="G365" i="4" s="1"/>
  <c r="G364" i="4" s="1"/>
  <c r="F366" i="4"/>
  <c r="H365" i="4"/>
  <c r="H364" i="4" s="1"/>
  <c r="H350" i="4" s="1"/>
  <c r="F365" i="4"/>
  <c r="F364" i="4" s="1"/>
  <c r="F362" i="4"/>
  <c r="F361" i="4" s="1"/>
  <c r="F360" i="4" s="1"/>
  <c r="G358" i="4"/>
  <c r="F358" i="4"/>
  <c r="G357" i="4"/>
  <c r="F357" i="4"/>
  <c r="G356" i="4"/>
  <c r="F356" i="4"/>
  <c r="H353" i="4"/>
  <c r="G353" i="4"/>
  <c r="F353" i="4"/>
  <c r="G352" i="4"/>
  <c r="F352" i="4"/>
  <c r="G351" i="4"/>
  <c r="G350" i="4" s="1"/>
  <c r="F351" i="4"/>
  <c r="F348" i="4"/>
  <c r="F346" i="4"/>
  <c r="F345" i="4" s="1"/>
  <c r="F344" i="4" s="1"/>
  <c r="F343" i="4" s="1"/>
  <c r="H340" i="4"/>
  <c r="H339" i="4" s="1"/>
  <c r="H338" i="4" s="1"/>
  <c r="H337" i="4" s="1"/>
  <c r="G340" i="4"/>
  <c r="F340" i="4"/>
  <c r="F339" i="4" s="1"/>
  <c r="F338" i="4" s="1"/>
  <c r="F337" i="4" s="1"/>
  <c r="G339" i="4"/>
  <c r="G338" i="4" s="1"/>
  <c r="G337" i="4" s="1"/>
  <c r="H335" i="4"/>
  <c r="H334" i="4" s="1"/>
  <c r="H333" i="4" s="1"/>
  <c r="G335" i="4"/>
  <c r="F335" i="4"/>
  <c r="F334" i="4" s="1"/>
  <c r="F333" i="4" s="1"/>
  <c r="G334" i="4"/>
  <c r="G333" i="4" s="1"/>
  <c r="H331" i="4"/>
  <c r="G331" i="4"/>
  <c r="G330" i="4" s="1"/>
  <c r="G329" i="4" s="1"/>
  <c r="F331" i="4"/>
  <c r="H330" i="4"/>
  <c r="H329" i="4" s="1"/>
  <c r="F330" i="4"/>
  <c r="F329" i="4" s="1"/>
  <c r="H327" i="4"/>
  <c r="H326" i="4" s="1"/>
  <c r="H325" i="4" s="1"/>
  <c r="G327" i="4"/>
  <c r="F327" i="4"/>
  <c r="F326" i="4" s="1"/>
  <c r="F325" i="4" s="1"/>
  <c r="G326" i="4"/>
  <c r="G325" i="4" s="1"/>
  <c r="H322" i="4"/>
  <c r="G322" i="4"/>
  <c r="G321" i="4" s="1"/>
  <c r="G320" i="4" s="1"/>
  <c r="F322" i="4"/>
  <c r="H321" i="4"/>
  <c r="H320" i="4" s="1"/>
  <c r="F321" i="4"/>
  <c r="F320" i="4" s="1"/>
  <c r="H317" i="4"/>
  <c r="H316" i="4" s="1"/>
  <c r="H315" i="4" s="1"/>
  <c r="G317" i="4"/>
  <c r="F317" i="4"/>
  <c r="F316" i="4" s="1"/>
  <c r="F315" i="4" s="1"/>
  <c r="G316" i="4"/>
  <c r="G315" i="4" s="1"/>
  <c r="F313" i="4"/>
  <c r="F312" i="4"/>
  <c r="F311" i="4" s="1"/>
  <c r="H308" i="4"/>
  <c r="H307" i="4" s="1"/>
  <c r="H306" i="4" s="1"/>
  <c r="G308" i="4"/>
  <c r="F308" i="4"/>
  <c r="F307" i="4" s="1"/>
  <c r="F306" i="4" s="1"/>
  <c r="G307" i="4"/>
  <c r="G306" i="4" s="1"/>
  <c r="H303" i="4"/>
  <c r="G303" i="4"/>
  <c r="G302" i="4" s="1"/>
  <c r="G301" i="4" s="1"/>
  <c r="F303" i="4"/>
  <c r="H302" i="4"/>
  <c r="H301" i="4" s="1"/>
  <c r="F302" i="4"/>
  <c r="F301" i="4" s="1"/>
  <c r="F299" i="4"/>
  <c r="F298" i="4" s="1"/>
  <c r="F297" i="4" s="1"/>
  <c r="H298" i="4"/>
  <c r="G298" i="4"/>
  <c r="G297" i="4" s="1"/>
  <c r="H297" i="4"/>
  <c r="F294" i="4"/>
  <c r="F293" i="4"/>
  <c r="F292" i="4" s="1"/>
  <c r="H289" i="4"/>
  <c r="H288" i="4" s="1"/>
  <c r="H287" i="4" s="1"/>
  <c r="G289" i="4"/>
  <c r="F289" i="4"/>
  <c r="F288" i="4" s="1"/>
  <c r="F287" i="4" s="1"/>
  <c r="G288" i="4"/>
  <c r="G287" i="4" s="1"/>
  <c r="G285" i="4"/>
  <c r="F285" i="4"/>
  <c r="G284" i="4"/>
  <c r="F284" i="4"/>
  <c r="G283" i="4"/>
  <c r="F283" i="4"/>
  <c r="G281" i="4"/>
  <c r="F281" i="4"/>
  <c r="G280" i="4"/>
  <c r="F280" i="4"/>
  <c r="G279" i="4"/>
  <c r="F279" i="4"/>
  <c r="G277" i="4"/>
  <c r="F277" i="4"/>
  <c r="G276" i="4"/>
  <c r="F276" i="4"/>
  <c r="G275" i="4"/>
  <c r="F275" i="4"/>
  <c r="H272" i="4"/>
  <c r="G272" i="4"/>
  <c r="G271" i="4" s="1"/>
  <c r="G270" i="4" s="1"/>
  <c r="F272" i="4"/>
  <c r="H271" i="4"/>
  <c r="H270" i="4" s="1"/>
  <c r="F271" i="4"/>
  <c r="F270" i="4" s="1"/>
  <c r="H268" i="4"/>
  <c r="H267" i="4" s="1"/>
  <c r="H266" i="4" s="1"/>
  <c r="G268" i="4"/>
  <c r="F268" i="4"/>
  <c r="F267" i="4" s="1"/>
  <c r="F266" i="4" s="1"/>
  <c r="G267" i="4"/>
  <c r="G266" i="4" s="1"/>
  <c r="F263" i="4"/>
  <c r="F262" i="4"/>
  <c r="F261" i="4" s="1"/>
  <c r="H258" i="4"/>
  <c r="H257" i="4" s="1"/>
  <c r="H256" i="4" s="1"/>
  <c r="G258" i="4"/>
  <c r="F258" i="4"/>
  <c r="F257" i="4" s="1"/>
  <c r="F256" i="4" s="1"/>
  <c r="G257" i="4"/>
  <c r="G256" i="4" s="1"/>
  <c r="H253" i="4"/>
  <c r="G253" i="4"/>
  <c r="G252" i="4" s="1"/>
  <c r="G251" i="4" s="1"/>
  <c r="F253" i="4"/>
  <c r="H252" i="4"/>
  <c r="H251" i="4" s="1"/>
  <c r="F252" i="4"/>
  <c r="F251" i="4" s="1"/>
  <c r="H249" i="4"/>
  <c r="H248" i="4" s="1"/>
  <c r="H247" i="4" s="1"/>
  <c r="G249" i="4"/>
  <c r="F249" i="4"/>
  <c r="F248" i="4" s="1"/>
  <c r="F247" i="4" s="1"/>
  <c r="G248" i="4"/>
  <c r="G247" i="4" s="1"/>
  <c r="F244" i="4"/>
  <c r="F243" i="4"/>
  <c r="F242" i="4" s="1"/>
  <c r="F239" i="4"/>
  <c r="F238" i="4" s="1"/>
  <c r="F237" i="4" s="1"/>
  <c r="H234" i="4"/>
  <c r="G234" i="4"/>
  <c r="G233" i="4" s="1"/>
  <c r="G232" i="4" s="1"/>
  <c r="F234" i="4"/>
  <c r="H233" i="4"/>
  <c r="H232" i="4" s="1"/>
  <c r="F233" i="4"/>
  <c r="F232" i="4" s="1"/>
  <c r="H229" i="4"/>
  <c r="H228" i="4" s="1"/>
  <c r="H227" i="4" s="1"/>
  <c r="G229" i="4"/>
  <c r="F229" i="4"/>
  <c r="F228" i="4" s="1"/>
  <c r="F227" i="4" s="1"/>
  <c r="G228" i="4"/>
  <c r="G227" i="4" s="1"/>
  <c r="H224" i="4"/>
  <c r="G224" i="4"/>
  <c r="G223" i="4" s="1"/>
  <c r="G222" i="4" s="1"/>
  <c r="F224" i="4"/>
  <c r="H223" i="4"/>
  <c r="H222" i="4" s="1"/>
  <c r="F223" i="4"/>
  <c r="F222" i="4" s="1"/>
  <c r="H219" i="4"/>
  <c r="H218" i="4" s="1"/>
  <c r="H217" i="4" s="1"/>
  <c r="G219" i="4"/>
  <c r="F219" i="4"/>
  <c r="F218" i="4" s="1"/>
  <c r="F217" i="4" s="1"/>
  <c r="G218" i="4"/>
  <c r="G217" i="4" s="1"/>
  <c r="H214" i="4"/>
  <c r="G214" i="4"/>
  <c r="G213" i="4" s="1"/>
  <c r="G212" i="4" s="1"/>
  <c r="F214" i="4"/>
  <c r="H213" i="4"/>
  <c r="H212" i="4" s="1"/>
  <c r="F213" i="4"/>
  <c r="F212" i="4" s="1"/>
  <c r="F204" i="4" s="1"/>
  <c r="G210" i="4"/>
  <c r="H207" i="4"/>
  <c r="G207" i="4"/>
  <c r="G206" i="4" s="1"/>
  <c r="G205" i="4" s="1"/>
  <c r="F207" i="4"/>
  <c r="H206" i="4"/>
  <c r="H205" i="4" s="1"/>
  <c r="F206" i="4"/>
  <c r="F205" i="4" s="1"/>
  <c r="F201" i="4"/>
  <c r="F200" i="4"/>
  <c r="F199" i="4" s="1"/>
  <c r="H196" i="4"/>
  <c r="H195" i="4" s="1"/>
  <c r="H194" i="4" s="1"/>
  <c r="G196" i="4"/>
  <c r="F196" i="4"/>
  <c r="F195" i="4" s="1"/>
  <c r="F194" i="4" s="1"/>
  <c r="G195" i="4"/>
  <c r="G194" i="4" s="1"/>
  <c r="F192" i="4"/>
  <c r="H189" i="4"/>
  <c r="H188" i="4" s="1"/>
  <c r="H187" i="4" s="1"/>
  <c r="H186" i="4" s="1"/>
  <c r="G189" i="4"/>
  <c r="F189" i="4"/>
  <c r="F188" i="4" s="1"/>
  <c r="F187" i="4" s="1"/>
  <c r="F186" i="4" s="1"/>
  <c r="G188" i="4"/>
  <c r="G187" i="4" s="1"/>
  <c r="H183" i="4"/>
  <c r="H182" i="4" s="1"/>
  <c r="H181" i="4" s="1"/>
  <c r="G183" i="4"/>
  <c r="F183" i="4"/>
  <c r="F182" i="4" s="1"/>
  <c r="F181" i="4" s="1"/>
  <c r="G182" i="4"/>
  <c r="G181" i="4" s="1"/>
  <c r="F178" i="4"/>
  <c r="F177" i="4"/>
  <c r="F176" i="4" s="1"/>
  <c r="F174" i="4"/>
  <c r="F173" i="4" s="1"/>
  <c r="F172" i="4" s="1"/>
  <c r="H169" i="4"/>
  <c r="G169" i="4"/>
  <c r="G168" i="4" s="1"/>
  <c r="G167" i="4" s="1"/>
  <c r="F169" i="4"/>
  <c r="H168" i="4"/>
  <c r="H167" i="4" s="1"/>
  <c r="F168" i="4"/>
  <c r="F167" i="4" s="1"/>
  <c r="H164" i="4"/>
  <c r="H163" i="4" s="1"/>
  <c r="H162" i="4" s="1"/>
  <c r="G164" i="4"/>
  <c r="F164" i="4"/>
  <c r="F163" i="4" s="1"/>
  <c r="F162" i="4" s="1"/>
  <c r="G163" i="4"/>
  <c r="G162" i="4" s="1"/>
  <c r="F159" i="4"/>
  <c r="F158" i="4"/>
  <c r="F157" i="4" s="1"/>
  <c r="H153" i="4"/>
  <c r="H152" i="4" s="1"/>
  <c r="H151" i="4" s="1"/>
  <c r="G153" i="4"/>
  <c r="F153" i="4"/>
  <c r="F152" i="4" s="1"/>
  <c r="F151" i="4" s="1"/>
  <c r="G152" i="4"/>
  <c r="G151" i="4" s="1"/>
  <c r="H149" i="4"/>
  <c r="G149" i="4"/>
  <c r="G148" i="4" s="1"/>
  <c r="G147" i="4" s="1"/>
  <c r="F149" i="4"/>
  <c r="H148" i="4"/>
  <c r="H147" i="4" s="1"/>
  <c r="F148" i="4"/>
  <c r="F147" i="4" s="1"/>
  <c r="H144" i="4"/>
  <c r="G144" i="4"/>
  <c r="G143" i="4" s="1"/>
  <c r="G142" i="4" s="1"/>
  <c r="F144" i="4"/>
  <c r="H143" i="4"/>
  <c r="H142" i="4" s="1"/>
  <c r="F143" i="4"/>
  <c r="F142" i="4" s="1"/>
  <c r="H139" i="4"/>
  <c r="H138" i="4" s="1"/>
  <c r="H137" i="4" s="1"/>
  <c r="H136" i="4" s="1"/>
  <c r="G139" i="4"/>
  <c r="F139" i="4"/>
  <c r="F138" i="4" s="1"/>
  <c r="F137" i="4" s="1"/>
  <c r="F136" i="4" s="1"/>
  <c r="G138" i="4"/>
  <c r="G137" i="4" s="1"/>
  <c r="F133" i="4"/>
  <c r="F132" i="4" s="1"/>
  <c r="F131" i="4" s="1"/>
  <c r="F128" i="4"/>
  <c r="F127" i="4"/>
  <c r="F126" i="4" s="1"/>
  <c r="F123" i="4"/>
  <c r="F122" i="4" s="1"/>
  <c r="F121" i="4" s="1"/>
  <c r="H119" i="4"/>
  <c r="G119" i="4"/>
  <c r="G118" i="4" s="1"/>
  <c r="G117" i="4" s="1"/>
  <c r="F119" i="4"/>
  <c r="H118" i="4"/>
  <c r="H117" i="4" s="1"/>
  <c r="F118" i="4"/>
  <c r="F117" i="4" s="1"/>
  <c r="H114" i="4"/>
  <c r="H113" i="4" s="1"/>
  <c r="H112" i="4" s="1"/>
  <c r="G114" i="4"/>
  <c r="F114" i="4"/>
  <c r="F113" i="4" s="1"/>
  <c r="F112" i="4" s="1"/>
  <c r="G113" i="4"/>
  <c r="G112" i="4" s="1"/>
  <c r="H110" i="4"/>
  <c r="G110" i="4"/>
  <c r="G109" i="4" s="1"/>
  <c r="G108" i="4" s="1"/>
  <c r="F110" i="4"/>
  <c r="H109" i="4"/>
  <c r="H108" i="4" s="1"/>
  <c r="F109" i="4"/>
  <c r="F108" i="4" s="1"/>
  <c r="H105" i="4"/>
  <c r="H104" i="4" s="1"/>
  <c r="H103" i="4" s="1"/>
  <c r="G105" i="4"/>
  <c r="F105" i="4"/>
  <c r="F104" i="4" s="1"/>
  <c r="F103" i="4" s="1"/>
  <c r="G104" i="4"/>
  <c r="G103" i="4" s="1"/>
  <c r="F100" i="4"/>
  <c r="F99" i="4"/>
  <c r="F98" i="4" s="1"/>
  <c r="H95" i="4"/>
  <c r="H94" i="4" s="1"/>
  <c r="H93" i="4" s="1"/>
  <c r="G95" i="4"/>
  <c r="F95" i="4"/>
  <c r="F94" i="4" s="1"/>
  <c r="F93" i="4" s="1"/>
  <c r="G94" i="4"/>
  <c r="G93" i="4" s="1"/>
  <c r="F91" i="4"/>
  <c r="F90" i="4"/>
  <c r="F89" i="4" s="1"/>
  <c r="H86" i="4"/>
  <c r="H85" i="4" s="1"/>
  <c r="H84" i="4" s="1"/>
  <c r="H83" i="4" s="1"/>
  <c r="G86" i="4"/>
  <c r="F86" i="4"/>
  <c r="F85" i="4" s="1"/>
  <c r="F84" i="4" s="1"/>
  <c r="F83" i="4" s="1"/>
  <c r="G85" i="4"/>
  <c r="G84" i="4" s="1"/>
  <c r="G83" i="4" s="1"/>
  <c r="F80" i="4"/>
  <c r="F79" i="4" s="1"/>
  <c r="F78" i="4" s="1"/>
  <c r="H75" i="4"/>
  <c r="G75" i="4"/>
  <c r="G74" i="4" s="1"/>
  <c r="G73" i="4" s="1"/>
  <c r="F75" i="4"/>
  <c r="H74" i="4"/>
  <c r="H73" i="4" s="1"/>
  <c r="F74" i="4"/>
  <c r="F73" i="4" s="1"/>
  <c r="H70" i="4"/>
  <c r="H69" i="4" s="1"/>
  <c r="H68" i="4" s="1"/>
  <c r="H67" i="4" s="1"/>
  <c r="G70" i="4"/>
  <c r="F70" i="4"/>
  <c r="F69" i="4" s="1"/>
  <c r="F68" i="4" s="1"/>
  <c r="F67" i="4" s="1"/>
  <c r="G69" i="4"/>
  <c r="G68" i="4" s="1"/>
  <c r="F64" i="4"/>
  <c r="F63" i="4" s="1"/>
  <c r="F62" i="4" s="1"/>
  <c r="F60" i="4"/>
  <c r="F59" i="4"/>
  <c r="F58" i="4" s="1"/>
  <c r="H58" i="4"/>
  <c r="G58" i="4"/>
  <c r="F55" i="4"/>
  <c r="G54" i="4"/>
  <c r="F54" i="4"/>
  <c r="F53" i="4" s="1"/>
  <c r="G53" i="4"/>
  <c r="H51" i="4"/>
  <c r="G51" i="4"/>
  <c r="G50" i="4" s="1"/>
  <c r="G49" i="4" s="1"/>
  <c r="G48" i="4" s="1"/>
  <c r="F51" i="4"/>
  <c r="H50" i="4"/>
  <c r="H49" i="4" s="1"/>
  <c r="H48" i="4" s="1"/>
  <c r="F50" i="4"/>
  <c r="F49" i="4" s="1"/>
  <c r="F48" i="4" s="1"/>
  <c r="F45" i="4"/>
  <c r="F44" i="4" s="1"/>
  <c r="F43" i="4" s="1"/>
  <c r="H41" i="4"/>
  <c r="G41" i="4"/>
  <c r="G40" i="4" s="1"/>
  <c r="G39" i="4" s="1"/>
  <c r="F41" i="4"/>
  <c r="H40" i="4"/>
  <c r="H39" i="4" s="1"/>
  <c r="F40" i="4"/>
  <c r="F39" i="4" s="1"/>
  <c r="H37" i="4"/>
  <c r="H36" i="4" s="1"/>
  <c r="H35" i="4" s="1"/>
  <c r="G37" i="4"/>
  <c r="F37" i="4"/>
  <c r="F36" i="4" s="1"/>
  <c r="F35" i="4" s="1"/>
  <c r="G36" i="4"/>
  <c r="H33" i="4"/>
  <c r="G33" i="4"/>
  <c r="F33" i="4"/>
  <c r="F31" i="4"/>
  <c r="F30" i="4"/>
  <c r="F29" i="4" s="1"/>
  <c r="H27" i="4"/>
  <c r="H26" i="4" s="1"/>
  <c r="H25" i="4" s="1"/>
  <c r="G27" i="4"/>
  <c r="F27" i="4"/>
  <c r="F26" i="4" s="1"/>
  <c r="F25" i="4" s="1"/>
  <c r="G26" i="4"/>
  <c r="G25" i="4" s="1"/>
  <c r="H21" i="4"/>
  <c r="G21" i="4"/>
  <c r="G19" i="4" s="1"/>
  <c r="F21" i="4"/>
  <c r="H19" i="4"/>
  <c r="F19" i="4"/>
  <c r="H15" i="4"/>
  <c r="G15" i="4"/>
  <c r="G14" i="4" s="1"/>
  <c r="G13" i="4" s="1"/>
  <c r="F15" i="4"/>
  <c r="H14" i="4"/>
  <c r="H13" i="4" s="1"/>
  <c r="F14" i="4"/>
  <c r="F13" i="4" s="1"/>
  <c r="F47" i="4" l="1"/>
  <c r="H47" i="4"/>
  <c r="G67" i="4"/>
  <c r="G47" i="4" s="1"/>
  <c r="G12" i="4" s="1"/>
  <c r="G136" i="4"/>
  <c r="G146" i="4"/>
  <c r="G186" i="4"/>
  <c r="H204" i="4"/>
  <c r="H146" i="4" s="1"/>
  <c r="H12" i="4" s="1"/>
  <c r="G204" i="4"/>
  <c r="F350" i="4"/>
  <c r="F146" i="4" s="1"/>
  <c r="G405" i="4"/>
  <c r="H442" i="4"/>
  <c r="H492" i="4"/>
  <c r="F656" i="4"/>
  <c r="G683" i="4"/>
  <c r="G655" i="4" s="1"/>
  <c r="G490" i="4" s="1"/>
  <c r="G763" i="4"/>
  <c r="H851" i="4"/>
  <c r="H839" i="4" s="1"/>
  <c r="F851" i="4"/>
  <c r="F839" i="4" s="1"/>
  <c r="H608" i="4"/>
  <c r="F705" i="4"/>
  <c r="F683" i="4" s="1"/>
  <c r="H716" i="4"/>
  <c r="H683" i="4" s="1"/>
  <c r="H655" i="4" s="1"/>
  <c r="F765" i="4"/>
  <c r="F764" i="4" s="1"/>
  <c r="F763" i="4" s="1"/>
  <c r="F880" i="4"/>
  <c r="F879" i="4" s="1"/>
  <c r="F942" i="4"/>
  <c r="F1040" i="4"/>
  <c r="G1082" i="4"/>
  <c r="H1120" i="4"/>
  <c r="H1115" i="4"/>
  <c r="H1114" i="4" s="1"/>
  <c r="H940" i="1"/>
  <c r="F943" i="1"/>
  <c r="F942" i="1" s="1"/>
  <c r="F941" i="1" s="1"/>
  <c r="G1144" i="4" l="1"/>
  <c r="F12" i="4"/>
  <c r="F655" i="4"/>
  <c r="F490" i="4" s="1"/>
  <c r="H491" i="4"/>
  <c r="H490" i="4" s="1"/>
  <c r="H1144" i="4" s="1"/>
  <c r="G285" i="1"/>
  <c r="G284" i="1" s="1"/>
  <c r="G283" i="1" s="1"/>
  <c r="G281" i="1"/>
  <c r="G280" i="1" s="1"/>
  <c r="G279" i="1" s="1"/>
  <c r="G277" i="1"/>
  <c r="G276" i="1" s="1"/>
  <c r="G275" i="1" s="1"/>
  <c r="G947" i="1"/>
  <c r="G946" i="1" s="1"/>
  <c r="G945" i="1" s="1"/>
  <c r="G940" i="1" s="1"/>
  <c r="F947" i="1"/>
  <c r="F946" i="1" s="1"/>
  <c r="F945" i="1" s="1"/>
  <c r="F951" i="1"/>
  <c r="F950" i="1" s="1"/>
  <c r="F949" i="1" s="1"/>
  <c r="F940" i="1" l="1"/>
  <c r="F1144" i="4"/>
  <c r="H451" i="1"/>
  <c r="G451" i="1"/>
  <c r="F451" i="1"/>
  <c r="F178" i="1" l="1"/>
  <c r="F177" i="1" s="1"/>
  <c r="F176" i="1" s="1"/>
  <c r="H766" i="1" l="1"/>
  <c r="G766" i="1"/>
  <c r="F766" i="1"/>
  <c r="F739" i="1"/>
  <c r="F738" i="1" s="1"/>
  <c r="H658" i="1" l="1"/>
  <c r="G658" i="1"/>
  <c r="H728" i="1"/>
  <c r="H727" i="1" s="1"/>
  <c r="G728" i="1"/>
  <c r="G727" i="1" s="1"/>
  <c r="H717" i="1"/>
  <c r="H716" i="1" s="1"/>
  <c r="G717" i="1"/>
  <c r="G716" i="1" s="1"/>
  <c r="G422" i="1" l="1"/>
  <c r="H422" i="1"/>
  <c r="H484" i="1"/>
  <c r="H483" i="1" s="1"/>
  <c r="H482" i="1" s="1"/>
  <c r="H481" i="1" s="1"/>
  <c r="G484" i="1"/>
  <c r="G483" i="1" s="1"/>
  <c r="G482" i="1" s="1"/>
  <c r="G481" i="1" s="1"/>
  <c r="F484" i="1"/>
  <c r="F483" i="1" s="1"/>
  <c r="F482" i="1" s="1"/>
  <c r="F382" i="1"/>
  <c r="F381" i="1" s="1"/>
  <c r="F380" i="1" s="1"/>
  <c r="F379" i="1" s="1"/>
  <c r="F299" i="1"/>
  <c r="G229" i="1"/>
  <c r="H183" i="1"/>
  <c r="H182" i="1" s="1"/>
  <c r="H181" i="1" s="1"/>
  <c r="G183" i="1"/>
  <c r="G182" i="1" s="1"/>
  <c r="G181" i="1" s="1"/>
  <c r="F45" i="1"/>
  <c r="F44" i="1" s="1"/>
  <c r="F43" i="1" s="1"/>
  <c r="H41" i="1"/>
  <c r="H40" i="1" s="1"/>
  <c r="H39" i="1" s="1"/>
  <c r="G41" i="1"/>
  <c r="G40" i="1" s="1"/>
  <c r="G39" i="1" s="1"/>
  <c r="H21" i="1"/>
  <c r="H19" i="1" s="1"/>
  <c r="G21" i="1"/>
  <c r="G19" i="1" s="1"/>
  <c r="F21" i="1"/>
  <c r="F19" i="1" s="1"/>
  <c r="H964" i="1"/>
  <c r="G964" i="1"/>
  <c r="F964" i="1"/>
  <c r="H1155" i="1"/>
  <c r="H1154" i="1" s="1"/>
  <c r="H1153" i="1" s="1"/>
  <c r="H1152" i="1" s="1"/>
  <c r="G1155" i="1"/>
  <c r="G1154" i="1" s="1"/>
  <c r="G1153" i="1" s="1"/>
  <c r="G1152" i="1" s="1"/>
  <c r="F1155" i="1"/>
  <c r="F1154" i="1" s="1"/>
  <c r="F1153" i="1" s="1"/>
  <c r="F1152" i="1" s="1"/>
  <c r="H1123" i="1"/>
  <c r="H1122" i="1" s="1"/>
  <c r="H1121" i="1" s="1"/>
  <c r="H1120" i="1" s="1"/>
  <c r="G1123" i="1"/>
  <c r="G1122" i="1" s="1"/>
  <c r="G1121" i="1" s="1"/>
  <c r="G1120" i="1" s="1"/>
  <c r="F1118" i="1"/>
  <c r="F1117" i="1" s="1"/>
  <c r="F1116" i="1" s="1"/>
  <c r="F804" i="1"/>
  <c r="G804" i="1"/>
  <c r="H804" i="1"/>
  <c r="H1184" i="1" l="1"/>
  <c r="H1183" i="1" s="1"/>
  <c r="H1182" i="1" s="1"/>
  <c r="H1181" i="1" s="1"/>
  <c r="G1184" i="1"/>
  <c r="G1183" i="1" s="1"/>
  <c r="G1182" i="1" s="1"/>
  <c r="G1181" i="1" s="1"/>
  <c r="F1184" i="1"/>
  <c r="F1183" i="1" s="1"/>
  <c r="F1182" i="1" s="1"/>
  <c r="F1181" i="1" s="1"/>
  <c r="H1179" i="1"/>
  <c r="H1178" i="1" s="1"/>
  <c r="H1177" i="1" s="1"/>
  <c r="H1176" i="1" s="1"/>
  <c r="G1179" i="1"/>
  <c r="G1178" i="1" s="1"/>
  <c r="G1177" i="1" s="1"/>
  <c r="G1176" i="1" s="1"/>
  <c r="F1179" i="1"/>
  <c r="F1178" i="1" s="1"/>
  <c r="F1177" i="1" s="1"/>
  <c r="F1176" i="1" s="1"/>
  <c r="H1174" i="1"/>
  <c r="H1173" i="1" s="1"/>
  <c r="H1172" i="1" s="1"/>
  <c r="G1174" i="1"/>
  <c r="G1173" i="1" s="1"/>
  <c r="G1172" i="1" s="1"/>
  <c r="F1174" i="1"/>
  <c r="F1173" i="1" s="1"/>
  <c r="F1172" i="1" s="1"/>
  <c r="H1170" i="1"/>
  <c r="H1169" i="1" s="1"/>
  <c r="H1168" i="1" s="1"/>
  <c r="G1170" i="1"/>
  <c r="G1169" i="1" s="1"/>
  <c r="G1168" i="1" s="1"/>
  <c r="F1170" i="1"/>
  <c r="F1169" i="1" s="1"/>
  <c r="F1168" i="1" s="1"/>
  <c r="H1166" i="1"/>
  <c r="H1165" i="1" s="1"/>
  <c r="H1164" i="1" s="1"/>
  <c r="G1166" i="1"/>
  <c r="G1165" i="1" s="1"/>
  <c r="G1164" i="1" s="1"/>
  <c r="F1166" i="1"/>
  <c r="F1165" i="1" s="1"/>
  <c r="F1164" i="1" s="1"/>
  <c r="H1161" i="1"/>
  <c r="H1160" i="1" s="1"/>
  <c r="H1159" i="1" s="1"/>
  <c r="G1161" i="1"/>
  <c r="G1160" i="1" s="1"/>
  <c r="G1159" i="1" s="1"/>
  <c r="F1161" i="1"/>
  <c r="F1160" i="1" s="1"/>
  <c r="F1159" i="1" s="1"/>
  <c r="F1163" i="1" l="1"/>
  <c r="F1158" i="1" s="1"/>
  <c r="F1157" i="1" s="1"/>
  <c r="G1163" i="1"/>
  <c r="G1158" i="1" s="1"/>
  <c r="G1157" i="1" s="1"/>
  <c r="H1163" i="1"/>
  <c r="H1158" i="1" s="1"/>
  <c r="H1157" i="1" s="1"/>
  <c r="F1037" i="1" l="1"/>
  <c r="F1036" i="1" s="1"/>
  <c r="F1035" i="1" s="1"/>
  <c r="F1033" i="1"/>
  <c r="F1032" i="1" s="1"/>
  <c r="F41" i="1" l="1"/>
  <c r="F40" i="1" s="1"/>
  <c r="F39" i="1" s="1"/>
  <c r="F174" i="1"/>
  <c r="F173" i="1" s="1"/>
  <c r="F172" i="1" s="1"/>
  <c r="H822" i="1" l="1"/>
  <c r="G822" i="1"/>
  <c r="F822" i="1"/>
  <c r="H1031" i="1" l="1"/>
  <c r="G1031" i="1"/>
  <c r="F1031" i="1"/>
  <c r="H710" i="1"/>
  <c r="G710" i="1"/>
  <c r="F710" i="1"/>
  <c r="F826" i="1" l="1"/>
  <c r="F825" i="1" s="1"/>
  <c r="F824" i="1" s="1"/>
  <c r="H403" i="1"/>
  <c r="H402" i="1" s="1"/>
  <c r="H401" i="1" s="1"/>
  <c r="H400" i="1" s="1"/>
  <c r="G403" i="1"/>
  <c r="G402" i="1" s="1"/>
  <c r="G401" i="1" s="1"/>
  <c r="G400" i="1" s="1"/>
  <c r="F403" i="1"/>
  <c r="F402" i="1" s="1"/>
  <c r="F401" i="1" s="1"/>
  <c r="F400" i="1" s="1"/>
  <c r="F750" i="1" l="1"/>
  <c r="F749" i="1" s="1"/>
  <c r="F748" i="1" s="1"/>
  <c r="F183" i="1"/>
  <c r="F658" i="1"/>
  <c r="F1066" i="1" l="1"/>
  <c r="F149" i="1"/>
  <c r="F418" i="1" l="1"/>
  <c r="F417" i="1" s="1"/>
  <c r="F968" i="1" l="1"/>
  <c r="F883" i="1" l="1"/>
  <c r="F882" i="1" s="1"/>
  <c r="F881" i="1" s="1"/>
  <c r="F820" i="1" l="1"/>
  <c r="F819" i="1" s="1"/>
  <c r="F818" i="1" s="1"/>
  <c r="F1041" i="1" l="1"/>
  <c r="F1040" i="1" s="1"/>
  <c r="F1039" i="1" s="1"/>
  <c r="F799" i="1" l="1"/>
  <c r="F798" i="1" s="1"/>
  <c r="F797" i="1" s="1"/>
  <c r="F796" i="1" s="1"/>
  <c r="F1128" i="1" l="1"/>
  <c r="F64" i="1"/>
  <c r="F63" i="1" s="1"/>
  <c r="F62" i="1" s="1"/>
  <c r="H657" i="1" l="1"/>
  <c r="H656" i="1" s="1"/>
  <c r="G657" i="1"/>
  <c r="G656" i="1" s="1"/>
  <c r="F657" i="1"/>
  <c r="F656" i="1" s="1"/>
  <c r="G382" i="1" l="1"/>
  <c r="G381" i="1" s="1"/>
  <c r="G380" i="1" s="1"/>
  <c r="G379" i="1" s="1"/>
  <c r="G644" i="1" l="1"/>
  <c r="G643" i="1" s="1"/>
  <c r="G642" i="1" s="1"/>
  <c r="G641" i="1" s="1"/>
  <c r="F644" i="1"/>
  <c r="F643" i="1" s="1"/>
  <c r="F642" i="1" s="1"/>
  <c r="F641" i="1" s="1"/>
  <c r="H627" i="1"/>
  <c r="H626" i="1" s="1"/>
  <c r="H625" i="1" s="1"/>
  <c r="G627" i="1"/>
  <c r="G626" i="1" s="1"/>
  <c r="G625" i="1" s="1"/>
  <c r="F491" i="1" l="1"/>
  <c r="F490" i="1" s="1"/>
  <c r="F481" i="1" s="1"/>
  <c r="H1002" i="1" l="1"/>
  <c r="H1001" i="1" s="1"/>
  <c r="H1000" i="1" s="1"/>
  <c r="G1002" i="1"/>
  <c r="G1001" i="1" s="1"/>
  <c r="G1000" i="1" s="1"/>
  <c r="F466" i="1" l="1"/>
  <c r="F358" i="1"/>
  <c r="G358" i="1"/>
  <c r="H335" i="1"/>
  <c r="H334" i="1" s="1"/>
  <c r="H333" i="1" s="1"/>
  <c r="G335" i="1"/>
  <c r="G334" i="1" s="1"/>
  <c r="G333" i="1" s="1"/>
  <c r="F335" i="1"/>
  <c r="F334" i="1" s="1"/>
  <c r="F333" i="1" s="1"/>
  <c r="H331" i="1"/>
  <c r="H330" i="1" s="1"/>
  <c r="H329" i="1" s="1"/>
  <c r="G331" i="1"/>
  <c r="G330" i="1" s="1"/>
  <c r="G329" i="1" s="1"/>
  <c r="F331" i="1"/>
  <c r="F330" i="1" s="1"/>
  <c r="F329" i="1" s="1"/>
  <c r="H327" i="1"/>
  <c r="H326" i="1" s="1"/>
  <c r="H325" i="1" s="1"/>
  <c r="G327" i="1"/>
  <c r="G326" i="1" s="1"/>
  <c r="G325" i="1" s="1"/>
  <c r="F327" i="1"/>
  <c r="F326" i="1" s="1"/>
  <c r="F325" i="1" s="1"/>
  <c r="F285" i="1" l="1"/>
  <c r="F284" i="1" s="1"/>
  <c r="F283" i="1" s="1"/>
  <c r="F281" i="1"/>
  <c r="F280" i="1" s="1"/>
  <c r="F279" i="1" s="1"/>
  <c r="F277" i="1"/>
  <c r="F276" i="1" s="1"/>
  <c r="F275" i="1" s="1"/>
  <c r="H169" i="1"/>
  <c r="H168" i="1" s="1"/>
  <c r="H167" i="1" s="1"/>
  <c r="G169" i="1"/>
  <c r="G168" i="1" s="1"/>
  <c r="G167" i="1" s="1"/>
  <c r="H149" i="1"/>
  <c r="H148" i="1" s="1"/>
  <c r="H147" i="1" s="1"/>
  <c r="G149" i="1"/>
  <c r="G148" i="1" s="1"/>
  <c r="G147" i="1" s="1"/>
  <c r="H37" i="1"/>
  <c r="H36" i="1" s="1"/>
  <c r="H35" i="1" s="1"/>
  <c r="G37" i="1"/>
  <c r="G36" i="1" s="1"/>
  <c r="F182" i="1" l="1"/>
  <c r="F181" i="1" s="1"/>
  <c r="F169" i="1"/>
  <c r="F168" i="1" s="1"/>
  <c r="F167" i="1" s="1"/>
  <c r="F60" i="1"/>
  <c r="F59" i="1" s="1"/>
  <c r="F58" i="1" s="1"/>
  <c r="F840" i="1" l="1"/>
  <c r="F839" i="1" s="1"/>
  <c r="F838" i="1" s="1"/>
  <c r="F1080" i="1" l="1"/>
  <c r="F1079" i="1" s="1"/>
  <c r="F1071" i="1"/>
  <c r="F1070" i="1" s="1"/>
  <c r="F848" i="1" l="1"/>
  <c r="F847" i="1" s="1"/>
  <c r="F846" i="1" s="1"/>
  <c r="F1123" i="1"/>
  <c r="F1122" i="1" s="1"/>
  <c r="F1121" i="1" s="1"/>
  <c r="F1120" i="1" s="1"/>
  <c r="H382" i="1"/>
  <c r="H381" i="1" s="1"/>
  <c r="H380" i="1" s="1"/>
  <c r="H379" i="1" s="1"/>
  <c r="F55" i="1"/>
  <c r="H1134" i="1" l="1"/>
  <c r="G1134" i="1"/>
  <c r="F1134" i="1"/>
  <c r="H806" i="1"/>
  <c r="G806" i="1"/>
  <c r="F806" i="1"/>
  <c r="H416" i="1" l="1"/>
  <c r="G416" i="1"/>
  <c r="F416" i="1"/>
  <c r="H33" i="1"/>
  <c r="G33" i="1"/>
  <c r="F33" i="1"/>
  <c r="F37" i="1" l="1"/>
  <c r="F36" i="1" s="1"/>
  <c r="F35" i="1" s="1"/>
  <c r="F1075" i="1" l="1"/>
  <c r="F164" i="1" l="1"/>
  <c r="F998" i="1" l="1"/>
  <c r="F997" i="1" s="1"/>
  <c r="F996" i="1" s="1"/>
  <c r="F133" i="1" l="1"/>
  <c r="F132" i="1" s="1"/>
  <c r="F131" i="1" s="1"/>
  <c r="F128" i="1"/>
  <c r="F127" i="1" s="1"/>
  <c r="F126" i="1" s="1"/>
  <c r="F1084" i="1"/>
  <c r="F1083" i="1" s="1"/>
  <c r="F1082" i="1" s="1"/>
  <c r="F362" i="1" l="1"/>
  <c r="F361" i="1" s="1"/>
  <c r="F360" i="1" s="1"/>
  <c r="H1104" i="1" l="1"/>
  <c r="H1103" i="1" s="1"/>
  <c r="H1102" i="1" s="1"/>
  <c r="G1104" i="1"/>
  <c r="G1103" i="1" s="1"/>
  <c r="G1102" i="1" s="1"/>
  <c r="F1104" i="1"/>
  <c r="F1103" i="1" s="1"/>
  <c r="F1102" i="1" s="1"/>
  <c r="F1002" i="1"/>
  <c r="F1001" i="1" s="1"/>
  <c r="F1000" i="1" s="1"/>
  <c r="H963" i="1"/>
  <c r="H962" i="1" s="1"/>
  <c r="G963" i="1"/>
  <c r="G962" i="1" s="1"/>
  <c r="F963" i="1"/>
  <c r="F962" i="1" s="1"/>
  <c r="F1011" i="1" l="1"/>
  <c r="F1010" i="1" s="1"/>
  <c r="F1009" i="1" s="1"/>
  <c r="H164" i="1" l="1"/>
  <c r="H163" i="1" s="1"/>
  <c r="H162" i="1" s="1"/>
  <c r="G164" i="1"/>
  <c r="G163" i="1" s="1"/>
  <c r="G162" i="1" s="1"/>
  <c r="F163" i="1"/>
  <c r="F162" i="1" s="1"/>
  <c r="F1025" i="1" l="1"/>
  <c r="F1024" i="1" s="1"/>
  <c r="F1023" i="1" s="1"/>
  <c r="F986" i="1" l="1"/>
  <c r="H322" i="1" l="1"/>
  <c r="H321" i="1" s="1"/>
  <c r="H320" i="1" s="1"/>
  <c r="G322" i="1"/>
  <c r="G321" i="1" s="1"/>
  <c r="G320" i="1" s="1"/>
  <c r="F322" i="1"/>
  <c r="F321" i="1" s="1"/>
  <c r="F320" i="1" s="1"/>
  <c r="F446" i="1"/>
  <c r="F445" i="1" s="1"/>
  <c r="F444" i="1" s="1"/>
  <c r="F123" i="1"/>
  <c r="F122" i="1" s="1"/>
  <c r="F121" i="1" s="1"/>
  <c r="H397" i="1" l="1"/>
  <c r="H396" i="1" s="1"/>
  <c r="H395" i="1" s="1"/>
  <c r="G397" i="1"/>
  <c r="G396" i="1" s="1"/>
  <c r="G395" i="1" s="1"/>
  <c r="F397" i="1"/>
  <c r="F396" i="1" s="1"/>
  <c r="F395" i="1" s="1"/>
  <c r="G357" i="1"/>
  <c r="G356" i="1" s="1"/>
  <c r="F357" i="1"/>
  <c r="F356" i="1" s="1"/>
  <c r="H272" i="1"/>
  <c r="H271" i="1" s="1"/>
  <c r="H270" i="1" s="1"/>
  <c r="G272" i="1"/>
  <c r="G271" i="1" s="1"/>
  <c r="G270" i="1" s="1"/>
  <c r="F272" i="1"/>
  <c r="F271" i="1" s="1"/>
  <c r="F270" i="1" s="1"/>
  <c r="F244" i="1"/>
  <c r="F243" i="1" s="1"/>
  <c r="F242" i="1" s="1"/>
  <c r="F80" i="1"/>
  <c r="F79" i="1" s="1"/>
  <c r="F78" i="1" s="1"/>
  <c r="F774" i="1" l="1"/>
  <c r="F773" i="1" s="1"/>
  <c r="F1074" i="1"/>
  <c r="F1073" i="1" s="1"/>
  <c r="H1150" i="1"/>
  <c r="H1149" i="1" s="1"/>
  <c r="H1148" i="1" s="1"/>
  <c r="G1150" i="1"/>
  <c r="G1149" i="1" s="1"/>
  <c r="G1148" i="1" s="1"/>
  <c r="H1146" i="1"/>
  <c r="H1145" i="1" s="1"/>
  <c r="H1144" i="1" s="1"/>
  <c r="G1146" i="1"/>
  <c r="G1145" i="1" s="1"/>
  <c r="G1144" i="1" s="1"/>
  <c r="H1138" i="1"/>
  <c r="H1137" i="1" s="1"/>
  <c r="H1136" i="1" s="1"/>
  <c r="G1138" i="1"/>
  <c r="G1137" i="1" s="1"/>
  <c r="G1136" i="1" s="1"/>
  <c r="F639" i="1"/>
  <c r="F638" i="1" s="1"/>
  <c r="F637" i="1" s="1"/>
  <c r="H631" i="1" l="1"/>
  <c r="H630" i="1" s="1"/>
  <c r="H629" i="1" s="1"/>
  <c r="G631" i="1"/>
  <c r="G630" i="1" s="1"/>
  <c r="G629" i="1" s="1"/>
  <c r="H1142" i="1" l="1"/>
  <c r="H1141" i="1" s="1"/>
  <c r="H1140" i="1" s="1"/>
  <c r="G1142" i="1"/>
  <c r="G1141" i="1" s="1"/>
  <c r="G1140" i="1" s="1"/>
  <c r="H1128" i="1"/>
  <c r="G1128" i="1"/>
  <c r="F1065" i="1"/>
  <c r="H994" i="1"/>
  <c r="G994" i="1"/>
  <c r="F994" i="1"/>
  <c r="F976" i="1"/>
  <c r="H896" i="1"/>
  <c r="G896" i="1"/>
  <c r="F896" i="1"/>
  <c r="H527" i="1"/>
  <c r="G527" i="1"/>
  <c r="F527" i="1"/>
  <c r="H433" i="1"/>
  <c r="H432" i="1" s="1"/>
  <c r="H431" i="1" s="1"/>
  <c r="H430" i="1" s="1"/>
  <c r="G433" i="1"/>
  <c r="G432" i="1" s="1"/>
  <c r="G431" i="1" s="1"/>
  <c r="G430" i="1" s="1"/>
  <c r="H392" i="1"/>
  <c r="H391" i="1" s="1"/>
  <c r="H390" i="1" s="1"/>
  <c r="H384" i="1" s="1"/>
  <c r="G392" i="1"/>
  <c r="G391" i="1" s="1"/>
  <c r="G390" i="1" s="1"/>
  <c r="G384" i="1" s="1"/>
  <c r="H376" i="1"/>
  <c r="H375" i="1" s="1"/>
  <c r="H374" i="1" s="1"/>
  <c r="G376" i="1"/>
  <c r="G375" i="1" s="1"/>
  <c r="G374" i="1" s="1"/>
  <c r="H371" i="1"/>
  <c r="H370" i="1" s="1"/>
  <c r="H369" i="1" s="1"/>
  <c r="H289" i="1"/>
  <c r="H288" i="1" s="1"/>
  <c r="H287" i="1" s="1"/>
  <c r="G289" i="1"/>
  <c r="G288" i="1" s="1"/>
  <c r="G287" i="1" s="1"/>
  <c r="H207" i="1"/>
  <c r="H206" i="1" s="1"/>
  <c r="H205" i="1" s="1"/>
  <c r="G207" i="1"/>
  <c r="G206" i="1" s="1"/>
  <c r="G205" i="1" s="1"/>
  <c r="G210" i="1"/>
  <c r="F1064" i="1" l="1"/>
  <c r="F1063" i="1" s="1"/>
  <c r="H879" i="1"/>
  <c r="H878" i="1" s="1"/>
  <c r="H877" i="1" s="1"/>
  <c r="G879" i="1"/>
  <c r="G878" i="1" s="1"/>
  <c r="G877" i="1" s="1"/>
  <c r="F879" i="1"/>
  <c r="F878" i="1" s="1"/>
  <c r="F877" i="1" s="1"/>
  <c r="H873" i="1"/>
  <c r="H872" i="1" s="1"/>
  <c r="H871" i="1" s="1"/>
  <c r="G873" i="1"/>
  <c r="G872" i="1" s="1"/>
  <c r="G871" i="1" s="1"/>
  <c r="F873" i="1"/>
  <c r="F872" i="1" s="1"/>
  <c r="F871" i="1" s="1"/>
  <c r="F631" i="1" l="1"/>
  <c r="F630" i="1" s="1"/>
  <c r="F629" i="1" s="1"/>
  <c r="F627" i="1" l="1"/>
  <c r="F626" i="1" s="1"/>
  <c r="F625" i="1" s="1"/>
  <c r="F816" i="1"/>
  <c r="F815" i="1" s="1"/>
  <c r="F814" i="1" s="1"/>
  <c r="F1006" i="1" l="1"/>
  <c r="G1075" i="1"/>
  <c r="G1074" i="1" s="1"/>
  <c r="G1073" i="1" s="1"/>
  <c r="G1066" i="1"/>
  <c r="G1065" i="1" s="1"/>
  <c r="G1064" i="1" s="1"/>
  <c r="F427" i="1"/>
  <c r="F426" i="1" s="1"/>
  <c r="F425" i="1" s="1"/>
  <c r="F704" i="1"/>
  <c r="F703" i="1" s="1"/>
  <c r="F702" i="1" s="1"/>
  <c r="F1150" i="1"/>
  <c r="F1149" i="1" s="1"/>
  <c r="F1148" i="1" s="1"/>
  <c r="F1146" i="1"/>
  <c r="F1145" i="1" s="1"/>
  <c r="F1144" i="1" s="1"/>
  <c r="F1142" i="1"/>
  <c r="F1141" i="1" s="1"/>
  <c r="F1140" i="1" s="1"/>
  <c r="F1138" i="1"/>
  <c r="F1137" i="1" s="1"/>
  <c r="F1136" i="1" s="1"/>
  <c r="H1127" i="1"/>
  <c r="H1126" i="1" s="1"/>
  <c r="G1127" i="1"/>
  <c r="G1126" i="1" s="1"/>
  <c r="H1132" i="1"/>
  <c r="H1131" i="1" s="1"/>
  <c r="H1130" i="1" s="1"/>
  <c r="G1132" i="1"/>
  <c r="G1131" i="1" s="1"/>
  <c r="G1130" i="1" s="1"/>
  <c r="F1132" i="1"/>
  <c r="F1131" i="1" s="1"/>
  <c r="F1130" i="1" s="1"/>
  <c r="F1127" i="1"/>
  <c r="F1126" i="1" s="1"/>
  <c r="G1125" i="1" l="1"/>
  <c r="F1125" i="1"/>
  <c r="H1125" i="1"/>
  <c r="G1063" i="1"/>
  <c r="F721" i="1"/>
  <c r="F720" i="1" s="1"/>
  <c r="F719" i="1" s="1"/>
  <c r="F376" i="1" l="1"/>
  <c r="F375" i="1" s="1"/>
  <c r="F374" i="1" s="1"/>
  <c r="F207" i="1"/>
  <c r="F206" i="1" s="1"/>
  <c r="F205" i="1" s="1"/>
  <c r="H644" i="1" l="1"/>
  <c r="H643" i="1" s="1"/>
  <c r="H642" i="1" s="1"/>
  <c r="H641" i="1" s="1"/>
  <c r="H317" i="1" l="1"/>
  <c r="H316" i="1" s="1"/>
  <c r="H315" i="1" s="1"/>
  <c r="G317" i="1"/>
  <c r="G316" i="1" s="1"/>
  <c r="G315" i="1" s="1"/>
  <c r="F159" i="1"/>
  <c r="F70" i="1"/>
  <c r="H1061" i="1"/>
  <c r="H1060" i="1" s="1"/>
  <c r="H1059" i="1" s="1"/>
  <c r="F732" i="1" l="1"/>
  <c r="F731" i="1" s="1"/>
  <c r="F730" i="1" s="1"/>
  <c r="F688" i="1"/>
  <c r="F687" i="1" s="1"/>
  <c r="F686" i="1" s="1"/>
  <c r="F613" i="1"/>
  <c r="F612" i="1" s="1"/>
  <c r="F611" i="1" s="1"/>
  <c r="F580" i="1"/>
  <c r="F579" i="1" s="1"/>
  <c r="F578" i="1" s="1"/>
  <c r="F522" i="1"/>
  <c r="F521" i="1" s="1"/>
  <c r="F520" i="1" s="1"/>
  <c r="F551" i="1"/>
  <c r="F550" i="1" s="1"/>
  <c r="F549" i="1" s="1"/>
  <c r="H414" i="1"/>
  <c r="H413" i="1" s="1"/>
  <c r="H412" i="1" s="1"/>
  <c r="G414" i="1"/>
  <c r="G413" i="1" s="1"/>
  <c r="G412" i="1" s="1"/>
  <c r="F414" i="1"/>
  <c r="F413" i="1" s="1"/>
  <c r="F412" i="1" s="1"/>
  <c r="F371" i="1"/>
  <c r="H366" i="1"/>
  <c r="G366" i="1"/>
  <c r="F366" i="1"/>
  <c r="H353" i="1"/>
  <c r="G353" i="1"/>
  <c r="F353" i="1"/>
  <c r="F313" i="1"/>
  <c r="F312" i="1" s="1"/>
  <c r="F311" i="1" s="1"/>
  <c r="H153" i="1"/>
  <c r="G153" i="1"/>
  <c r="F153" i="1"/>
  <c r="F158" i="1" l="1"/>
  <c r="F157" i="1" s="1"/>
  <c r="F31" i="1" l="1"/>
  <c r="F30" i="1" s="1"/>
  <c r="F29" i="1" s="1"/>
  <c r="F214" i="1"/>
  <c r="H214" i="1"/>
  <c r="H213" i="1" s="1"/>
  <c r="H212" i="1" s="1"/>
  <c r="G214" i="1"/>
  <c r="G213" i="1" s="1"/>
  <c r="G212" i="1" s="1"/>
  <c r="F317" i="1"/>
  <c r="F316" i="1" s="1"/>
  <c r="F315" i="1" s="1"/>
  <c r="F294" i="1"/>
  <c r="F293" i="1" s="1"/>
  <c r="F292" i="1" s="1"/>
  <c r="F348" i="1" l="1"/>
  <c r="F597" i="1" l="1"/>
  <c r="F596" i="1" s="1"/>
  <c r="F595" i="1" s="1"/>
  <c r="F346" i="1"/>
  <c r="F345" i="1" s="1"/>
  <c r="F344" i="1" s="1"/>
  <c r="F343" i="1" s="1"/>
  <c r="F756" i="1" l="1"/>
  <c r="F755" i="1" s="1"/>
  <c r="F754" i="1" s="1"/>
  <c r="H760" i="1"/>
  <c r="H759" i="1" s="1"/>
  <c r="H758" i="1" s="1"/>
  <c r="H753" i="1" s="1"/>
  <c r="G760" i="1"/>
  <c r="G759" i="1" s="1"/>
  <c r="G758" i="1" s="1"/>
  <c r="G753" i="1" s="1"/>
  <c r="F760" i="1"/>
  <c r="F759" i="1" s="1"/>
  <c r="F758" i="1" s="1"/>
  <c r="F764" i="1"/>
  <c r="F763" i="1" s="1"/>
  <c r="F762" i="1" s="1"/>
  <c r="F753" i="1" l="1"/>
  <c r="F789" i="1" l="1"/>
  <c r="F788" i="1" s="1"/>
  <c r="F787" i="1" s="1"/>
  <c r="F54" i="1" l="1"/>
  <c r="F53" i="1" s="1"/>
  <c r="G54" i="1"/>
  <c r="G53" i="1" s="1"/>
  <c r="F392" i="1" l="1"/>
  <c r="F387" i="1"/>
  <c r="G371" i="1" l="1"/>
  <c r="G370" i="1" s="1"/>
  <c r="G369" i="1" s="1"/>
  <c r="H365" i="1"/>
  <c r="H364" i="1" s="1"/>
  <c r="H350" i="1" s="1"/>
  <c r="G365" i="1"/>
  <c r="G364" i="1" s="1"/>
  <c r="G352" i="1"/>
  <c r="G351" i="1" s="1"/>
  <c r="G350" i="1" l="1"/>
  <c r="H27" i="1"/>
  <c r="H26" i="1" s="1"/>
  <c r="H25" i="1" s="1"/>
  <c r="G27" i="1"/>
  <c r="G26" i="1" s="1"/>
  <c r="G25" i="1" s="1"/>
  <c r="F27" i="1"/>
  <c r="F26" i="1" s="1"/>
  <c r="F25" i="1" s="1"/>
  <c r="H51" i="1" l="1"/>
  <c r="G51" i="1"/>
  <c r="F51" i="1"/>
  <c r="F50" i="1" s="1"/>
  <c r="F49" i="1" s="1"/>
  <c r="F48" i="1" s="1"/>
  <c r="H1057" i="1" l="1"/>
  <c r="G1057" i="1"/>
  <c r="H1053" i="1"/>
  <c r="G1053" i="1"/>
  <c r="F893" i="1"/>
  <c r="G893" i="1"/>
  <c r="H893" i="1"/>
  <c r="H699" i="1"/>
  <c r="H698" i="1" s="1"/>
  <c r="H588" i="1"/>
  <c r="H587" i="1" s="1"/>
  <c r="H152" i="1"/>
  <c r="H151" i="1" s="1"/>
  <c r="H50" i="1" l="1"/>
  <c r="H49" i="1" s="1"/>
  <c r="G50" i="1"/>
  <c r="G49" i="1" s="1"/>
  <c r="G48" i="1" l="1"/>
  <c r="H48" i="1"/>
  <c r="F984" i="1"/>
  <c r="F983" i="1" s="1"/>
  <c r="F982" i="1" s="1"/>
  <c r="F289" i="1" l="1"/>
  <c r="F288" i="1" s="1"/>
  <c r="F287" i="1" s="1"/>
  <c r="G152" i="1"/>
  <c r="G151" i="1" s="1"/>
  <c r="F433" i="1"/>
  <c r="F432" i="1" s="1"/>
  <c r="F431" i="1" s="1"/>
  <c r="F430" i="1" s="1"/>
  <c r="F912" i="1" l="1"/>
  <c r="F679" i="1" l="1"/>
  <c r="F678" i="1" s="1"/>
  <c r="F677" i="1" s="1"/>
  <c r="F572" i="1"/>
  <c r="F571" i="1" s="1"/>
  <c r="F570" i="1" s="1"/>
  <c r="F543" i="1"/>
  <c r="F542" i="1" s="1"/>
  <c r="F541" i="1" s="1"/>
  <c r="F623" i="1" l="1"/>
  <c r="F622" i="1" s="1"/>
  <c r="F621" i="1" s="1"/>
  <c r="F514" i="1"/>
  <c r="F513" i="1" s="1"/>
  <c r="F512" i="1" s="1"/>
  <c r="F746" i="1"/>
  <c r="F745" i="1" s="1"/>
  <c r="F744" i="1" s="1"/>
  <c r="F605" i="1"/>
  <c r="F604" i="1" s="1"/>
  <c r="F603" i="1" s="1"/>
  <c r="F1005" i="1"/>
  <c r="F1004" i="1" s="1"/>
  <c r="F201" i="1"/>
  <c r="F200" i="1" s="1"/>
  <c r="F199" i="1" s="1"/>
  <c r="F736" i="1" l="1"/>
  <c r="F735" i="1" s="1"/>
  <c r="F781" i="1" l="1"/>
  <c r="F780" i="1" s="1"/>
  <c r="F779" i="1" s="1"/>
  <c r="F785" i="1" l="1"/>
  <c r="F784" i="1" s="1"/>
  <c r="F783" i="1" s="1"/>
  <c r="F929" i="1"/>
  <c r="F928" i="1" s="1"/>
  <c r="F927" i="1" s="1"/>
  <c r="F925" i="1"/>
  <c r="F924" i="1" s="1"/>
  <c r="F923" i="1" s="1"/>
  <c r="F921" i="1" l="1"/>
  <c r="F920" i="1" s="1"/>
  <c r="F919" i="1" s="1"/>
  <c r="F918" i="1" s="1"/>
  <c r="F391" i="1"/>
  <c r="F390" i="1" s="1"/>
  <c r="F370" i="1"/>
  <c r="F369" i="1" s="1"/>
  <c r="F152" i="1" l="1"/>
  <c r="F151" i="1" s="1"/>
  <c r="F263" i="1"/>
  <c r="F148" i="1"/>
  <c r="F147" i="1" s="1"/>
  <c r="H1029" i="1" l="1"/>
  <c r="G1029" i="1"/>
  <c r="F352" i="1" l="1"/>
  <c r="F351" i="1" s="1"/>
  <c r="F386" i="1"/>
  <c r="F385" i="1" s="1"/>
  <c r="F384" i="1" s="1"/>
  <c r="F365" i="1"/>
  <c r="F364" i="1" s="1"/>
  <c r="F350" i="1" l="1"/>
  <c r="H58" i="1"/>
  <c r="G58" i="1"/>
  <c r="H1052" i="1" l="1"/>
  <c r="H1051" i="1" s="1"/>
  <c r="G1052" i="1"/>
  <c r="G1051" i="1" s="1"/>
  <c r="H1056" i="1"/>
  <c r="H1055" i="1" s="1"/>
  <c r="G1056" i="1"/>
  <c r="G1055" i="1" s="1"/>
  <c r="F1053" i="1"/>
  <c r="F1052" i="1" s="1"/>
  <c r="F1051" i="1" s="1"/>
  <c r="F1057" i="1"/>
  <c r="F1056" i="1" s="1"/>
  <c r="F1055" i="1" s="1"/>
  <c r="G1061" i="1"/>
  <c r="G1060" i="1" s="1"/>
  <c r="G1059" i="1" s="1"/>
  <c r="F1061" i="1"/>
  <c r="F1060" i="1" s="1"/>
  <c r="F1059" i="1" s="1"/>
  <c r="H675" i="1" l="1"/>
  <c r="G675" i="1"/>
  <c r="F675" i="1"/>
  <c r="F110" i="1"/>
  <c r="F109" i="1" s="1"/>
  <c r="F108" i="1" s="1"/>
  <c r="G110" i="1"/>
  <c r="G109" i="1" s="1"/>
  <c r="G108" i="1" s="1"/>
  <c r="H110" i="1"/>
  <c r="H109" i="1" s="1"/>
  <c r="H108" i="1" s="1"/>
  <c r="F192" i="1" l="1"/>
  <c r="F1029" i="1" l="1"/>
  <c r="H905" i="1" l="1"/>
  <c r="G905" i="1"/>
  <c r="H421" i="1"/>
  <c r="H420" i="1" s="1"/>
  <c r="G421" i="1"/>
  <c r="G420" i="1" s="1"/>
  <c r="H1114" i="1" l="1"/>
  <c r="H1113" i="1" s="1"/>
  <c r="H1112" i="1" s="1"/>
  <c r="H1106" i="1" s="1"/>
  <c r="G1114" i="1"/>
  <c r="G1113" i="1" s="1"/>
  <c r="G1112" i="1" s="1"/>
  <c r="G1106" i="1" s="1"/>
  <c r="F450" i="1" l="1"/>
  <c r="F454" i="1"/>
  <c r="F980" i="1"/>
  <c r="F777" i="1"/>
  <c r="F1021" i="1"/>
  <c r="F831" i="1"/>
  <c r="F830" i="1" s="1"/>
  <c r="F829" i="1" s="1"/>
  <c r="F828" i="1" s="1"/>
  <c r="F812" i="1"/>
  <c r="F811" i="1" s="1"/>
  <c r="F810" i="1" s="1"/>
  <c r="F809" i="1" s="1"/>
  <c r="F938" i="1"/>
  <c r="F892" i="1"/>
  <c r="F803" i="1"/>
  <c r="F802" i="1" s="1"/>
  <c r="F801" i="1" s="1"/>
  <c r="F770" i="1" s="1"/>
  <c r="F794" i="1"/>
  <c r="F793" i="1" s="1"/>
  <c r="F792" i="1" s="1"/>
  <c r="F791" i="1" s="1"/>
  <c r="F858" i="1"/>
  <c r="F857" i="1" s="1"/>
  <c r="F856" i="1" s="1"/>
  <c r="F869" i="1"/>
  <c r="F868" i="1" s="1"/>
  <c r="F867" i="1" s="1"/>
  <c r="F854" i="1"/>
  <c r="F853" i="1" s="1"/>
  <c r="F852" i="1" s="1"/>
  <c r="F865" i="1"/>
  <c r="F864" i="1" s="1"/>
  <c r="F863" i="1" s="1"/>
  <c r="F862" i="1" s="1"/>
  <c r="F479" i="1"/>
  <c r="F470" i="1"/>
  <c r="F459" i="1"/>
  <c r="F475" i="1"/>
  <c r="F895" i="1"/>
  <c r="F463" i="1"/>
  <c r="F903" i="1"/>
  <c r="F902" i="1" s="1"/>
  <c r="F901" i="1" s="1"/>
  <c r="F441" i="1"/>
  <c r="F437" i="1"/>
  <c r="F410" i="1"/>
  <c r="F340" i="1"/>
  <c r="F339" i="1" s="1"/>
  <c r="F308" i="1"/>
  <c r="F303" i="1"/>
  <c r="F258" i="1"/>
  <c r="F253" i="1"/>
  <c r="F252" i="1" s="1"/>
  <c r="F234" i="1"/>
  <c r="F229" i="1"/>
  <c r="F224" i="1"/>
  <c r="F219" i="1"/>
  <c r="F196" i="1"/>
  <c r="F189" i="1"/>
  <c r="F86" i="1"/>
  <c r="G1021" i="1"/>
  <c r="H1021" i="1"/>
  <c r="G993" i="1"/>
  <c r="G992" i="1" s="1"/>
  <c r="H993" i="1"/>
  <c r="H992" i="1" s="1"/>
  <c r="G986" i="1"/>
  <c r="H986" i="1"/>
  <c r="G984" i="1"/>
  <c r="H984" i="1"/>
  <c r="G980" i="1"/>
  <c r="G979" i="1" s="1"/>
  <c r="G978" i="1" s="1"/>
  <c r="H980" i="1"/>
  <c r="H979" i="1" s="1"/>
  <c r="H978" i="1" s="1"/>
  <c r="G976" i="1"/>
  <c r="G975" i="1" s="1"/>
  <c r="G974" i="1" s="1"/>
  <c r="H976" i="1"/>
  <c r="H975" i="1" s="1"/>
  <c r="H974" i="1" s="1"/>
  <c r="G968" i="1"/>
  <c r="G967" i="1" s="1"/>
  <c r="G966" i="1" s="1"/>
  <c r="H968" i="1"/>
  <c r="H967" i="1" s="1"/>
  <c r="H966" i="1" s="1"/>
  <c r="G938" i="1"/>
  <c r="G937" i="1" s="1"/>
  <c r="G936" i="1" s="1"/>
  <c r="G935" i="1" s="1"/>
  <c r="H938" i="1"/>
  <c r="H937" i="1" s="1"/>
  <c r="H936" i="1" s="1"/>
  <c r="H935" i="1" s="1"/>
  <c r="G903" i="1"/>
  <c r="G902" i="1" s="1"/>
  <c r="G901" i="1" s="1"/>
  <c r="H903" i="1"/>
  <c r="H902" i="1" s="1"/>
  <c r="H901" i="1" s="1"/>
  <c r="G899" i="1"/>
  <c r="G898" i="1" s="1"/>
  <c r="H899" i="1"/>
  <c r="H898" i="1" s="1"/>
  <c r="G895" i="1"/>
  <c r="H895" i="1"/>
  <c r="G892" i="1"/>
  <c r="H892" i="1"/>
  <c r="G869" i="1"/>
  <c r="G868" i="1" s="1"/>
  <c r="G867" i="1" s="1"/>
  <c r="H869" i="1"/>
  <c r="H868" i="1" s="1"/>
  <c r="H867" i="1" s="1"/>
  <c r="G865" i="1"/>
  <c r="G864" i="1" s="1"/>
  <c r="G863" i="1" s="1"/>
  <c r="G862" i="1" s="1"/>
  <c r="H865" i="1"/>
  <c r="H864" i="1" s="1"/>
  <c r="H863" i="1" s="1"/>
  <c r="H862" i="1" s="1"/>
  <c r="G858" i="1"/>
  <c r="G857" i="1" s="1"/>
  <c r="H858" i="1"/>
  <c r="H857" i="1" s="1"/>
  <c r="G854" i="1"/>
  <c r="G853" i="1" s="1"/>
  <c r="G852" i="1" s="1"/>
  <c r="H854" i="1"/>
  <c r="H853" i="1" s="1"/>
  <c r="H852" i="1" s="1"/>
  <c r="G831" i="1"/>
  <c r="G830" i="1" s="1"/>
  <c r="G829" i="1" s="1"/>
  <c r="G828" i="1" s="1"/>
  <c r="H831" i="1"/>
  <c r="H830" i="1" s="1"/>
  <c r="H829" i="1" s="1"/>
  <c r="H828" i="1" s="1"/>
  <c r="G812" i="1"/>
  <c r="G811" i="1" s="1"/>
  <c r="G810" i="1" s="1"/>
  <c r="H812" i="1"/>
  <c r="H811" i="1" s="1"/>
  <c r="H810" i="1" s="1"/>
  <c r="G803" i="1"/>
  <c r="G802" i="1" s="1"/>
  <c r="G801" i="1" s="1"/>
  <c r="H803" i="1"/>
  <c r="H802" i="1" s="1"/>
  <c r="H801" i="1" s="1"/>
  <c r="G777" i="1"/>
  <c r="G776" i="1" s="1"/>
  <c r="G772" i="1" s="1"/>
  <c r="G771" i="1" s="1"/>
  <c r="H777" i="1"/>
  <c r="H776" i="1" s="1"/>
  <c r="H772" i="1" s="1"/>
  <c r="H771" i="1" s="1"/>
  <c r="F836" i="1"/>
  <c r="F835" i="1" s="1"/>
  <c r="F834" i="1" s="1"/>
  <c r="F833" i="1" s="1"/>
  <c r="F888" i="1"/>
  <c r="F887" i="1" s="1"/>
  <c r="F886" i="1" s="1"/>
  <c r="F885" i="1" s="1"/>
  <c r="F899" i="1"/>
  <c r="F898" i="1" s="1"/>
  <c r="F907" i="1"/>
  <c r="F906" i="1" s="1"/>
  <c r="F911" i="1"/>
  <c r="F910" i="1" s="1"/>
  <c r="F916" i="1"/>
  <c r="F915" i="1" s="1"/>
  <c r="F914" i="1" s="1"/>
  <c r="G739" i="1"/>
  <c r="H739" i="1"/>
  <c r="G725" i="1"/>
  <c r="G724" i="1" s="1"/>
  <c r="G723" i="1" s="1"/>
  <c r="H725" i="1"/>
  <c r="H724" i="1" s="1"/>
  <c r="H723" i="1" s="1"/>
  <c r="G714" i="1"/>
  <c r="H714" i="1"/>
  <c r="H713" i="1" s="1"/>
  <c r="H712" i="1" s="1"/>
  <c r="G696" i="1"/>
  <c r="G695" i="1" s="1"/>
  <c r="H696" i="1"/>
  <c r="H695" i="1" s="1"/>
  <c r="G693" i="1"/>
  <c r="G692" i="1" s="1"/>
  <c r="H693" i="1"/>
  <c r="H692" i="1" s="1"/>
  <c r="F693" i="1"/>
  <c r="F692" i="1" s="1"/>
  <c r="G683" i="1"/>
  <c r="G682" i="1" s="1"/>
  <c r="G681" i="1" s="1"/>
  <c r="H683" i="1"/>
  <c r="H682" i="1" s="1"/>
  <c r="H681" i="1" s="1"/>
  <c r="G674" i="1"/>
  <c r="G673" i="1" s="1"/>
  <c r="H674" i="1"/>
  <c r="H673" i="1" s="1"/>
  <c r="G666" i="1"/>
  <c r="G665" i="1" s="1"/>
  <c r="G664" i="1" s="1"/>
  <c r="H666" i="1"/>
  <c r="H665" i="1" s="1"/>
  <c r="H664" i="1" s="1"/>
  <c r="G654" i="1"/>
  <c r="G653" i="1" s="1"/>
  <c r="G652" i="1" s="1"/>
  <c r="G651" i="1" s="1"/>
  <c r="H654" i="1"/>
  <c r="H653" i="1" s="1"/>
  <c r="H652" i="1" s="1"/>
  <c r="H651" i="1" s="1"/>
  <c r="G649" i="1"/>
  <c r="G648" i="1" s="1"/>
  <c r="G647" i="1" s="1"/>
  <c r="G646" i="1" s="1"/>
  <c r="H649" i="1"/>
  <c r="H648" i="1" s="1"/>
  <c r="H647" i="1" s="1"/>
  <c r="H646" i="1" s="1"/>
  <c r="G635" i="1"/>
  <c r="G634" i="1" s="1"/>
  <c r="G633" i="1" s="1"/>
  <c r="H635" i="1"/>
  <c r="H634" i="1" s="1"/>
  <c r="H633" i="1" s="1"/>
  <c r="G618" i="1"/>
  <c r="G617" i="1" s="1"/>
  <c r="G616" i="1" s="1"/>
  <c r="G615" i="1" s="1"/>
  <c r="H618" i="1"/>
  <c r="H617" i="1" s="1"/>
  <c r="H616" i="1" s="1"/>
  <c r="H615" i="1" s="1"/>
  <c r="F618" i="1"/>
  <c r="G609" i="1"/>
  <c r="G608" i="1" s="1"/>
  <c r="G607" i="1" s="1"/>
  <c r="H609" i="1"/>
  <c r="H608" i="1" s="1"/>
  <c r="H607" i="1" s="1"/>
  <c r="G601" i="1"/>
  <c r="G600" i="1" s="1"/>
  <c r="G599" i="1" s="1"/>
  <c r="H601" i="1"/>
  <c r="H600" i="1" s="1"/>
  <c r="H599" i="1" s="1"/>
  <c r="G585" i="1"/>
  <c r="G584" i="1" s="1"/>
  <c r="G583" i="1" s="1"/>
  <c r="H585" i="1"/>
  <c r="H584" i="1" s="1"/>
  <c r="H583" i="1" s="1"/>
  <c r="G576" i="1"/>
  <c r="G575" i="1" s="1"/>
  <c r="G574" i="1" s="1"/>
  <c r="H576" i="1"/>
  <c r="H575" i="1" s="1"/>
  <c r="H574" i="1" s="1"/>
  <c r="G568" i="1"/>
  <c r="G567" i="1" s="1"/>
  <c r="G566" i="1" s="1"/>
  <c r="H568" i="1"/>
  <c r="H567" i="1" s="1"/>
  <c r="H566" i="1" s="1"/>
  <c r="G556" i="1"/>
  <c r="G555" i="1" s="1"/>
  <c r="G554" i="1" s="1"/>
  <c r="H556" i="1"/>
  <c r="H555" i="1" s="1"/>
  <c r="H554" i="1" s="1"/>
  <c r="G547" i="1"/>
  <c r="G546" i="1" s="1"/>
  <c r="G545" i="1" s="1"/>
  <c r="H547" i="1"/>
  <c r="H546" i="1" s="1"/>
  <c r="H545" i="1" s="1"/>
  <c r="G526" i="1"/>
  <c r="G525" i="1" s="1"/>
  <c r="H526" i="1"/>
  <c r="H525" i="1" s="1"/>
  <c r="G518" i="1"/>
  <c r="G517" i="1" s="1"/>
  <c r="G516" i="1" s="1"/>
  <c r="H518" i="1"/>
  <c r="H517" i="1" s="1"/>
  <c r="H516" i="1" s="1"/>
  <c r="G510" i="1"/>
  <c r="G509" i="1" s="1"/>
  <c r="G508" i="1" s="1"/>
  <c r="H510" i="1"/>
  <c r="H509" i="1" s="1"/>
  <c r="H508" i="1" s="1"/>
  <c r="G502" i="1"/>
  <c r="G501" i="1" s="1"/>
  <c r="G500" i="1" s="1"/>
  <c r="H502" i="1"/>
  <c r="H501" i="1" s="1"/>
  <c r="H500" i="1" s="1"/>
  <c r="G479" i="1"/>
  <c r="G478" i="1" s="1"/>
  <c r="G477" i="1" s="1"/>
  <c r="H479" i="1"/>
  <c r="H478" i="1" s="1"/>
  <c r="H477" i="1" s="1"/>
  <c r="G475" i="1"/>
  <c r="G474" i="1" s="1"/>
  <c r="G473" i="1" s="1"/>
  <c r="H475" i="1"/>
  <c r="H474" i="1" s="1"/>
  <c r="H473" i="1" s="1"/>
  <c r="G470" i="1"/>
  <c r="G469" i="1" s="1"/>
  <c r="G468" i="1" s="1"/>
  <c r="H470" i="1"/>
  <c r="H469" i="1" s="1"/>
  <c r="H468" i="1" s="1"/>
  <c r="G463" i="1"/>
  <c r="G462" i="1" s="1"/>
  <c r="H463" i="1"/>
  <c r="H462" i="1" s="1"/>
  <c r="G466" i="1"/>
  <c r="G465" i="1" s="1"/>
  <c r="H466" i="1"/>
  <c r="H465" i="1" s="1"/>
  <c r="G441" i="1"/>
  <c r="H441" i="1"/>
  <c r="G437" i="1"/>
  <c r="H437" i="1"/>
  <c r="G410" i="1"/>
  <c r="G409" i="1" s="1"/>
  <c r="G408" i="1" s="1"/>
  <c r="G407" i="1" s="1"/>
  <c r="G406" i="1" s="1"/>
  <c r="G405" i="1" s="1"/>
  <c r="H410" i="1"/>
  <c r="H409" i="1" s="1"/>
  <c r="H408" i="1" s="1"/>
  <c r="H407" i="1" s="1"/>
  <c r="H406" i="1" s="1"/>
  <c r="H405" i="1" s="1"/>
  <c r="G340" i="1"/>
  <c r="G339" i="1" s="1"/>
  <c r="G338" i="1" s="1"/>
  <c r="G337" i="1" s="1"/>
  <c r="H340" i="1"/>
  <c r="H339" i="1" s="1"/>
  <c r="H338" i="1" s="1"/>
  <c r="H337" i="1" s="1"/>
  <c r="G308" i="1"/>
  <c r="H308" i="1"/>
  <c r="G303" i="1"/>
  <c r="H303" i="1"/>
  <c r="G258" i="1"/>
  <c r="G257" i="1" s="1"/>
  <c r="G256" i="1" s="1"/>
  <c r="H258" i="1"/>
  <c r="H257" i="1" s="1"/>
  <c r="H256" i="1" s="1"/>
  <c r="G253" i="1"/>
  <c r="G252" i="1" s="1"/>
  <c r="G251" i="1" s="1"/>
  <c r="H253" i="1"/>
  <c r="H252" i="1" s="1"/>
  <c r="H251" i="1" s="1"/>
  <c r="G249" i="1"/>
  <c r="H249" i="1"/>
  <c r="F249" i="1"/>
  <c r="G234" i="1"/>
  <c r="H234" i="1"/>
  <c r="H229" i="1"/>
  <c r="G224" i="1"/>
  <c r="H224" i="1"/>
  <c r="G219" i="1"/>
  <c r="H219" i="1"/>
  <c r="G189" i="1"/>
  <c r="H189" i="1"/>
  <c r="G139" i="1"/>
  <c r="H139" i="1"/>
  <c r="F139" i="1"/>
  <c r="G119" i="1"/>
  <c r="H119" i="1"/>
  <c r="F119" i="1"/>
  <c r="G86" i="1"/>
  <c r="H86" i="1"/>
  <c r="G75" i="1"/>
  <c r="H75" i="1"/>
  <c r="F75" i="1"/>
  <c r="G70" i="1"/>
  <c r="H70" i="1"/>
  <c r="H15" i="1"/>
  <c r="G15" i="1"/>
  <c r="F15" i="1"/>
  <c r="G738" i="1" l="1"/>
  <c r="G734" i="1" s="1"/>
  <c r="H738" i="1"/>
  <c r="H734" i="1" s="1"/>
  <c r="G713" i="1"/>
  <c r="G712" i="1" s="1"/>
  <c r="F851" i="1"/>
  <c r="F850" i="1" s="1"/>
  <c r="F808" i="1"/>
  <c r="F891" i="1"/>
  <c r="F890" i="1" s="1"/>
  <c r="H553" i="1"/>
  <c r="G553" i="1"/>
  <c r="F905" i="1"/>
  <c r="F188" i="1"/>
  <c r="F187" i="1" s="1"/>
  <c r="G983" i="1"/>
  <c r="G982" i="1" s="1"/>
  <c r="G957" i="1" s="1"/>
  <c r="H983" i="1"/>
  <c r="H982" i="1" s="1"/>
  <c r="H957" i="1" s="1"/>
  <c r="H461" i="1"/>
  <c r="G461" i="1"/>
  <c r="G95" i="1"/>
  <c r="H95" i="1"/>
  <c r="G196" i="1" l="1"/>
  <c r="H196" i="1"/>
  <c r="F95" i="1"/>
  <c r="H691" i="1"/>
  <c r="G691" i="1"/>
  <c r="F547" i="1"/>
  <c r="F635" i="1" l="1"/>
  <c r="F634" i="1" s="1"/>
  <c r="F633" i="1" s="1"/>
  <c r="F993" i="1" l="1"/>
  <c r="F992" i="1" s="1"/>
  <c r="F91" i="1"/>
  <c r="F90" i="1" s="1"/>
  <c r="F89" i="1" s="1"/>
  <c r="F213" i="1"/>
  <c r="F212" i="1" s="1"/>
  <c r="F728" i="1"/>
  <c r="F727" i="1" s="1"/>
  <c r="F717" i="1"/>
  <c r="F716" i="1" s="1"/>
  <c r="F696" i="1"/>
  <c r="F695" i="1" s="1"/>
  <c r="F691" i="1" s="1"/>
  <c r="F262" i="1" l="1"/>
  <c r="F261" i="1" s="1"/>
  <c r="F960" i="1" l="1"/>
  <c r="F959" i="1" s="1"/>
  <c r="F958" i="1" s="1"/>
  <c r="G916" i="1" l="1"/>
  <c r="G915" i="1" s="1"/>
  <c r="G914" i="1" s="1"/>
  <c r="F1114" i="1" l="1"/>
  <c r="F1113" i="1" s="1"/>
  <c r="F1112" i="1" s="1"/>
  <c r="F239" i="1" l="1"/>
  <c r="F238" i="1" s="1"/>
  <c r="F237" i="1" s="1"/>
  <c r="F100" i="1"/>
  <c r="F99" i="1" s="1"/>
  <c r="F98" i="1" s="1"/>
  <c r="H836" i="1" l="1"/>
  <c r="H835" i="1" s="1"/>
  <c r="H834" i="1" s="1"/>
  <c r="H833" i="1" s="1"/>
  <c r="G836" i="1"/>
  <c r="G835" i="1" s="1"/>
  <c r="G834" i="1" s="1"/>
  <c r="G833" i="1" s="1"/>
  <c r="F560" i="1" l="1"/>
  <c r="F559" i="1" s="1"/>
  <c r="F558" i="1" s="1"/>
  <c r="F531" i="1"/>
  <c r="F530" i="1" s="1"/>
  <c r="F529" i="1" s="1"/>
  <c r="F700" i="1"/>
  <c r="F699" i="1" s="1"/>
  <c r="F698" i="1" s="1"/>
  <c r="G588" i="1"/>
  <c r="G587" i="1" s="1"/>
  <c r="F588" i="1"/>
  <c r="F587" i="1" s="1"/>
  <c r="H144" i="1" l="1"/>
  <c r="H143" i="1" s="1"/>
  <c r="H142" i="1" s="1"/>
  <c r="G144" i="1"/>
  <c r="G143" i="1" s="1"/>
  <c r="G142" i="1" s="1"/>
  <c r="F144" i="1"/>
  <c r="F143" i="1" s="1"/>
  <c r="F142" i="1" s="1"/>
  <c r="H671" i="1"/>
  <c r="H670" i="1" s="1"/>
  <c r="H669" i="1" s="1"/>
  <c r="G671" i="1"/>
  <c r="G670" i="1" s="1"/>
  <c r="G669" i="1" s="1"/>
  <c r="F671" i="1"/>
  <c r="F670" i="1" s="1"/>
  <c r="F669" i="1" s="1"/>
  <c r="F972" i="1"/>
  <c r="F971" i="1" s="1"/>
  <c r="F970" i="1" s="1"/>
  <c r="H1016" i="1"/>
  <c r="H1015" i="1" s="1"/>
  <c r="H1014" i="1" s="1"/>
  <c r="H1013" i="1" s="1"/>
  <c r="G1016" i="1"/>
  <c r="G1015" i="1" s="1"/>
  <c r="G1014" i="1" s="1"/>
  <c r="G1013" i="1" s="1"/>
  <c r="F1016" i="1"/>
  <c r="F1015" i="1" s="1"/>
  <c r="F1014" i="1" s="1"/>
  <c r="F1013" i="1" s="1"/>
  <c r="H298" i="1" l="1"/>
  <c r="H297" i="1" s="1"/>
  <c r="G298" i="1"/>
  <c r="G297" i="1" s="1"/>
  <c r="F298" i="1"/>
  <c r="F297" i="1" s="1"/>
  <c r="H268" i="1"/>
  <c r="H267" i="1" s="1"/>
  <c r="H266" i="1" s="1"/>
  <c r="G268" i="1"/>
  <c r="G267" i="1" s="1"/>
  <c r="G266" i="1" s="1"/>
  <c r="F268" i="1"/>
  <c r="F267" i="1" s="1"/>
  <c r="F266" i="1" s="1"/>
  <c r="H228" i="1" l="1"/>
  <c r="H227" i="1" s="1"/>
  <c r="G228" i="1"/>
  <c r="G227" i="1" s="1"/>
  <c r="F228" i="1"/>
  <c r="F227" i="1" s="1"/>
  <c r="H1028" i="1" l="1"/>
  <c r="H1027" i="1" s="1"/>
  <c r="G1028" i="1"/>
  <c r="G1027" i="1" s="1"/>
  <c r="F1028" i="1"/>
  <c r="F1027" i="1" s="1"/>
  <c r="F683" i="1" l="1"/>
  <c r="F666" i="1"/>
  <c r="H912" i="1" l="1"/>
  <c r="H911" i="1" s="1"/>
  <c r="H910" i="1" s="1"/>
  <c r="G912" i="1"/>
  <c r="G911" i="1" s="1"/>
  <c r="G910" i="1" s="1"/>
  <c r="H564" i="1"/>
  <c r="H563" i="1" s="1"/>
  <c r="H562" i="1" s="1"/>
  <c r="G564" i="1"/>
  <c r="G563" i="1" s="1"/>
  <c r="G562" i="1" s="1"/>
  <c r="F564" i="1"/>
  <c r="F563" i="1" s="1"/>
  <c r="F562" i="1" s="1"/>
  <c r="H535" i="1"/>
  <c r="H534" i="1" s="1"/>
  <c r="H533" i="1" s="1"/>
  <c r="G535" i="1"/>
  <c r="G534" i="1" s="1"/>
  <c r="G533" i="1" s="1"/>
  <c r="F535" i="1"/>
  <c r="F534" i="1" s="1"/>
  <c r="F533" i="1" s="1"/>
  <c r="H506" i="1"/>
  <c r="H505" i="1" s="1"/>
  <c r="H504" i="1" s="1"/>
  <c r="H499" i="1" s="1"/>
  <c r="G506" i="1"/>
  <c r="G505" i="1" s="1"/>
  <c r="G504" i="1" s="1"/>
  <c r="G499" i="1" s="1"/>
  <c r="F506" i="1"/>
  <c r="F505" i="1" s="1"/>
  <c r="F504" i="1" s="1"/>
  <c r="H708" i="1"/>
  <c r="H707" i="1" s="1"/>
  <c r="H706" i="1" s="1"/>
  <c r="H690" i="1" s="1"/>
  <c r="G708" i="1"/>
  <c r="G707" i="1" s="1"/>
  <c r="G706" i="1" s="1"/>
  <c r="G690" i="1" s="1"/>
  <c r="F708" i="1"/>
  <c r="F707" i="1" s="1"/>
  <c r="F706" i="1" s="1"/>
  <c r="H593" i="1"/>
  <c r="H592" i="1" s="1"/>
  <c r="H591" i="1" s="1"/>
  <c r="H582" i="1" s="1"/>
  <c r="G593" i="1"/>
  <c r="G592" i="1" s="1"/>
  <c r="G591" i="1" s="1"/>
  <c r="G582" i="1" s="1"/>
  <c r="F593" i="1"/>
  <c r="F592" i="1" s="1"/>
  <c r="F591" i="1" s="1"/>
  <c r="H440" i="1"/>
  <c r="H439" i="1" s="1"/>
  <c r="G440" i="1"/>
  <c r="G439" i="1" s="1"/>
  <c r="F440" i="1"/>
  <c r="F439" i="1" s="1"/>
  <c r="H436" i="1"/>
  <c r="H435" i="1" s="1"/>
  <c r="G436" i="1"/>
  <c r="G435" i="1" s="1"/>
  <c r="F436" i="1"/>
  <c r="F435" i="1" s="1"/>
  <c r="F338" i="1"/>
  <c r="F337" i="1" s="1"/>
  <c r="F251" i="1"/>
  <c r="H105" i="1"/>
  <c r="H104" i="1" s="1"/>
  <c r="H103" i="1" s="1"/>
  <c r="G105" i="1"/>
  <c r="G104" i="1" s="1"/>
  <c r="G103" i="1" s="1"/>
  <c r="F105" i="1"/>
  <c r="F104" i="1" s="1"/>
  <c r="F103" i="1" s="1"/>
  <c r="H990" i="1" l="1"/>
  <c r="H989" i="1" s="1"/>
  <c r="H988" i="1" s="1"/>
  <c r="G990" i="1"/>
  <c r="G989" i="1" s="1"/>
  <c r="G988" i="1" s="1"/>
  <c r="F990" i="1"/>
  <c r="F989" i="1" s="1"/>
  <c r="F988" i="1" s="1"/>
  <c r="F979" i="1" l="1"/>
  <c r="F978" i="1" s="1"/>
  <c r="H1020" i="1" l="1"/>
  <c r="H1019" i="1" s="1"/>
  <c r="G1020" i="1"/>
  <c r="G1019" i="1" s="1"/>
  <c r="F1020" i="1"/>
  <c r="F1019" i="1" s="1"/>
  <c r="F975" i="1"/>
  <c r="F974" i="1" s="1"/>
  <c r="H972" i="1"/>
  <c r="H971" i="1" s="1"/>
  <c r="H970" i="1" s="1"/>
  <c r="G972" i="1"/>
  <c r="G971" i="1" s="1"/>
  <c r="G970" i="1" s="1"/>
  <c r="F967" i="1"/>
  <c r="F966" i="1" s="1"/>
  <c r="H934" i="1"/>
  <c r="G934" i="1"/>
  <c r="H809" i="1"/>
  <c r="G809" i="1"/>
  <c r="H794" i="1"/>
  <c r="G794" i="1"/>
  <c r="F957" i="1" l="1"/>
  <c r="F734" i="1"/>
  <c r="F725" i="1"/>
  <c r="F724" i="1" s="1"/>
  <c r="F723" i="1" s="1"/>
  <c r="F714" i="1"/>
  <c r="F713" i="1" s="1"/>
  <c r="F712" i="1" s="1"/>
  <c r="F682" i="1"/>
  <c r="F681" i="1" s="1"/>
  <c r="F654" i="1"/>
  <c r="F649" i="1"/>
  <c r="F617" i="1"/>
  <c r="F616" i="1" s="1"/>
  <c r="F615" i="1" s="1"/>
  <c r="F609" i="1"/>
  <c r="F608" i="1" s="1"/>
  <c r="F607" i="1" s="1"/>
  <c r="F601" i="1"/>
  <c r="F585" i="1"/>
  <c r="F576" i="1"/>
  <c r="F575" i="1" s="1"/>
  <c r="F574" i="1" s="1"/>
  <c r="F568" i="1"/>
  <c r="F556" i="1"/>
  <c r="F546" i="1"/>
  <c r="F545" i="1" s="1"/>
  <c r="H539" i="1"/>
  <c r="G539" i="1"/>
  <c r="F539" i="1"/>
  <c r="F518" i="1"/>
  <c r="F517" i="1" s="1"/>
  <c r="F516" i="1" s="1"/>
  <c r="F510" i="1"/>
  <c r="F502" i="1"/>
  <c r="F690" i="1" l="1"/>
  <c r="H459" i="1"/>
  <c r="G459" i="1"/>
  <c r="H450" i="1"/>
  <c r="H449" i="1" s="1"/>
  <c r="H448" i="1" s="1"/>
  <c r="G450" i="1"/>
  <c r="G449" i="1" s="1"/>
  <c r="G448" i="1" s="1"/>
  <c r="F449" i="1"/>
  <c r="F448" i="1" s="1"/>
  <c r="H454" i="1"/>
  <c r="G454" i="1"/>
  <c r="H307" i="1" l="1"/>
  <c r="H306" i="1" s="1"/>
  <c r="G307" i="1"/>
  <c r="G306" i="1" s="1"/>
  <c r="F307" i="1"/>
  <c r="F306" i="1" s="1"/>
  <c r="H302" i="1"/>
  <c r="H301" i="1" s="1"/>
  <c r="G302" i="1"/>
  <c r="G301" i="1" s="1"/>
  <c r="F302" i="1"/>
  <c r="F301" i="1" s="1"/>
  <c r="H248" i="1"/>
  <c r="H247" i="1" s="1"/>
  <c r="G248" i="1"/>
  <c r="G247" i="1" s="1"/>
  <c r="F248" i="1"/>
  <c r="F247" i="1" s="1"/>
  <c r="H138" i="1"/>
  <c r="H137" i="1" s="1"/>
  <c r="H136" i="1" s="1"/>
  <c r="G138" i="1"/>
  <c r="G137" i="1" s="1"/>
  <c r="G136" i="1" s="1"/>
  <c r="F138" i="1"/>
  <c r="F137" i="1" s="1"/>
  <c r="F136" i="1" s="1"/>
  <c r="H114" i="1"/>
  <c r="H113" i="1" s="1"/>
  <c r="H112" i="1" s="1"/>
  <c r="G114" i="1"/>
  <c r="G113" i="1" s="1"/>
  <c r="G112" i="1" s="1"/>
  <c r="F114" i="1"/>
  <c r="F113" i="1" s="1"/>
  <c r="F112" i="1" s="1"/>
  <c r="H118" i="1"/>
  <c r="H117" i="1" s="1"/>
  <c r="G118" i="1"/>
  <c r="G117" i="1" s="1"/>
  <c r="F118" i="1"/>
  <c r="F117" i="1" s="1"/>
  <c r="H933" i="1" l="1"/>
  <c r="H932" i="1" s="1"/>
  <c r="G933" i="1"/>
  <c r="G932" i="1" s="1"/>
  <c r="H891" i="1"/>
  <c r="H890" i="1" s="1"/>
  <c r="G891" i="1"/>
  <c r="G890" i="1" s="1"/>
  <c r="H856" i="1"/>
  <c r="H851" i="1" s="1"/>
  <c r="H850" i="1" s="1"/>
  <c r="G856" i="1"/>
  <c r="G851" i="1" s="1"/>
  <c r="G850" i="1" s="1"/>
  <c r="H808" i="1"/>
  <c r="G808" i="1"/>
  <c r="H793" i="1"/>
  <c r="H792" i="1" s="1"/>
  <c r="H791" i="1" s="1"/>
  <c r="H770" i="1" s="1"/>
  <c r="G793" i="1"/>
  <c r="G792" i="1" s="1"/>
  <c r="G791" i="1" s="1"/>
  <c r="G770" i="1" s="1"/>
  <c r="H663" i="1"/>
  <c r="H662" i="1" s="1"/>
  <c r="G663" i="1"/>
  <c r="G662" i="1" s="1"/>
  <c r="H538" i="1"/>
  <c r="H537" i="1" s="1"/>
  <c r="G538" i="1"/>
  <c r="G537" i="1" s="1"/>
  <c r="H458" i="1"/>
  <c r="H457" i="1" s="1"/>
  <c r="H456" i="1" s="1"/>
  <c r="G458" i="1"/>
  <c r="G457" i="1" s="1"/>
  <c r="G456" i="1" s="1"/>
  <c r="H453" i="1"/>
  <c r="H452" i="1" s="1"/>
  <c r="G453" i="1"/>
  <c r="G452" i="1" s="1"/>
  <c r="H233" i="1"/>
  <c r="H232" i="1" s="1"/>
  <c r="G233" i="1"/>
  <c r="G232" i="1" s="1"/>
  <c r="H223" i="1"/>
  <c r="H222" i="1" s="1"/>
  <c r="G223" i="1"/>
  <c r="G222" i="1" s="1"/>
  <c r="H218" i="1"/>
  <c r="H217" i="1" s="1"/>
  <c r="G218" i="1"/>
  <c r="G217" i="1" s="1"/>
  <c r="H195" i="1"/>
  <c r="H194" i="1" s="1"/>
  <c r="G195" i="1"/>
  <c r="G194" i="1" s="1"/>
  <c r="H188" i="1"/>
  <c r="H187" i="1" s="1"/>
  <c r="G188" i="1"/>
  <c r="G187" i="1" s="1"/>
  <c r="H94" i="1"/>
  <c r="H93" i="1" s="1"/>
  <c r="G94" i="1"/>
  <c r="G93" i="1" s="1"/>
  <c r="H85" i="1"/>
  <c r="H84" i="1" s="1"/>
  <c r="G85" i="1"/>
  <c r="G84" i="1" s="1"/>
  <c r="H74" i="1"/>
  <c r="H73" i="1" s="1"/>
  <c r="G74" i="1"/>
  <c r="G73" i="1" s="1"/>
  <c r="H69" i="1"/>
  <c r="H68" i="1" s="1"/>
  <c r="G69" i="1"/>
  <c r="G68" i="1" s="1"/>
  <c r="H14" i="1"/>
  <c r="H13" i="1" s="1"/>
  <c r="G14" i="1"/>
  <c r="G13" i="1" s="1"/>
  <c r="H204" i="1" l="1"/>
  <c r="G204" i="1"/>
  <c r="G146" i="1" s="1"/>
  <c r="H186" i="1"/>
  <c r="G186" i="1"/>
  <c r="G524" i="1"/>
  <c r="G498" i="1" s="1"/>
  <c r="H524" i="1"/>
  <c r="H498" i="1" s="1"/>
  <c r="G443" i="1"/>
  <c r="G83" i="1"/>
  <c r="G67" i="1"/>
  <c r="H443" i="1"/>
  <c r="H83" i="1"/>
  <c r="H67" i="1"/>
  <c r="H146" i="1" l="1"/>
  <c r="G497" i="1"/>
  <c r="H497" i="1"/>
  <c r="H47" i="1"/>
  <c r="G47" i="1"/>
  <c r="F257" i="1"/>
  <c r="F256" i="1" s="1"/>
  <c r="G12" i="1" l="1"/>
  <c r="G1192" i="1" s="1"/>
  <c r="H12" i="1"/>
  <c r="H1192" i="1" s="1"/>
  <c r="F465" i="1"/>
  <c r="F937" i="1" l="1"/>
  <c r="F936" i="1" s="1"/>
  <c r="F935" i="1" s="1"/>
  <c r="F934" i="1" s="1"/>
  <c r="F933" i="1" s="1"/>
  <c r="F932" i="1" s="1"/>
  <c r="F776" i="1"/>
  <c r="F674" i="1"/>
  <c r="F673" i="1" s="1"/>
  <c r="F665" i="1"/>
  <c r="F664" i="1" s="1"/>
  <c r="F653" i="1"/>
  <c r="F652" i="1" s="1"/>
  <c r="F651" i="1" s="1"/>
  <c r="F648" i="1"/>
  <c r="F647" i="1" s="1"/>
  <c r="F646" i="1" s="1"/>
  <c r="F600" i="1"/>
  <c r="F599" i="1" s="1"/>
  <c r="F584" i="1"/>
  <c r="F583" i="1" s="1"/>
  <c r="F567" i="1"/>
  <c r="F566" i="1" s="1"/>
  <c r="F555" i="1"/>
  <c r="F554" i="1" s="1"/>
  <c r="F538" i="1"/>
  <c r="F537" i="1" s="1"/>
  <c r="F526" i="1"/>
  <c r="F525" i="1" s="1"/>
  <c r="F509" i="1"/>
  <c r="F508" i="1" s="1"/>
  <c r="F501" i="1"/>
  <c r="F500" i="1" s="1"/>
  <c r="F478" i="1"/>
  <c r="F477" i="1" s="1"/>
  <c r="F474" i="1"/>
  <c r="F473" i="1" s="1"/>
  <c r="F469" i="1"/>
  <c r="F468" i="1" s="1"/>
  <c r="F462" i="1"/>
  <c r="F461" i="1" s="1"/>
  <c r="F458" i="1"/>
  <c r="F457" i="1" s="1"/>
  <c r="F453" i="1"/>
  <c r="F452" i="1" s="1"/>
  <c r="F409" i="1"/>
  <c r="F408" i="1" s="1"/>
  <c r="F407" i="1" s="1"/>
  <c r="F406" i="1" s="1"/>
  <c r="F233" i="1"/>
  <c r="F232" i="1" s="1"/>
  <c r="F223" i="1"/>
  <c r="F222" i="1" s="1"/>
  <c r="F218" i="1"/>
  <c r="F217" i="1" s="1"/>
  <c r="F195" i="1"/>
  <c r="F194" i="1" s="1"/>
  <c r="F186" i="1" s="1"/>
  <c r="F94" i="1"/>
  <c r="F93" i="1" s="1"/>
  <c r="F85" i="1"/>
  <c r="F84" i="1" s="1"/>
  <c r="F74" i="1"/>
  <c r="F73" i="1" s="1"/>
  <c r="F69" i="1"/>
  <c r="F68" i="1" s="1"/>
  <c r="F14" i="1"/>
  <c r="F13" i="1" s="1"/>
  <c r="F204" i="1" l="1"/>
  <c r="F146" i="1" s="1"/>
  <c r="F67" i="1"/>
  <c r="F582" i="1"/>
  <c r="F499" i="1"/>
  <c r="F83" i="1"/>
  <c r="F456" i="1"/>
  <c r="F443" i="1" s="1"/>
  <c r="F663" i="1"/>
  <c r="F662" i="1" s="1"/>
  <c r="F772" i="1"/>
  <c r="F553" i="1"/>
  <c r="F524" i="1"/>
  <c r="F405" i="1"/>
  <c r="F498" i="1" l="1"/>
  <c r="F497" i="1" s="1"/>
  <c r="F47" i="1"/>
  <c r="F12" i="1" s="1"/>
  <c r="F771" i="1"/>
  <c r="F1192" i="1" l="1"/>
</calcChain>
</file>

<file path=xl/sharedStrings.xml><?xml version="1.0" encoding="utf-8"?>
<sst xmlns="http://schemas.openxmlformats.org/spreadsheetml/2006/main" count="8179" uniqueCount="678">
  <si>
    <t>(тыс. рублей)</t>
  </si>
  <si>
    <t>ЦСР</t>
  </si>
  <si>
    <t>Рз</t>
  </si>
  <si>
    <t>ПР</t>
  </si>
  <si>
    <t>ВР</t>
  </si>
  <si>
    <t>01 0 00 00000</t>
  </si>
  <si>
    <t>Финансовое обеспечение мероприятий, направленных на поддержку одаренных детей и талантливой молодежи</t>
  </si>
  <si>
    <t>01 0 00 00017</t>
  </si>
  <si>
    <t>Образование</t>
  </si>
  <si>
    <t>07</t>
  </si>
  <si>
    <t>Другие вопросы в области образования</t>
  </si>
  <si>
    <t>09</t>
  </si>
  <si>
    <t xml:space="preserve">Стипендии </t>
  </si>
  <si>
    <t>340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</si>
  <si>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</si>
  <si>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</si>
  <si>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Иные закупки товаров, работ и услуг для обеспечения муниципальных нужд</t>
  </si>
  <si>
    <t>240</t>
  </si>
  <si>
    <t>Субсидии бюджетным учреждениям</t>
  </si>
  <si>
    <t>Субсидии автономным учреждениям</t>
  </si>
  <si>
    <t>620</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</si>
  <si>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</si>
  <si>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610</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</si>
  <si>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</si>
  <si>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</si>
  <si>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</si>
  <si>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Дошкольное образование</t>
  </si>
  <si>
    <t>01</t>
  </si>
  <si>
    <t>Финансовое обеспечение основной деятельности муниципальных учреждений</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</si>
  <si>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</si>
  <si>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</si>
  <si>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</si>
  <si>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</si>
  <si>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</si>
  <si>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</si>
  <si>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</si>
  <si>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</si>
  <si>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Финансовое обеспечение иных мероприятий подпрограммы</t>
  </si>
  <si>
    <t>Финансовое обеспечение  мероприятий   по безопасности муниципальных учреждений</t>
  </si>
  <si>
    <t>01 1 02 70060</t>
  </si>
  <si>
    <t>01 2 00 00000</t>
  </si>
  <si>
    <t>01 2 10 00000</t>
  </si>
  <si>
    <t>Общее образование</t>
  </si>
  <si>
    <t>02</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</si>
  <si>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</si>
  <si>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</si>
  <si>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</si>
  <si>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</si>
  <si>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</si>
  <si>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</si>
  <si>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</si>
  <si>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</si>
  <si>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</si>
  <si>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</si>
  <si>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</si>
  <si>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Финансовое обеспечение мероприятий, направленных на функционирование и развитие дополнительного образования</t>
  </si>
  <si>
    <t>01 3 13 00025</t>
  </si>
  <si>
    <t>01 4 00 00000</t>
  </si>
  <si>
    <t>01 4 01 00000</t>
  </si>
  <si>
    <t>Подпрограмма «Охрана семьи и детства»</t>
  </si>
  <si>
    <t>Социальная политика</t>
  </si>
  <si>
    <t>10</t>
  </si>
  <si>
    <t xml:space="preserve">Охрана семьи и детства </t>
  </si>
  <si>
    <t>04</t>
  </si>
  <si>
    <t xml:space="preserve">Бюджетные инвестиции </t>
  </si>
  <si>
    <t>410</t>
  </si>
  <si>
    <t xml:space="preserve">Социальная поддержка педагогических работников </t>
  </si>
  <si>
    <t xml:space="preserve">Социальное обеспечение населения </t>
  </si>
  <si>
    <t>03</t>
  </si>
  <si>
    <t>02 0 00  00000</t>
  </si>
  <si>
    <t>Подпрограмма «Культура Чудовского муниципального района»</t>
  </si>
  <si>
    <t>02 1 00  00000</t>
  </si>
  <si>
    <t xml:space="preserve">Культура, кинематография </t>
  </si>
  <si>
    <t>08</t>
  </si>
  <si>
    <t xml:space="preserve">Культура </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</si>
  <si>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</si>
  <si>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</si>
  <si>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</si>
  <si>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</si>
  <si>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</si>
  <si>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</si>
  <si>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</si>
  <si>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</si>
  <si>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</si>
  <si>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</si>
  <si>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Финансовое обеспечение предоставления услуг в сфере дополнительного образования</t>
  </si>
  <si>
    <t>02 1 04 00000</t>
  </si>
  <si>
    <t>02 1 04 00021</t>
  </si>
  <si>
    <t>02 1 04 72300</t>
  </si>
  <si>
    <t>Финансовое обеспечение иных мероприятий в сфере культуры</t>
  </si>
  <si>
    <t>02 1 05 00000</t>
  </si>
  <si>
    <t>02 1 05 00022</t>
  </si>
  <si>
    <t>02 2 00 00000</t>
  </si>
  <si>
    <t>02 3 00  00000</t>
  </si>
  <si>
    <t>02 3 00  00022</t>
  </si>
  <si>
    <t>Другие вопросы в области национальной экономики</t>
  </si>
  <si>
    <t>12</t>
  </si>
  <si>
    <t>02 4 00 00000</t>
  </si>
  <si>
    <t xml:space="preserve">Физическая культура  и спорт </t>
  </si>
  <si>
    <t>11</t>
  </si>
  <si>
    <t xml:space="preserve">Физическая культура   </t>
  </si>
  <si>
    <t>Финансовое обеспечение мероприятий и предоставления услуг в сфере спорта</t>
  </si>
  <si>
    <t>02 4 01 00000</t>
  </si>
  <si>
    <t>02 4 01 00021</t>
  </si>
  <si>
    <t>02 4 01 72300</t>
  </si>
  <si>
    <t xml:space="preserve">Социальное обеспечение  населения </t>
  </si>
  <si>
    <t xml:space="preserve">Общегосударственные вопросы </t>
  </si>
  <si>
    <t>Расходы на выплаты персоналу муниципальных органов</t>
  </si>
  <si>
    <t>120</t>
  </si>
  <si>
    <t>Уплата налогов, сборов и иных платежей</t>
  </si>
  <si>
    <t>850</t>
  </si>
  <si>
    <t>04 0 00 00000</t>
  </si>
  <si>
    <t>Подпрограмма «Развитие системы муниципальной службы в Чудовском муниципальном районе»</t>
  </si>
  <si>
    <t>04 1 00 00000</t>
  </si>
  <si>
    <t>Организация профессионального образования муниципальных служащих</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</si>
  <si>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</si>
  <si>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</si>
  <si>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</si>
  <si>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Общегосударственные вопросы</t>
  </si>
  <si>
    <t>13</t>
  </si>
  <si>
    <t>05 0 00 00000</t>
  </si>
  <si>
    <t>Финансовое обеспечение мероприятий по организации и проведению выставок, ярмарок, конкурсов в сфере торговли</t>
  </si>
  <si>
    <t>Национальная экономика</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</si>
  <si>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</si>
  <si>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</si>
  <si>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Жилищно-коммунальное хозяйства</t>
  </si>
  <si>
    <t>05</t>
  </si>
  <si>
    <t>Жилищное хозяйство</t>
  </si>
  <si>
    <t>Перечисление взносов на капитальный ремонт</t>
  </si>
  <si>
    <t>Финансовое обеспечение мероприятий на агентское вознаграждение</t>
  </si>
  <si>
    <t>06 0 00 00000</t>
  </si>
  <si>
    <t>Процентные платежи по муниципальному внутреннему долгу</t>
  </si>
  <si>
    <t>730</t>
  </si>
  <si>
    <t>Возмещение затрат по содержанию штатных единиц, осуществляющих переданные отдельные полномочия области</t>
  </si>
  <si>
    <t>Субвенции</t>
  </si>
  <si>
    <t>530</t>
  </si>
  <si>
    <t>Национальная оборона</t>
  </si>
  <si>
    <t>Мобилизационная и вневойсковая подготовка</t>
  </si>
  <si>
    <t>14</t>
  </si>
  <si>
    <t>Дотации</t>
  </si>
  <si>
    <t>510</t>
  </si>
  <si>
    <t>09 0 00 00000</t>
  </si>
  <si>
    <t>Организация проведения мероприятий по предупреждению и ликвидации болезней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t>
  </si>
  <si>
    <t>09 0 00 70710</t>
  </si>
  <si>
    <t>Сельское хозяйство и рыболовство</t>
  </si>
  <si>
    <t>Культура, кинематография</t>
  </si>
  <si>
    <t>01 2 10 00021</t>
  </si>
  <si>
    <t>01 2 10 70040</t>
  </si>
  <si>
    <t>01 2 20 72300</t>
  </si>
  <si>
    <t>01 2 20 70630</t>
  </si>
  <si>
    <t>Дополнительное образование детей</t>
  </si>
  <si>
    <t>Подпрограмма «Развитие дошкольного образования»</t>
  </si>
  <si>
    <t>01 1 02 S2120</t>
  </si>
  <si>
    <t>01 1 03 00000</t>
  </si>
  <si>
    <t>01 1 03 70040</t>
  </si>
  <si>
    <t>01 2 20 72080</t>
  </si>
  <si>
    <t>01 2 20 S2120</t>
  </si>
  <si>
    <t>01 2 20 S2300</t>
  </si>
  <si>
    <t>01 2 21 00000</t>
  </si>
  <si>
    <t>02 1  01 S2300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</si>
  <si>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</si>
  <si>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</si>
  <si>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02 S2300</t>
  </si>
  <si>
    <t>02 1 03 S2300</t>
  </si>
  <si>
    <t>02 1 04 S2300</t>
  </si>
  <si>
    <t>02 4 01 S2300</t>
  </si>
  <si>
    <t>02 4 02 00000</t>
  </si>
  <si>
    <t>02 4 02 00021</t>
  </si>
  <si>
    <t>02 4 02 72300</t>
  </si>
  <si>
    <t>02 4 02 S2300</t>
  </si>
  <si>
    <t xml:space="preserve"> 02 4 03 00022</t>
  </si>
  <si>
    <t>05 2 00 00000</t>
  </si>
  <si>
    <t>07 0 00 00028</t>
  </si>
  <si>
    <t>10 0 00 00000</t>
  </si>
  <si>
    <t>10 0 00 00016</t>
  </si>
  <si>
    <t>11 0 00 00000</t>
  </si>
  <si>
    <t>Коммунальное хозяйство</t>
  </si>
  <si>
    <t>Финансовое обеспечение мероприятий по ремонту муниципального жилищного фонда</t>
  </si>
  <si>
    <t>05 3 00 00000</t>
  </si>
  <si>
    <t xml:space="preserve">Финансовое обеспечение мероприятий по обслуживанию и содержанию муниципального имущества </t>
  </si>
  <si>
    <t>10 0 00 00062</t>
  </si>
  <si>
    <t>Финансовое обеспечение мероприятий по улучшению жилищных условий отдельных категорий граждан (строительство, приобретение, капитальный ремонт)</t>
  </si>
  <si>
    <t>10 0 00 00066</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</si>
  <si>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</si>
  <si>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01 1 02 72120</t>
  </si>
  <si>
    <t>01 2 20 72120</t>
  </si>
  <si>
    <t>01 2 21 70040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</si>
  <si>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</si>
  <si>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</si>
  <si>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</si>
  <si>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</si>
  <si>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02 1 04 71410</t>
  </si>
  <si>
    <t>02 1 01 71410</t>
  </si>
  <si>
    <t>02 1 02 71410</t>
  </si>
  <si>
    <t>02 1 03 71410</t>
  </si>
  <si>
    <t>08 0 00 00000</t>
  </si>
  <si>
    <t>Финансовое обеспечение мероприятий на капитальное строительство (реконструкцию) центра досуга Краснофарфорный</t>
  </si>
  <si>
    <t>08 0 00 S0182</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</si>
  <si>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</si>
  <si>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</si>
  <si>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Профессиональная подготовка, переподготовка и повышение квалификации</t>
  </si>
  <si>
    <t>810</t>
  </si>
  <si>
    <t>Субсидии юридическим лицам (кроме государственных учреждений) и  физическим лицам – производителям товаров, работ, услуг</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</si>
  <si>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</si>
  <si>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</si>
  <si>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</si>
  <si>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Субсидии на софинансирование социальных выплат молодым семьям на приобретение (строительство) жилья</t>
  </si>
  <si>
    <t>02 4 01 71410</t>
  </si>
  <si>
    <t>01 1 03 71410</t>
  </si>
  <si>
    <t>Погашение кредиторской задолженности прошлых лет</t>
  </si>
  <si>
    <t>02 1 02 00056</t>
  </si>
  <si>
    <t>02 1 03 00056</t>
  </si>
  <si>
    <t>Софинансирование  расходов  по реконструкции центра досуга по адресу: Новгородская область, Чудовский район, Грузинское сельское поселение, п. Краснофарфорный, ул. Октябрьская, д. 1а</t>
  </si>
  <si>
    <t>08 0 00 S5672</t>
  </si>
  <si>
    <t>01 1 02 71410</t>
  </si>
  <si>
    <t>01 2 20 71410</t>
  </si>
  <si>
    <t>Финансовое обеспечение  мероприятий по приведению градостроительной документации в соответствие с требованиями законодательства</t>
  </si>
  <si>
    <t>10 0 00 00009</t>
  </si>
  <si>
    <t>Подпрограмма "Повышение эффективности бюджетных расходов"</t>
  </si>
  <si>
    <t>05 3 00 L5277</t>
  </si>
  <si>
    <t>08 0 00 L5672</t>
  </si>
  <si>
    <t>01 1 02 00056</t>
  </si>
  <si>
    <t>Финансовое обеспечение мероприятий по доставке счетов-квитанций по плате за найм жилья</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</si>
  <si>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</si>
  <si>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</si>
  <si>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</si>
  <si>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01 4 01 70010</t>
  </si>
  <si>
    <t>01 4 01 70060</t>
  </si>
  <si>
    <t>01 4 01 70130</t>
  </si>
  <si>
    <t>01 4 01 70310</t>
  </si>
  <si>
    <t>01 4 01 70600</t>
  </si>
  <si>
    <t>02 7 00 00027</t>
  </si>
  <si>
    <t>01 1 02 L0271</t>
  </si>
  <si>
    <t>Охрана окружающей среды</t>
  </si>
  <si>
    <t>06</t>
  </si>
  <si>
    <t>Другие вопросы в области культуры, кинематографии</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</si>
  <si>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</si>
  <si>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</si>
  <si>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</si>
  <si>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</si>
  <si>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областного бюджета</t>
  </si>
  <si>
    <t>Содержание ребенка в семье опекуна и приемной семье, а также вознаграждение, причитающееся приемному родителю</t>
  </si>
  <si>
    <t>Расходы на обеспечение деятельности МБУ «Центр обслуживания учреждений культуры»</t>
  </si>
  <si>
    <t>Подпрограмма «Развитие физической культуры и массового спорта на территории Чудовского муниципального района»</t>
  </si>
  <si>
    <t xml:space="preserve">Физическая культура и спорт </t>
  </si>
  <si>
    <t>Физическая культура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</si>
  <si>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</si>
  <si>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</si>
  <si>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</si>
  <si>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</si>
  <si>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</si>
  <si>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</si>
  <si>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Другие общегосударственные вопросы </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</si>
  <si>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</si>
  <si>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</si>
  <si>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</si>
  <si>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Обслуживание муниципального долга</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</si>
  <si>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</si>
  <si>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Подпрограмма «Финансовая поддержка муниципальных образований Чудовского муниципального района»</t>
  </si>
  <si>
    <t xml:space="preserve">Финансовое обеспечение мероприятий по профилактике терроризма и экстремизма в Чудовском муниципальном районе </t>
  </si>
  <si>
    <t>Муниципальная программа «Устойчивое развитие сельских территории в Чудовском муниципальном района на 2018-2020 годы»</t>
  </si>
  <si>
    <t>Субсидия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п.Краснофарфорный, ул.Ок-тябрьская, д. 1а»</t>
  </si>
  <si>
    <t>Муниципальная программа «Развитие агропромышленного комплекса в Чудовском муниципальном районе на 2014-2020 годы»</t>
  </si>
  <si>
    <t>Жилищно-коммунальное хозяйство</t>
  </si>
  <si>
    <t>Финансовое обеспечение мероприятий по земельным участкам</t>
  </si>
  <si>
    <t>Финансовое обеспечение мероприятий по муниципальному имуществу</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</si>
  <si>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</si>
  <si>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</si>
  <si>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Оказание финансовой поддержки субъектам малого и среднего предпринимательства в рамках реализации регионального проекта «Акселерация субъектов малого и среднего предпринимательства»</t>
  </si>
  <si>
    <t>Межбюджетные трансферты на организацию водоснабжения Грузинского сельского поселения</t>
  </si>
  <si>
    <t>Иные межбюджетные трансферты</t>
  </si>
  <si>
    <t>540</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</si>
  <si>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</si>
  <si>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</si>
  <si>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</si>
  <si>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</si>
  <si>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</si>
  <si>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</si>
  <si>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</si>
  <si>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</si>
  <si>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 обновление их материально-технической базы, развитие муниципальной системы образования</t>
  </si>
  <si>
    <t>01 2 20 76140</t>
  </si>
  <si>
    <t>Федеральный проект «Чистая страна»</t>
  </si>
  <si>
    <t>Финансовое обеспечение мероприятий, направленных на исполнение судебных решений</t>
  </si>
  <si>
    <t>01 2 00 00077</t>
  </si>
  <si>
    <t>01 2 Е1 71370</t>
  </si>
  <si>
    <t>01 2 Е4 71380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</si>
  <si>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</si>
  <si>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</si>
  <si>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</si>
  <si>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</si>
  <si>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</si>
  <si>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</si>
  <si>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</si>
  <si>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</si>
  <si>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</si>
  <si>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</si>
  <si>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</si>
  <si>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</si>
  <si>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</si>
  <si>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</si>
  <si>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02 1 04 78205</t>
  </si>
  <si>
    <t>02 4 03 78205</t>
  </si>
  <si>
    <t>02 1 01 78205</t>
  </si>
  <si>
    <t>02 1 02 78205</t>
  </si>
  <si>
    <t>02 1 03 78205</t>
  </si>
  <si>
    <t>02 4 01 78205</t>
  </si>
  <si>
    <t>Капитальный ремонт муниципальных учреждений</t>
  </si>
  <si>
    <t>02 1 04 00081</t>
  </si>
  <si>
    <t>02 4 02 00081</t>
  </si>
  <si>
    <t>Федеральный проект «Содействие занятости женщин - создание условий дошкольного образования для детей в возрасте до трех лет»</t>
  </si>
  <si>
    <t>01 1 Р2 00000</t>
  </si>
  <si>
    <t>01 0 00 00021</t>
  </si>
  <si>
    <t>к решению Думы Чудовского</t>
  </si>
  <si>
    <t>Наименование</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</si>
  <si>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</si>
  <si>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</si>
  <si>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</si>
  <si>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 xml:space="preserve">Финансовое обеспечение мероприятий по безопасности муниципальных учреждений </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</si>
  <si>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</si>
  <si>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</si>
  <si>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</si>
  <si>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</si>
  <si>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</si>
  <si>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</si>
  <si>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</si>
  <si>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01 2 Е4 52101</t>
  </si>
  <si>
    <t>01 1 Р2 52327</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</si>
  <si>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</si>
  <si>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</si>
  <si>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Муниципальная программа «Формирование законопослушного поведения участников дорожного движения на территории Чудовского               муниципального района на 2020-2022 годы»</t>
  </si>
  <si>
    <t>03 0 00 00000</t>
  </si>
  <si>
    <t>Содержание и ремонт автомобильных дорог общего пользования местного значения</t>
  </si>
  <si>
    <t>03 0 00 00073</t>
  </si>
  <si>
    <t>Дорожное хозяйство (дорожные фонды)</t>
  </si>
  <si>
    <t>Субсидии на формирование муниципальных дорожных фондов</t>
  </si>
  <si>
    <t>03 0 00 71510</t>
  </si>
  <si>
    <t>Софинансирование на формирование муниципальных дорожных фондов</t>
  </si>
  <si>
    <t>03 0 00 S1510</t>
  </si>
  <si>
    <t>Федеральный проект «Культурная среда»</t>
  </si>
  <si>
    <t>02 1 А1 00000</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</si>
  <si>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</si>
  <si>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</si>
  <si>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</si>
  <si>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</si>
  <si>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</si>
  <si>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</si>
  <si>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02 </t>
  </si>
  <si>
    <t>Обеспечение развития информационно-телекоммуникационной инфраструктуры объектов общеобразовательных организаций</t>
  </si>
  <si>
    <t>01 2 D2 S2260</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</si>
  <si>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</si>
  <si>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</si>
  <si>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</si>
  <si>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</si>
  <si>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</si>
  <si>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</si>
  <si>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</si>
  <si>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</si>
  <si>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</si>
  <si>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</si>
  <si>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</si>
  <si>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</si>
  <si>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</si>
  <si>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Финансовое обеспечение деятельности муниципальных учреждений по приобретению коммунальных услуг (сверх соглашения)</t>
  </si>
  <si>
    <t>01 2 20 S2301</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</si>
  <si>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</si>
  <si>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01 3 11 10021</t>
  </si>
  <si>
    <t>02 1 02 S2301</t>
  </si>
  <si>
    <t>02 1  01 S2301</t>
  </si>
  <si>
    <t>02 1 03 S2301</t>
  </si>
  <si>
    <t>02 1 04 S2301</t>
  </si>
  <si>
    <t>02 4 01 S2301</t>
  </si>
  <si>
    <t>02 4 02 S2301</t>
  </si>
  <si>
    <t>03 1 00 00000</t>
  </si>
  <si>
    <t>03 1 00 00003</t>
  </si>
  <si>
    <t>03 2 00 00000</t>
  </si>
  <si>
    <t>03 2 00 00001</t>
  </si>
  <si>
    <t>04 1 00 00011</t>
  </si>
  <si>
    <t>04 2 00 00008</t>
  </si>
  <si>
    <t>05 1 00 00031</t>
  </si>
  <si>
    <t>05 1 00 70280</t>
  </si>
  <si>
    <t>05 2 00 70100</t>
  </si>
  <si>
    <t>05 2 00 51180</t>
  </si>
  <si>
    <t>05 3 00 71340</t>
  </si>
  <si>
    <t>06 0 00 00028</t>
  </si>
  <si>
    <t>Финансовое обеспечение мероприятий муниципальной программы</t>
  </si>
  <si>
    <t>09 0 00 00032</t>
  </si>
  <si>
    <t>09 0 00 00034</t>
  </si>
  <si>
    <t>09 0 00 00070</t>
  </si>
  <si>
    <t>10 0 00 L4970</t>
  </si>
  <si>
    <t>12 0 G1 00000</t>
  </si>
  <si>
    <t xml:space="preserve">01 3 E2 72020 </t>
  </si>
  <si>
    <t>Федеральный проект «Успех каждого ребенка»</t>
  </si>
  <si>
    <t>01 3 E2 00000</t>
  </si>
  <si>
    <t>11 0 00 00014</t>
  </si>
  <si>
    <t>11 0 00 00074</t>
  </si>
  <si>
    <t>09 0 00 00015</t>
  </si>
  <si>
    <t>09 0 00 00062</t>
  </si>
  <si>
    <t>11 0 00 00087</t>
  </si>
  <si>
    <t>Финансовое обеспечение социальной поддержки</t>
  </si>
  <si>
    <t>01 2 20 00020</t>
  </si>
  <si>
    <t>01 2 Е1 72330</t>
  </si>
  <si>
    <t>06 0 00 00029</t>
  </si>
  <si>
    <t>02 4 02 72120</t>
  </si>
  <si>
    <t>02 4 02 S2120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</si>
  <si>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</si>
  <si>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Трегубовского сельского поселения</t>
  </si>
  <si>
    <t>Межбюджетные трансферты на осуществление дорожной деятельности Успенского сельского поселения</t>
  </si>
  <si>
    <t>Финансовое обеспечение иных меропритяий подпрограммы</t>
  </si>
  <si>
    <t xml:space="preserve">01 2 20 00022 </t>
  </si>
  <si>
    <t>Капитальный ремонт водопроводных сетей</t>
  </si>
  <si>
    <t>09 0 00 00094</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</si>
  <si>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</si>
  <si>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</si>
  <si>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</si>
  <si>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</si>
  <si>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</si>
  <si>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</si>
  <si>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</si>
  <si>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04 1 00 77040</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</si>
  <si>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</si>
  <si>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01 2 20 72360</t>
  </si>
  <si>
    <t>02 1 05 72360</t>
  </si>
  <si>
    <t>05 2 00 70280</t>
  </si>
  <si>
    <t>05 2 00 70650</t>
  </si>
  <si>
    <t>2024 год</t>
  </si>
  <si>
    <t>Муниципальная программа «Обеспечение жильем молодых семей на территории Чудовского муниципального района на 2022-2024годы»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</si>
  <si>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</si>
  <si>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7</t>
  </si>
  <si>
    <t>от                          №</t>
  </si>
  <si>
    <t>муниципального       района</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</si>
  <si>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</si>
  <si>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02 1 05 L5191</t>
  </si>
  <si>
    <t>02 1 06 71410</t>
  </si>
  <si>
    <t>Обеспечение деятельности финансовых, налоговых и таможенных органов и органов финансового (финансово-бюджетного) надзора</t>
  </si>
  <si>
    <t>01 1 01 71410</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</si>
  <si>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</si>
  <si>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</si>
  <si>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</si>
  <si>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</si>
  <si>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</si>
  <si>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</si>
  <si>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</si>
  <si>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</si>
  <si>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</si>
  <si>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</si>
  <si>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</si>
  <si>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</si>
  <si>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</si>
  <si>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</si>
  <si>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09 0 00 00014</t>
  </si>
  <si>
    <t>09 0 00 00087</t>
  </si>
  <si>
    <t xml:space="preserve">09 0 03 00045 </t>
  </si>
  <si>
    <t xml:space="preserve">09 0 04 00045 </t>
  </si>
  <si>
    <t xml:space="preserve">09 0 05 00045 </t>
  </si>
  <si>
    <t>09 0 F3 00000</t>
  </si>
  <si>
    <t>09 0 F3 67483</t>
  </si>
  <si>
    <t>09 0 F3 67484</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</si>
  <si>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</si>
  <si>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</si>
  <si>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09 0 F3 6748S</t>
  </si>
  <si>
    <t>Осуществление отдельных государственных полномочий в области увековечения памяти погибших при защите Отечества</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</si>
  <si>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</si>
  <si>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</si>
  <si>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</si>
  <si>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</si>
  <si>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</si>
  <si>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</si>
  <si>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</si>
  <si>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</si>
  <si>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</si>
  <si>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</si>
  <si>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</si>
  <si>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Прочие межбюджетные трансферты общего характера</t>
  </si>
  <si>
    <t>01 0 00 71410</t>
  </si>
  <si>
    <t>02 1 06 00000</t>
  </si>
  <si>
    <t>03 3 00  77040</t>
  </si>
  <si>
    <t>03 3 00 77040</t>
  </si>
  <si>
    <t>14 0 00 77040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</si>
  <si>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</si>
  <si>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</si>
  <si>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</si>
  <si>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</si>
  <si>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</si>
  <si>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</si>
  <si>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</si>
  <si>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</si>
  <si>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</si>
  <si>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</si>
  <si>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</si>
  <si>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Финансовое обеспечение мероприятий по подвозу обучающихся образовательных организаций</t>
  </si>
  <si>
    <t>01 2 00 00107</t>
  </si>
  <si>
    <t>01 2 00 71640</t>
  </si>
  <si>
    <t>2025 год</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</si>
  <si>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</si>
  <si>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</si>
  <si>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</si>
  <si>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</si>
  <si>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</si>
  <si>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</si>
  <si>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</si>
  <si>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Подпрограмма «Развитие туризма и туристской деятельности на территории Чудовского муниципального района» </t>
  </si>
  <si>
    <t>03 4 00 00000</t>
  </si>
  <si>
    <t xml:space="preserve">Подпрограмма  «Развитие информационных технологий в Чудовском муниципальном районе» </t>
  </si>
  <si>
    <t xml:space="preserve">Реализация мероприятий подпрограммы «Развитие информационных технологий в Чудовском муниципальном районе» </t>
  </si>
  <si>
    <t>03 4 00 00002</t>
  </si>
  <si>
    <t>Муниципальная программа «Развитие сельского хозяйства в Чудовском муниципальном районе на 2023-2026 годы»</t>
  </si>
  <si>
    <t>07 0 00 00000</t>
  </si>
  <si>
    <t>07 0 00 00089</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</si>
  <si>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</si>
  <si>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 xml:space="preserve">12 0 00 0000 </t>
  </si>
  <si>
    <t xml:space="preserve">Молодежная политика </t>
  </si>
  <si>
    <t>Обслуживание государственного (муниципального) долга</t>
  </si>
  <si>
    <t>Обслуживание государственного (муниципального) внутреннего долга</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</si>
  <si>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</si>
  <si>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</si>
  <si>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</si>
  <si>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</si>
  <si>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</si>
  <si>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</si>
  <si>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</si>
  <si>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</si>
  <si>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02 1 05 L4670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</si>
  <si>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</si>
  <si>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</si>
  <si>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</si>
  <si>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</si>
  <si>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</si>
  <si>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01 1 0072670</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</si>
  <si>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</si>
  <si>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</si>
  <si>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</si>
  <si>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</si>
  <si>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03 1 00 76020</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</si>
  <si>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</si>
  <si>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</si>
  <si>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04 1 00 76230</t>
  </si>
  <si>
    <t>05 2 00 00112</t>
  </si>
  <si>
    <t>Межбюджетные трансферты на благоустройство мемориала «Вечный огонь»</t>
  </si>
  <si>
    <t>Массовый спорт</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</si>
  <si>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</si>
  <si>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02 4 03 71710</t>
  </si>
  <si>
    <t>Федеральный проект "Патриотическое воспитание граждан Российской Федерации"</t>
  </si>
  <si>
    <t>01 2 EB 00000</t>
  </si>
  <si>
    <t>01 2 ЕВ 51791</t>
  </si>
  <si>
    <t>04 1 00 S1720</t>
  </si>
  <si>
    <t>02 3 00 00022</t>
  </si>
  <si>
    <t>04 01 00 71720</t>
  </si>
  <si>
    <t>Софинасирование  на реализацию мероприятий по  поддержке субъектов малого и среднего предпринимательства</t>
  </si>
  <si>
    <t>09 0 00 00115</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</si>
  <si>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</si>
  <si>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</si>
  <si>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</si>
  <si>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</si>
  <si>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</si>
  <si>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</si>
  <si>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</si>
  <si>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01 0 00 75320</t>
  </si>
  <si>
    <t>Дотации на выравнивание бюджетной обеспеченности субъектов Российской Федерации и муниципальных образований</t>
  </si>
  <si>
    <t>Межбюджетные трансферты на финансовое обеспечение мероприятий по содержанию жилых домов, передаваемых в муниципальную собственность</t>
  </si>
  <si>
    <t>09 0 00 00118</t>
  </si>
  <si>
    <t>2026 год</t>
  </si>
  <si>
    <t>Муниципальная программа «Развитие образования в Чудовском муниципальном районе на 2024-2028 годы»</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</si>
  <si>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</si>
  <si>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</si>
  <si>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</si>
  <si>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</si>
  <si>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</si>
  <si>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</si>
  <si>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</si>
  <si>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</si>
  <si>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</si>
  <si>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</si>
  <si>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</si>
  <si>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</si>
  <si>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</si>
  <si>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</si>
  <si>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Расходы муниципальных казенных, бюджетных и автономных учреждений по приобретению коммунальных услуг</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</si>
  <si>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</si>
  <si>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</si>
  <si>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</si>
  <si>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</si>
  <si>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</si>
  <si>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</si>
  <si>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</si>
  <si>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</si>
  <si>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</si>
  <si>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</si>
  <si>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</si>
  <si>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«Развитие культуры, туризма и спорта Чудовского муниципального района на 2024-2029 годы»</t>
  </si>
  <si>
    <t xml:space="preserve">Подпрограмма «Сохранение объектов культурного наследия, расположенных на территории Чудовского муниципального района» </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</si>
  <si>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</si>
  <si>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«Обеспечение экономического развития Чудовского муниципального района на 2021-2026 годы»</t>
  </si>
  <si>
    <t>Муниципальная программа «Управление муниципальными финансами Чудовского муниципального района на 2024-2029 годы»</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</si>
  <si>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</si>
  <si>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</si>
  <si>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</si>
  <si>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</si>
  <si>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</si>
  <si>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09 0 00 L4970</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</si>
  <si>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</si>
  <si>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Муниципальная программа «Охрана окружающей среды и экологическая безопасность Чудовского муниципального района на 2024-2026 годы»</t>
  </si>
  <si>
    <t>10 0 00 75300</t>
  </si>
  <si>
    <t>Муниципальная программа «Обеспечение прав потребителей в Чудовском муниципальном районе в 2022-2024 годах»</t>
  </si>
  <si>
    <t xml:space="preserve">11 0 00 0000 </t>
  </si>
  <si>
    <t>11 0 00 00105</t>
  </si>
  <si>
    <t>Муниципальная программа «Дорожная деятельность на территории Чудовского муниципального района на 2024- 2026 годы»</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</si>
  <si>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</si>
  <si>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</si>
  <si>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</si>
  <si>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</si>
  <si>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</si>
  <si>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</si>
  <si>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</si>
  <si>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</si>
  <si>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</si>
  <si>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15 1 00 00000</t>
  </si>
  <si>
    <t>15 1 00 00038</t>
  </si>
  <si>
    <t>15 1 01 00000</t>
  </si>
  <si>
    <t>15 1 01 00021</t>
  </si>
  <si>
    <t>15 1 01 72300</t>
  </si>
  <si>
    <t>15 1 01 S2300</t>
  </si>
  <si>
    <t>15 2 00 00000</t>
  </si>
  <si>
    <t>15 2 00 00019</t>
  </si>
  <si>
    <t>15 3 00 00000</t>
  </si>
  <si>
    <t>15 3 00 00027</t>
  </si>
  <si>
    <t>Иные закупки товаров, работ и услуг для обеспечения государственных (муниципальных) нужд</t>
  </si>
  <si>
    <t>Расходы на выплаты персоналу государственных (муниципальных) органов</t>
  </si>
  <si>
    <t>Финансовое обеспечение мероприятий по охране окружающей среды</t>
  </si>
  <si>
    <t>10 0 00 00121</t>
  </si>
  <si>
    <t>Муниципальная программа «Развитие и содержание муниципальной системы оповещения населения Чудовского муниципального района на 2023-2027 годы»</t>
  </si>
  <si>
    <t>13 0 00 00000</t>
  </si>
  <si>
    <t xml:space="preserve">Техническое обслуживание системы оповещения </t>
  </si>
  <si>
    <t>13 0 00 00119</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</si>
  <si>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</si>
  <si>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</si>
  <si>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</si>
  <si>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</si>
  <si>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01 4 00 А0821</t>
  </si>
  <si>
    <t>01 4 00А0821</t>
  </si>
  <si>
    <t>Спорт высших достижений</t>
  </si>
  <si>
    <t>Финансовое обеспечение мероприятий по брендированию регионального проекта "Цифровая образовательная среда"</t>
  </si>
  <si>
    <t>01 2 00 00123</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</si>
  <si>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t>
    </r>
    <r>
      <rPr>
        <b/>
        <sz val="12"/>
        <rFont val="Times New Roman"/>
        <family val="1"/>
        <charset val="204"/>
      </rPr>
      <t xml:space="preserve">
  </t>
    </r>
  </si>
  <si>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</si>
  <si>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</si>
  <si>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</si>
  <si>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</si>
  <si>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</si>
  <si>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</si>
  <si>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</si>
  <si>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</si>
  <si>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</si>
  <si>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</si>
  <si>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</si>
  <si>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</si>
  <si>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</si>
  <si>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</si>
  <si>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</si>
  <si>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</si>
  <si>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</si>
  <si>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</si>
  <si>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</si>
  <si>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</si>
  <si>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</si>
  <si>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</si>
  <si>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Социальное обеспечение населения</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</si>
  <si>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</si>
  <si>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</si>
  <si>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</si>
  <si>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</si>
  <si>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</si>
  <si>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</si>
  <si>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</si>
  <si>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02 2 00  00022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</si>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</sst>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6" x14ac:knownFonts="1">
    <font>
      <sz val="11"/>
      <color theme="1"/>
      <name val="Calibri"/>
      <family val="2"/>
      <scheme val="minor"/>
    </font>
    <font>
      <sz val="11"/>
      <color theme="1"/>
      <name val="Calibri"/>
      <family val="2"/>
      <scheme val="minor"/>
    </font>
    <font>
      <sz val="11"/>
      <name val="Calibri"/>
      <family val="2"/>
      <scheme val="minor"/>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b/>
      <sz val="12"/>
      <name val="Times New Roman"/>
      <family val="1"/>
      <charset val="204"/>
    </font>
    <font>
      <b/>
      <sz val="11"/>
      <name val="Times New Roman"/>
      <family val="1"/>
      <charset val="204"/>
    </font>
    <font>
      <b/>
      <sz val="14"/>
      <name val="Times New Roman"/>
      <family val="1"/>
      <charset val="204"/>
    </font>
    <font>
      <sz val="10"/>
      <color rgb="FFC00000"/>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sz val="11"/>
      <color rgb="FF0070C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0"/>
        <bgColor indexed="8"/>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78">
    <xf numFmtId="0" fontId="0" fillId="0" borderId="0" xfId="0"/>
    <xf numFmtId="0" fontId="0" fillId="2" borderId="0" xfId="0" applyFill="1"/>
    <xf numFmtId="0" fontId="5" fillId="2" borderId="2" xfId="0" applyFont="1" applyFill="1" applyBorder="1" applyAlignment="1">
      <alignment horizontal="left" wrapText="1"/>
    </xf>
    <xf numFmtId="0" fontId="7" fillId="2" borderId="2" xfId="0" applyFont="1" applyFill="1" applyBorder="1" applyAlignment="1">
      <alignment horizontal="left" wrapText="1"/>
    </xf>
    <xf numFmtId="0" fontId="5" fillId="2" borderId="1" xfId="0" applyFont="1" applyFill="1" applyBorder="1" applyAlignment="1">
      <alignment horizontal="left" wrapText="1"/>
    </xf>
    <xf numFmtId="0" fontId="5" fillId="2" borderId="1" xfId="0" applyFont="1" applyFill="1" applyBorder="1" applyAlignment="1">
      <alignment wrapText="1"/>
    </xf>
    <xf numFmtId="0" fontId="5" fillId="2" borderId="0" xfId="0" applyFont="1" applyFill="1" applyBorder="1" applyAlignment="1">
      <alignment horizontal="left"/>
    </xf>
    <xf numFmtId="0" fontId="7" fillId="2" borderId="0" xfId="0" applyFont="1" applyFill="1" applyBorder="1" applyAlignment="1"/>
    <xf numFmtId="0" fontId="7" fillId="2" borderId="1" xfId="0" applyFont="1" applyFill="1" applyBorder="1" applyAlignment="1">
      <alignment horizontal="left" wrapText="1"/>
    </xf>
    <xf numFmtId="0" fontId="7" fillId="2" borderId="1" xfId="0" applyFont="1" applyFill="1" applyBorder="1" applyAlignment="1">
      <alignment wrapText="1"/>
    </xf>
    <xf numFmtId="0" fontId="5" fillId="2" borderId="1" xfId="0" applyFont="1" applyFill="1" applyBorder="1" applyAlignment="1">
      <alignment horizontal="left"/>
    </xf>
    <xf numFmtId="0" fontId="5" fillId="2" borderId="0" xfId="0" applyFont="1" applyFill="1" applyAlignment="1"/>
    <xf numFmtId="0" fontId="5" fillId="2" borderId="1" xfId="0" applyFont="1" applyFill="1" applyBorder="1" applyAlignment="1">
      <alignment horizontal="center" wrapText="1"/>
    </xf>
    <xf numFmtId="0" fontId="9" fillId="2" borderId="1" xfId="0" applyFont="1" applyFill="1" applyBorder="1" applyAlignment="1">
      <alignment horizontal="left" wrapText="1"/>
    </xf>
    <xf numFmtId="0" fontId="8" fillId="2" borderId="3" xfId="0" applyFont="1" applyFill="1" applyBorder="1" applyAlignment="1">
      <alignment horizontal="center" wrapText="1"/>
    </xf>
    <xf numFmtId="49" fontId="5" fillId="2" borderId="1" xfId="0" applyNumberFormat="1" applyFont="1" applyFill="1" applyBorder="1" applyAlignment="1">
      <alignment horizontal="center" wrapText="1"/>
    </xf>
    <xf numFmtId="165" fontId="5" fillId="2" borderId="1" xfId="1" applyNumberFormat="1" applyFont="1" applyFill="1" applyBorder="1" applyAlignment="1">
      <alignment horizontal="right" wrapText="1"/>
    </xf>
    <xf numFmtId="0" fontId="4" fillId="2" borderId="0" xfId="0" applyFont="1" applyFill="1" applyBorder="1" applyAlignment="1"/>
    <xf numFmtId="0" fontId="8"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65" fontId="7" fillId="2" borderId="2" xfId="1" applyNumberFormat="1" applyFont="1" applyFill="1" applyBorder="1" applyAlignment="1">
      <alignment horizontal="right" wrapText="1"/>
    </xf>
    <xf numFmtId="165" fontId="7" fillId="2" borderId="1" xfId="1" applyNumberFormat="1" applyFont="1" applyFill="1" applyBorder="1" applyAlignment="1">
      <alignment horizontal="right" wrapText="1"/>
    </xf>
    <xf numFmtId="0" fontId="2" fillId="2" borderId="0" xfId="0" applyFont="1" applyFill="1"/>
    <xf numFmtId="0" fontId="5" fillId="3" borderId="1" xfId="0" applyFont="1" applyFill="1" applyBorder="1" applyAlignment="1">
      <alignment horizontal="left" wrapText="1"/>
    </xf>
    <xf numFmtId="0" fontId="3" fillId="2" borderId="0" xfId="0" applyFont="1" applyFill="1" applyBorder="1" applyAlignment="1"/>
    <xf numFmtId="0" fontId="2" fillId="2" borderId="0" xfId="0" applyFont="1" applyFill="1" applyBorder="1" applyAlignment="1"/>
    <xf numFmtId="49" fontId="7" fillId="2" borderId="4" xfId="0" applyNumberFormat="1" applyFont="1" applyFill="1" applyBorder="1" applyAlignment="1">
      <alignment horizontal="center" wrapText="1"/>
    </xf>
    <xf numFmtId="49" fontId="7" fillId="2" borderId="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7" fillId="2" borderId="1" xfId="0" applyNumberFormat="1" applyFont="1" applyFill="1" applyBorder="1" applyAlignment="1">
      <alignment horizontal="center" wrapText="1"/>
    </xf>
    <xf numFmtId="49" fontId="7" fillId="2" borderId="5" xfId="0" applyNumberFormat="1" applyFont="1" applyFill="1" applyBorder="1" applyAlignment="1">
      <alignment horizontal="center" wrapText="1"/>
    </xf>
    <xf numFmtId="165" fontId="5" fillId="2" borderId="1" xfId="1" applyNumberFormat="1" applyFont="1" applyFill="1" applyBorder="1" applyAlignment="1">
      <alignment wrapText="1"/>
    </xf>
    <xf numFmtId="0" fontId="7" fillId="2" borderId="1" xfId="0" applyFont="1" applyFill="1" applyBorder="1" applyAlignment="1">
      <alignment horizontal="justify" wrapText="1"/>
    </xf>
    <xf numFmtId="0" fontId="5" fillId="2" borderId="1" xfId="0" applyFont="1" applyFill="1" applyBorder="1" applyAlignment="1">
      <alignment horizontal="justify" wrapText="1"/>
    </xf>
    <xf numFmtId="49" fontId="9" fillId="2" borderId="1" xfId="0" applyNumberFormat="1" applyFont="1" applyFill="1" applyBorder="1" applyAlignment="1">
      <alignment horizontal="center" wrapText="1"/>
    </xf>
    <xf numFmtId="49" fontId="5" fillId="3" borderId="2" xfId="0" applyNumberFormat="1" applyFont="1" applyFill="1" applyBorder="1" applyAlignment="1">
      <alignment horizontal="center" wrapText="1"/>
    </xf>
    <xf numFmtId="165" fontId="5" fillId="2" borderId="2" xfId="1" applyNumberFormat="1" applyFont="1" applyFill="1" applyBorder="1" applyAlignment="1">
      <alignment horizontal="right" wrapText="1"/>
    </xf>
    <xf numFmtId="165" fontId="5" fillId="2" borderId="4" xfId="1" applyNumberFormat="1" applyFont="1" applyFill="1" applyBorder="1" applyAlignment="1">
      <alignment horizontal="right" wrapText="1"/>
    </xf>
    <xf numFmtId="0" fontId="0" fillId="0" borderId="6" xfId="0" applyBorder="1"/>
    <xf numFmtId="49" fontId="5" fillId="2" borderId="2" xfId="0" applyNumberFormat="1" applyFont="1" applyFill="1" applyBorder="1" applyAlignment="1">
      <alignment horizontal="center" wrapText="1"/>
    </xf>
    <xf numFmtId="0" fontId="0" fillId="0" borderId="0" xfId="0" applyBorder="1"/>
    <xf numFmtId="165" fontId="9" fillId="2" borderId="1" xfId="1" applyNumberFormat="1" applyFont="1" applyFill="1" applyBorder="1" applyAlignment="1">
      <alignment horizontal="right" wrapText="1"/>
    </xf>
    <xf numFmtId="49" fontId="7" fillId="4" borderId="1"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0" fontId="5" fillId="3" borderId="2" xfId="0" applyFont="1" applyFill="1" applyBorder="1" applyAlignment="1">
      <alignment horizontal="left" wrapText="1"/>
    </xf>
    <xf numFmtId="49" fontId="5" fillId="3" borderId="5" xfId="0" applyNumberFormat="1" applyFont="1" applyFill="1" applyBorder="1" applyAlignment="1">
      <alignment horizontal="center" wrapText="1"/>
    </xf>
    <xf numFmtId="165" fontId="5" fillId="2" borderId="5" xfId="1" applyNumberFormat="1" applyFont="1" applyFill="1" applyBorder="1" applyAlignment="1">
      <alignment horizontal="right" wrapText="1"/>
    </xf>
    <xf numFmtId="165" fontId="5" fillId="3" borderId="1" xfId="0" applyNumberFormat="1" applyFont="1" applyFill="1" applyBorder="1" applyAlignment="1">
      <alignment wrapText="1"/>
    </xf>
    <xf numFmtId="165" fontId="5" fillId="3" borderId="5" xfId="0" applyNumberFormat="1" applyFont="1" applyFill="1" applyBorder="1" applyAlignment="1">
      <alignment wrapText="1"/>
    </xf>
    <xf numFmtId="165" fontId="5" fillId="3" borderId="2" xfId="0" applyNumberFormat="1" applyFont="1" applyFill="1" applyBorder="1" applyAlignment="1">
      <alignment wrapText="1"/>
    </xf>
    <xf numFmtId="165" fontId="5" fillId="3" borderId="4" xfId="0" applyNumberFormat="1" applyFont="1" applyFill="1" applyBorder="1" applyAlignment="1">
      <alignment wrapText="1"/>
    </xf>
    <xf numFmtId="165" fontId="5" fillId="3" borderId="2" xfId="0" applyNumberFormat="1" applyFont="1" applyFill="1" applyBorder="1" applyAlignment="1">
      <alignment horizontal="right" wrapText="1"/>
    </xf>
    <xf numFmtId="165" fontId="5" fillId="3" borderId="4" xfId="0" applyNumberFormat="1" applyFont="1" applyFill="1" applyBorder="1" applyAlignment="1">
      <alignment horizontal="right" wrapText="1"/>
    </xf>
    <xf numFmtId="165" fontId="11" fillId="2" borderId="1" xfId="1" applyNumberFormat="1" applyFont="1" applyFill="1" applyBorder="1" applyAlignment="1">
      <alignment horizontal="right" wrapText="1"/>
    </xf>
    <xf numFmtId="0" fontId="5" fillId="2" borderId="1" xfId="0" applyFont="1" applyFill="1" applyBorder="1" applyAlignment="1">
      <alignment horizontal="left" vertical="center" wrapText="1"/>
    </xf>
    <xf numFmtId="0" fontId="5" fillId="2" borderId="2" xfId="0" applyFont="1" applyFill="1" applyBorder="1" applyAlignment="1">
      <alignment wrapText="1"/>
    </xf>
    <xf numFmtId="49" fontId="7" fillId="3" borderId="2" xfId="0" applyNumberFormat="1" applyFont="1" applyFill="1" applyBorder="1" applyAlignment="1">
      <alignment horizontal="center" wrapText="1"/>
    </xf>
    <xf numFmtId="165" fontId="12" fillId="2" borderId="1" xfId="1" applyNumberFormat="1" applyFont="1" applyFill="1" applyBorder="1" applyAlignment="1">
      <alignment horizontal="right" wrapText="1"/>
    </xf>
    <xf numFmtId="165" fontId="13" fillId="5" borderId="1" xfId="1" applyNumberFormat="1" applyFont="1" applyFill="1" applyBorder="1" applyAlignment="1">
      <alignment wrapText="1"/>
    </xf>
    <xf numFmtId="165" fontId="13" fillId="5" borderId="1" xfId="1" applyNumberFormat="1" applyFont="1" applyFill="1" applyBorder="1" applyAlignment="1">
      <alignment horizontal="right" wrapText="1"/>
    </xf>
    <xf numFmtId="0" fontId="14" fillId="5" borderId="1" xfId="0" applyFont="1" applyFill="1" applyBorder="1" applyAlignment="1">
      <alignment horizontal="left" wrapText="1"/>
    </xf>
    <xf numFmtId="49" fontId="7" fillId="5" borderId="5" xfId="0" applyNumberFormat="1" applyFont="1" applyFill="1" applyBorder="1" applyAlignment="1">
      <alignment horizontal="center" wrapText="1"/>
    </xf>
    <xf numFmtId="49" fontId="7" fillId="5" borderId="1" xfId="0" applyNumberFormat="1" applyFont="1" applyFill="1" applyBorder="1" applyAlignment="1">
      <alignment horizontal="center" wrapText="1"/>
    </xf>
    <xf numFmtId="165" fontId="7" fillId="5" borderId="1" xfId="1" applyNumberFormat="1" applyFont="1" applyFill="1" applyBorder="1" applyAlignment="1">
      <alignment horizontal="right" wrapText="1"/>
    </xf>
    <xf numFmtId="49" fontId="13" fillId="2" borderId="1" xfId="0" applyNumberFormat="1" applyFont="1" applyFill="1" applyBorder="1" applyAlignment="1">
      <alignment horizontal="center" wrapText="1"/>
    </xf>
    <xf numFmtId="0" fontId="13" fillId="2" borderId="1" xfId="0" applyFont="1" applyFill="1" applyBorder="1" applyAlignment="1">
      <alignment horizontal="left" wrapText="1"/>
    </xf>
    <xf numFmtId="165" fontId="13" fillId="2" borderId="1" xfId="1" applyNumberFormat="1" applyFont="1" applyFill="1" applyBorder="1" applyAlignment="1">
      <alignment horizontal="right" wrapText="1"/>
    </xf>
    <xf numFmtId="165" fontId="13" fillId="2" borderId="1" xfId="1" applyNumberFormat="1" applyFont="1" applyFill="1" applyBorder="1" applyAlignment="1">
      <alignment wrapText="1"/>
    </xf>
    <xf numFmtId="0" fontId="6" fillId="2" borderId="0" xfId="0" applyFont="1" applyFill="1" applyBorder="1" applyAlignment="1">
      <alignment horizontal="left"/>
    </xf>
    <xf numFmtId="0" fontId="15" fillId="0" borderId="0" xfId="0" applyFont="1"/>
    <xf numFmtId="0" fontId="6" fillId="2" borderId="0" xfId="0" applyFont="1" applyFill="1" applyBorder="1" applyAlignment="1">
      <alignment horizontal="left"/>
    </xf>
    <xf numFmtId="165" fontId="13" fillId="3" borderId="2" xfId="0" applyNumberFormat="1" applyFont="1" applyFill="1" applyBorder="1" applyAlignment="1">
      <alignment wrapText="1"/>
    </xf>
    <xf numFmtId="165" fontId="6" fillId="2" borderId="0" xfId="0" applyNumberFormat="1" applyFont="1" applyFill="1" applyBorder="1" applyAlignment="1">
      <alignment horizontal="right"/>
    </xf>
    <xf numFmtId="0" fontId="8" fillId="2" borderId="0" xfId="0" applyFont="1" applyFill="1" applyBorder="1" applyAlignment="1">
      <alignment horizontal="center" vertical="top" wrapText="1"/>
    </xf>
    <xf numFmtId="0" fontId="6" fillId="2" borderId="0" xfId="0" applyFont="1" applyFill="1" applyBorder="1" applyAlignment="1">
      <alignment horizontal="center"/>
    </xf>
    <xf numFmtId="0" fontId="6" fillId="2" borderId="0" xfId="0" applyFont="1" applyFill="1" applyBorder="1" applyAlignment="1">
      <alignment horizontal="left"/>
    </xf>
    <xf numFmtId="0" fontId="3" fillId="2" borderId="0" xfId="0" applyFont="1" applyFill="1" applyBorder="1" applyAlignment="1">
      <alignment horizontal="left"/>
    </xf>
    <xf numFmtId="0" fontId="13" fillId="2" borderId="2" xfId="0" applyFont="1" applyFill="1" applyBorder="1" applyAlignment="1">
      <alignment horizontal="left"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192"/>
  <sheetViews>
    <sheetView tabSelected="1" view="pageBreakPreview" topLeftCell="A409" zoomScaleNormal="100" zoomScaleSheetLayoutView="100" workbookViewId="0">
      <selection activeCell="F423" sqref="F423"/>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74" t="s">
        <v>428</v>
      </c>
      <c r="G1" s="74"/>
      <c r="H1" s="74"/>
    </row>
    <row r="2" spans="1:8" ht="15.75" x14ac:dyDescent="0.25">
      <c r="A2" s="6"/>
      <c r="B2" s="24"/>
      <c r="C2" s="24"/>
      <c r="D2" s="24"/>
      <c r="E2" s="24"/>
      <c r="F2" s="75" t="s">
        <v>313</v>
      </c>
      <c r="G2" s="75"/>
      <c r="H2" s="75"/>
    </row>
    <row r="3" spans="1:8" ht="15.75" x14ac:dyDescent="0.25">
      <c r="A3" s="6"/>
      <c r="B3" s="24"/>
      <c r="C3" s="24"/>
      <c r="D3" s="24"/>
      <c r="E3" s="24"/>
      <c r="F3" s="75" t="s">
        <v>430</v>
      </c>
      <c r="G3" s="76"/>
      <c r="H3" s="76"/>
    </row>
    <row r="4" spans="1:8" ht="15" customHeight="1" x14ac:dyDescent="0.25">
      <c r="A4" s="6"/>
      <c r="B4" s="24"/>
      <c r="C4" s="24"/>
      <c r="D4" s="24"/>
      <c r="E4" s="24"/>
      <c r="F4" s="75" t="s">
        <v>429</v>
      </c>
      <c r="G4" s="75"/>
      <c r="H4" s="75"/>
    </row>
    <row r="5" spans="1:8" ht="15" customHeight="1" x14ac:dyDescent="0.25">
      <c r="A5" s="6"/>
      <c r="B5" s="24"/>
      <c r="C5" s="24"/>
      <c r="D5" s="24"/>
      <c r="E5" s="24"/>
      <c r="F5" s="70"/>
      <c r="G5" s="70"/>
      <c r="H5" s="70"/>
    </row>
    <row r="6" spans="1:8" ht="27" customHeight="1" x14ac:dyDescent="0.25">
      <c r="A6" s="73" t="s">
        <v>643</v>
      </c>
      <c r="B6" s="73"/>
      <c r="C6" s="73"/>
      <c r="D6" s="73"/>
      <c r="E6" s="73"/>
      <c r="F6" s="73"/>
      <c r="G6" s="73"/>
      <c r="H6" s="73"/>
    </row>
    <row r="7" spans="1:8" ht="68.25" customHeight="1" x14ac:dyDescent="0.25">
      <c r="A7" s="73"/>
      <c r="B7" s="73"/>
      <c r="C7" s="73"/>
      <c r="D7" s="73"/>
      <c r="E7" s="73"/>
      <c r="F7" s="73"/>
      <c r="G7" s="73"/>
      <c r="H7" s="73"/>
    </row>
    <row r="8" spans="1:8" ht="15.75" hidden="1" x14ac:dyDescent="0.25">
      <c r="A8" s="7"/>
      <c r="B8" s="17"/>
      <c r="C8" s="17"/>
      <c r="D8" s="17"/>
      <c r="E8" s="17"/>
      <c r="F8" s="17"/>
    </row>
    <row r="9" spans="1:8" ht="15.75" x14ac:dyDescent="0.25">
      <c r="A9" s="6"/>
      <c r="B9" s="24"/>
      <c r="C9" s="25"/>
      <c r="D9" s="25"/>
      <c r="E9" s="24"/>
      <c r="F9" s="72" t="s">
        <v>0</v>
      </c>
      <c r="G9" s="72"/>
      <c r="H9" s="72"/>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F13+F19+F25+F35+F47+F146+F405+F443+F481+F39+F43</f>
        <v>614658.82500000007</v>
      </c>
      <c r="G12" s="20">
        <f>G13+G19+G25+G35+G47+G146+G405+G443+G481+G39+G43</f>
        <v>426225.00000000006</v>
      </c>
      <c r="H12" s="20">
        <f>H13+H19+H25+H35+H47+H146+H405+H443+H481+H39+H43</f>
        <v>337775.5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2740.2</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2740.2</v>
      </c>
      <c r="G21" s="16">
        <f>G22+G24+G23</f>
        <v>988.59999999999991</v>
      </c>
      <c r="H21" s="16">
        <f>H22+H24+H23</f>
        <v>1441.5</v>
      </c>
    </row>
    <row r="22" spans="1:8" ht="39" x14ac:dyDescent="0.25">
      <c r="A22" s="4" t="s">
        <v>626</v>
      </c>
      <c r="B22" s="28" t="s">
        <v>15</v>
      </c>
      <c r="C22" s="15" t="s">
        <v>9</v>
      </c>
      <c r="D22" s="15" t="s">
        <v>11</v>
      </c>
      <c r="E22" s="15" t="s">
        <v>17</v>
      </c>
      <c r="F22" s="66">
        <v>547.9</v>
      </c>
      <c r="G22" s="16">
        <v>587.4</v>
      </c>
      <c r="H22" s="16">
        <v>1040.3</v>
      </c>
    </row>
    <row r="23" spans="1:8" ht="17.25" customHeight="1" x14ac:dyDescent="0.25">
      <c r="A23" s="4" t="s">
        <v>18</v>
      </c>
      <c r="B23" s="28" t="s">
        <v>15</v>
      </c>
      <c r="C23" s="15" t="s">
        <v>9</v>
      </c>
      <c r="D23" s="15" t="s">
        <v>11</v>
      </c>
      <c r="E23" s="15" t="s">
        <v>22</v>
      </c>
      <c r="F23" s="66">
        <v>678.1</v>
      </c>
      <c r="G23" s="16">
        <v>350.2</v>
      </c>
      <c r="H23" s="16">
        <v>350.2</v>
      </c>
    </row>
    <row r="24" spans="1:8" ht="18.75" customHeight="1" x14ac:dyDescent="0.25">
      <c r="A24" s="4" t="s">
        <v>19</v>
      </c>
      <c r="B24" s="28" t="s">
        <v>15</v>
      </c>
      <c r="C24" s="15" t="s">
        <v>9</v>
      </c>
      <c r="D24" s="15" t="s">
        <v>11</v>
      </c>
      <c r="E24" s="15" t="s">
        <v>20</v>
      </c>
      <c r="F24" s="66">
        <v>1514.2</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39" x14ac:dyDescent="0.25">
      <c r="A35" s="4" t="s">
        <v>673</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96554</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customHeight="1" x14ac:dyDescent="0.25">
      <c r="A62" s="4" t="s">
        <v>552</v>
      </c>
      <c r="B62" s="28" t="s">
        <v>528</v>
      </c>
      <c r="C62" s="15"/>
      <c r="D62" s="15"/>
      <c r="E62" s="15"/>
      <c r="F62" s="16">
        <f>F63</f>
        <v>380.9</v>
      </c>
      <c r="G62" s="16">
        <v>0</v>
      </c>
      <c r="H62" s="16">
        <v>0</v>
      </c>
    </row>
    <row r="63" spans="1:8" ht="16.5" customHeight="1" x14ac:dyDescent="0.25">
      <c r="A63" s="4" t="s">
        <v>8</v>
      </c>
      <c r="B63" s="28" t="s">
        <v>528</v>
      </c>
      <c r="C63" s="15" t="s">
        <v>9</v>
      </c>
      <c r="D63" s="15"/>
      <c r="E63" s="15"/>
      <c r="F63" s="16">
        <f>F64</f>
        <v>380.9</v>
      </c>
      <c r="G63" s="16">
        <v>0</v>
      </c>
      <c r="H63" s="16">
        <v>0</v>
      </c>
    </row>
    <row r="64" spans="1:8" ht="15.75" customHeight="1" x14ac:dyDescent="0.25">
      <c r="A64" s="4" t="s">
        <v>26</v>
      </c>
      <c r="B64" s="28" t="s">
        <v>528</v>
      </c>
      <c r="C64" s="15" t="s">
        <v>9</v>
      </c>
      <c r="D64" s="15" t="s">
        <v>27</v>
      </c>
      <c r="E64" s="15"/>
      <c r="F64" s="16">
        <f>F65+F66</f>
        <v>380.9</v>
      </c>
      <c r="G64" s="16">
        <v>0</v>
      </c>
      <c r="H64" s="16">
        <v>0</v>
      </c>
    </row>
    <row r="65" spans="1:8" ht="16.5" customHeight="1" x14ac:dyDescent="0.25">
      <c r="A65" s="4" t="s">
        <v>18</v>
      </c>
      <c r="B65" s="28" t="s">
        <v>528</v>
      </c>
      <c r="C65" s="15" t="s">
        <v>9</v>
      </c>
      <c r="D65" s="15" t="s">
        <v>27</v>
      </c>
      <c r="E65" s="15" t="s">
        <v>22</v>
      </c>
      <c r="F65" s="16">
        <v>28</v>
      </c>
      <c r="G65" s="16">
        <v>0</v>
      </c>
      <c r="H65" s="16">
        <v>0</v>
      </c>
    </row>
    <row r="66" spans="1:8" ht="16.5" customHeight="1" x14ac:dyDescent="0.25">
      <c r="A66" s="4" t="s">
        <v>19</v>
      </c>
      <c r="B66" s="28" t="s">
        <v>528</v>
      </c>
      <c r="C66" s="15" t="s">
        <v>9</v>
      </c>
      <c r="D66" s="15" t="s">
        <v>27</v>
      </c>
      <c r="E66" s="15" t="s">
        <v>20</v>
      </c>
      <c r="F66" s="16">
        <v>352.9</v>
      </c>
      <c r="G66" s="16">
        <v>0</v>
      </c>
      <c r="H66" s="16">
        <v>0</v>
      </c>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16">
        <v>3146.4</v>
      </c>
      <c r="G71" s="16">
        <v>3567.5</v>
      </c>
      <c r="H71" s="16">
        <v>3567.4</v>
      </c>
    </row>
    <row r="72" spans="1:8" x14ac:dyDescent="0.25">
      <c r="A72" s="4" t="s">
        <v>19</v>
      </c>
      <c r="B72" s="28" t="s">
        <v>29</v>
      </c>
      <c r="C72" s="15" t="s">
        <v>9</v>
      </c>
      <c r="D72" s="15" t="s">
        <v>27</v>
      </c>
      <c r="E72" s="15" t="s">
        <v>20</v>
      </c>
      <c r="F72" s="16">
        <v>30067.4</v>
      </c>
      <c r="G72" s="16">
        <v>29646.3</v>
      </c>
      <c r="H72" s="16">
        <v>29646.400000000001</v>
      </c>
    </row>
    <row r="73" spans="1:8" ht="311.25" customHeight="1" x14ac:dyDescent="0.25">
      <c r="A73" s="4" t="s">
        <v>563</v>
      </c>
      <c r="B73" s="28" t="s">
        <v>30</v>
      </c>
      <c r="C73" s="29"/>
      <c r="D73" s="29"/>
      <c r="E73" s="29"/>
      <c r="F73" s="16">
        <f>F74</f>
        <v>47391.600000000006</v>
      </c>
      <c r="G73" s="16">
        <f t="shared" ref="G73:H73" si="7">G74</f>
        <v>47391.6</v>
      </c>
      <c r="H73" s="16">
        <f t="shared" si="7"/>
        <v>47391.6</v>
      </c>
    </row>
    <row r="74" spans="1:8" x14ac:dyDescent="0.25">
      <c r="A74" s="4" t="s">
        <v>8</v>
      </c>
      <c r="B74" s="28" t="s">
        <v>30</v>
      </c>
      <c r="C74" s="15" t="s">
        <v>9</v>
      </c>
      <c r="D74" s="15"/>
      <c r="E74" s="15"/>
      <c r="F74" s="16">
        <f>F75</f>
        <v>47391.600000000006</v>
      </c>
      <c r="G74" s="16">
        <f t="shared" ref="G74:H74" si="8">G75</f>
        <v>47391.6</v>
      </c>
      <c r="H74" s="16">
        <f t="shared" si="8"/>
        <v>47391.6</v>
      </c>
    </row>
    <row r="75" spans="1:8" x14ac:dyDescent="0.25">
      <c r="A75" s="4" t="s">
        <v>26</v>
      </c>
      <c r="B75" s="28" t="s">
        <v>30</v>
      </c>
      <c r="C75" s="15" t="s">
        <v>9</v>
      </c>
      <c r="D75" s="15" t="s">
        <v>27</v>
      </c>
      <c r="E75" s="15"/>
      <c r="F75" s="16">
        <f>F76+F77</f>
        <v>47391.600000000006</v>
      </c>
      <c r="G75" s="16">
        <f t="shared" ref="G75:H75" si="9">G76+G77</f>
        <v>47391.6</v>
      </c>
      <c r="H75" s="16">
        <f t="shared" si="9"/>
        <v>47391.6</v>
      </c>
    </row>
    <row r="76" spans="1:8" x14ac:dyDescent="0.25">
      <c r="A76" s="4" t="s">
        <v>18</v>
      </c>
      <c r="B76" s="28" t="s">
        <v>30</v>
      </c>
      <c r="C76" s="15" t="s">
        <v>9</v>
      </c>
      <c r="D76" s="15" t="s">
        <v>27</v>
      </c>
      <c r="E76" s="15" t="s">
        <v>22</v>
      </c>
      <c r="F76" s="16">
        <v>4628.8</v>
      </c>
      <c r="G76" s="16">
        <v>4851.2</v>
      </c>
      <c r="H76" s="16">
        <v>4851.2</v>
      </c>
    </row>
    <row r="77" spans="1:8" x14ac:dyDescent="0.25">
      <c r="A77" s="4" t="s">
        <v>19</v>
      </c>
      <c r="B77" s="28" t="s">
        <v>30</v>
      </c>
      <c r="C77" s="15" t="s">
        <v>9</v>
      </c>
      <c r="D77" s="15" t="s">
        <v>27</v>
      </c>
      <c r="E77" s="15" t="s">
        <v>20</v>
      </c>
      <c r="F77" s="16">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4" si="10">G85</f>
        <v>1930.5</v>
      </c>
      <c r="H84" s="16">
        <f t="shared" si="10"/>
        <v>1930.5</v>
      </c>
    </row>
    <row r="85" spans="1:8" x14ac:dyDescent="0.25">
      <c r="A85" s="4" t="s">
        <v>8</v>
      </c>
      <c r="B85" s="28" t="s">
        <v>34</v>
      </c>
      <c r="C85" s="15" t="s">
        <v>9</v>
      </c>
      <c r="D85" s="15"/>
      <c r="E85" s="29"/>
      <c r="F85" s="16">
        <f>F86</f>
        <v>1930.5</v>
      </c>
      <c r="G85" s="16">
        <f t="shared" ref="G85:H85" si="11">G86</f>
        <v>1930.5</v>
      </c>
      <c r="H85" s="16">
        <f t="shared" si="11"/>
        <v>1930.5</v>
      </c>
    </row>
    <row r="86" spans="1:8" x14ac:dyDescent="0.25">
      <c r="A86" s="4" t="s">
        <v>26</v>
      </c>
      <c r="B86" s="28" t="s">
        <v>34</v>
      </c>
      <c r="C86" s="15" t="s">
        <v>9</v>
      </c>
      <c r="D86" s="15" t="s">
        <v>27</v>
      </c>
      <c r="E86" s="29"/>
      <c r="F86" s="16">
        <f>F87+F88</f>
        <v>1930.5</v>
      </c>
      <c r="G86" s="16">
        <f t="shared" ref="G86:H86" si="12">G87+G88</f>
        <v>1930.5</v>
      </c>
      <c r="H86" s="16">
        <f t="shared" si="12"/>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3">G94</f>
        <v>1458</v>
      </c>
      <c r="H93" s="16">
        <f t="shared" si="13"/>
        <v>1458</v>
      </c>
    </row>
    <row r="94" spans="1:8" x14ac:dyDescent="0.25">
      <c r="A94" s="4" t="s">
        <v>8</v>
      </c>
      <c r="B94" s="28" t="s">
        <v>39</v>
      </c>
      <c r="C94" s="15" t="s">
        <v>9</v>
      </c>
      <c r="D94" s="15"/>
      <c r="E94" s="15"/>
      <c r="F94" s="16">
        <f>F95</f>
        <v>1458</v>
      </c>
      <c r="G94" s="16">
        <f t="shared" si="13"/>
        <v>1458</v>
      </c>
      <c r="H94" s="16">
        <f t="shared" si="13"/>
        <v>1458</v>
      </c>
    </row>
    <row r="95" spans="1:8" x14ac:dyDescent="0.25">
      <c r="A95" s="4" t="s">
        <v>26</v>
      </c>
      <c r="B95" s="28" t="s">
        <v>39</v>
      </c>
      <c r="C95" s="15" t="s">
        <v>9</v>
      </c>
      <c r="D95" s="15" t="s">
        <v>27</v>
      </c>
      <c r="E95" s="15"/>
      <c r="F95" s="16">
        <f>F96+F97</f>
        <v>1458</v>
      </c>
      <c r="G95" s="16">
        <f t="shared" ref="G95:H95" si="14">G96+G97</f>
        <v>1458</v>
      </c>
      <c r="H95" s="16">
        <f t="shared" si="14"/>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5">F104</f>
        <v>0</v>
      </c>
      <c r="G103" s="16">
        <f t="shared" si="15"/>
        <v>0</v>
      </c>
      <c r="H103" s="16">
        <f t="shared" si="15"/>
        <v>0</v>
      </c>
    </row>
    <row r="104" spans="1:8" hidden="1" x14ac:dyDescent="0.25">
      <c r="A104" s="4" t="s">
        <v>8</v>
      </c>
      <c r="B104" s="15" t="s">
        <v>184</v>
      </c>
      <c r="C104" s="15" t="s">
        <v>9</v>
      </c>
      <c r="D104" s="15"/>
      <c r="E104" s="15"/>
      <c r="F104" s="16">
        <f t="shared" si="15"/>
        <v>0</v>
      </c>
      <c r="G104" s="16">
        <f t="shared" si="15"/>
        <v>0</v>
      </c>
      <c r="H104" s="16">
        <f t="shared" si="15"/>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08" si="16">G109</f>
        <v>0</v>
      </c>
      <c r="H108" s="16">
        <f t="shared" si="16"/>
        <v>0</v>
      </c>
    </row>
    <row r="109" spans="1:8" hidden="1" x14ac:dyDescent="0.25">
      <c r="A109" s="4" t="s">
        <v>8</v>
      </c>
      <c r="B109" s="15" t="s">
        <v>232</v>
      </c>
      <c r="C109" s="15" t="s">
        <v>9</v>
      </c>
      <c r="D109" s="15"/>
      <c r="E109" s="15"/>
      <c r="F109" s="16">
        <f>F110</f>
        <v>0</v>
      </c>
      <c r="G109" s="16">
        <f t="shared" ref="G109:H109" si="17">G110</f>
        <v>0</v>
      </c>
      <c r="H109" s="16">
        <f t="shared" si="17"/>
        <v>0</v>
      </c>
    </row>
    <row r="110" spans="1:8" hidden="1" x14ac:dyDescent="0.25">
      <c r="A110" s="4" t="s">
        <v>26</v>
      </c>
      <c r="B110" s="15" t="s">
        <v>232</v>
      </c>
      <c r="C110" s="15" t="s">
        <v>9</v>
      </c>
      <c r="D110" s="15" t="s">
        <v>27</v>
      </c>
      <c r="E110" s="15"/>
      <c r="F110" s="16">
        <f>F111</f>
        <v>0</v>
      </c>
      <c r="G110" s="16">
        <f t="shared" ref="G110:H110" si="18">G111</f>
        <v>0</v>
      </c>
      <c r="H110" s="16">
        <f t="shared" si="18"/>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9">F113</f>
        <v>0</v>
      </c>
      <c r="G112" s="16">
        <f t="shared" si="19"/>
        <v>0</v>
      </c>
      <c r="H112" s="16">
        <f t="shared" si="19"/>
        <v>0</v>
      </c>
    </row>
    <row r="113" spans="1:8" hidden="1" x14ac:dyDescent="0.25">
      <c r="A113" s="4" t="s">
        <v>8</v>
      </c>
      <c r="B113" s="15" t="s">
        <v>152</v>
      </c>
      <c r="C113" s="15" t="s">
        <v>9</v>
      </c>
      <c r="D113" s="15"/>
      <c r="E113" s="15"/>
      <c r="F113" s="16">
        <f t="shared" si="19"/>
        <v>0</v>
      </c>
      <c r="G113" s="16">
        <f t="shared" si="19"/>
        <v>0</v>
      </c>
      <c r="H113" s="16">
        <f t="shared" si="19"/>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7" si="20">G118</f>
        <v>0</v>
      </c>
      <c r="H117" s="16">
        <f t="shared" si="20"/>
        <v>0</v>
      </c>
    </row>
    <row r="118" spans="1:8" ht="17.25" hidden="1" customHeight="1" x14ac:dyDescent="0.25">
      <c r="A118" s="4" t="s">
        <v>8</v>
      </c>
      <c r="B118" s="15" t="s">
        <v>329</v>
      </c>
      <c r="C118" s="15" t="s">
        <v>9</v>
      </c>
      <c r="D118" s="15"/>
      <c r="E118" s="15"/>
      <c r="F118" s="16">
        <f>F119</f>
        <v>0</v>
      </c>
      <c r="G118" s="16">
        <f t="shared" ref="G118:H118" si="21">G119</f>
        <v>0</v>
      </c>
      <c r="H118" s="16">
        <f t="shared" si="21"/>
        <v>0</v>
      </c>
    </row>
    <row r="119" spans="1:8" ht="16.5" hidden="1" customHeight="1" x14ac:dyDescent="0.25">
      <c r="A119" s="4" t="s">
        <v>26</v>
      </c>
      <c r="B119" s="15" t="s">
        <v>329</v>
      </c>
      <c r="C119" s="15" t="s">
        <v>9</v>
      </c>
      <c r="D119" s="15" t="s">
        <v>27</v>
      </c>
      <c r="E119" s="15"/>
      <c r="F119" s="16">
        <f>F120</f>
        <v>0</v>
      </c>
      <c r="G119" s="16">
        <f t="shared" ref="G119:H119" si="22">G120</f>
        <v>0</v>
      </c>
      <c r="H119" s="16">
        <f t="shared" si="22"/>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23">G137+G142</f>
        <v>12179.199999999999</v>
      </c>
      <c r="H136" s="21">
        <f t="shared" si="23"/>
        <v>12179.199999999999</v>
      </c>
    </row>
    <row r="137" spans="1:8" ht="312.75" customHeight="1" x14ac:dyDescent="0.25">
      <c r="A137" s="4" t="s">
        <v>563</v>
      </c>
      <c r="B137" s="28" t="s">
        <v>154</v>
      </c>
      <c r="C137" s="15"/>
      <c r="D137" s="15"/>
      <c r="E137" s="15"/>
      <c r="F137" s="16">
        <f t="shared" ref="F137:H138" si="24">F138</f>
        <v>12179.199999999999</v>
      </c>
      <c r="G137" s="16">
        <f t="shared" si="24"/>
        <v>12179.199999999999</v>
      </c>
      <c r="H137" s="16">
        <f t="shared" si="24"/>
        <v>12179.199999999999</v>
      </c>
    </row>
    <row r="138" spans="1:8" x14ac:dyDescent="0.25">
      <c r="A138" s="4" t="s">
        <v>8</v>
      </c>
      <c r="B138" s="28" t="s">
        <v>154</v>
      </c>
      <c r="C138" s="15" t="s">
        <v>9</v>
      </c>
      <c r="D138" s="15"/>
      <c r="E138" s="15"/>
      <c r="F138" s="16">
        <f t="shared" si="24"/>
        <v>12179.199999999999</v>
      </c>
      <c r="G138" s="16">
        <f t="shared" si="24"/>
        <v>12179.199999999999</v>
      </c>
      <c r="H138" s="16">
        <f t="shared" si="24"/>
        <v>12179.199999999999</v>
      </c>
    </row>
    <row r="139" spans="1:8" x14ac:dyDescent="0.25">
      <c r="A139" s="4" t="s">
        <v>26</v>
      </c>
      <c r="B139" s="28" t="s">
        <v>154</v>
      </c>
      <c r="C139" s="15" t="s">
        <v>9</v>
      </c>
      <c r="D139" s="15" t="s">
        <v>27</v>
      </c>
      <c r="E139" s="15"/>
      <c r="F139" s="16">
        <f>F140+F141</f>
        <v>12179.199999999999</v>
      </c>
      <c r="G139" s="16">
        <f t="shared" ref="G139:H139" si="25">G140+G141</f>
        <v>12179.199999999999</v>
      </c>
      <c r="H139" s="16">
        <f t="shared" si="25"/>
        <v>12179.199999999999</v>
      </c>
    </row>
    <row r="140" spans="1:8" x14ac:dyDescent="0.25">
      <c r="A140" s="4" t="s">
        <v>18</v>
      </c>
      <c r="B140" s="28" t="s">
        <v>154</v>
      </c>
      <c r="C140" s="15" t="s">
        <v>9</v>
      </c>
      <c r="D140" s="15" t="s">
        <v>27</v>
      </c>
      <c r="E140" s="15" t="s">
        <v>22</v>
      </c>
      <c r="F140" s="16">
        <v>1220.4000000000001</v>
      </c>
      <c r="G140" s="16">
        <v>1273.9000000000001</v>
      </c>
      <c r="H140" s="16">
        <v>1273.9000000000001</v>
      </c>
    </row>
    <row r="141" spans="1:8" x14ac:dyDescent="0.25">
      <c r="A141" s="4" t="s">
        <v>19</v>
      </c>
      <c r="B141" s="28" t="s">
        <v>154</v>
      </c>
      <c r="C141" s="15" t="s">
        <v>9</v>
      </c>
      <c r="D141" s="15" t="s">
        <v>27</v>
      </c>
      <c r="E141" s="15" t="s">
        <v>20</v>
      </c>
      <c r="F141" s="16">
        <v>10958.8</v>
      </c>
      <c r="G141" s="16">
        <v>10905.3</v>
      </c>
      <c r="H141" s="16">
        <v>10905.3</v>
      </c>
    </row>
    <row r="142" spans="1:8" ht="64.5" hidden="1" x14ac:dyDescent="0.25">
      <c r="A142" s="2" t="s">
        <v>190</v>
      </c>
      <c r="B142" s="15" t="s">
        <v>208</v>
      </c>
      <c r="C142" s="15"/>
      <c r="D142" s="15"/>
      <c r="E142" s="15"/>
      <c r="F142" s="16">
        <f t="shared" ref="F142:H144" si="26">F143</f>
        <v>0</v>
      </c>
      <c r="G142" s="16">
        <f t="shared" si="26"/>
        <v>0</v>
      </c>
      <c r="H142" s="16">
        <f t="shared" si="26"/>
        <v>0</v>
      </c>
    </row>
    <row r="143" spans="1:8" hidden="1" x14ac:dyDescent="0.25">
      <c r="A143" s="4" t="s">
        <v>8</v>
      </c>
      <c r="B143" s="15" t="s">
        <v>208</v>
      </c>
      <c r="C143" s="15" t="s">
        <v>9</v>
      </c>
      <c r="D143" s="15"/>
      <c r="E143" s="15"/>
      <c r="F143" s="16">
        <f t="shared" si="26"/>
        <v>0</v>
      </c>
      <c r="G143" s="16">
        <f t="shared" si="26"/>
        <v>0</v>
      </c>
      <c r="H143" s="16">
        <f t="shared" si="26"/>
        <v>0</v>
      </c>
    </row>
    <row r="144" spans="1:8" hidden="1" x14ac:dyDescent="0.25">
      <c r="A144" s="4" t="s">
        <v>26</v>
      </c>
      <c r="B144" s="15" t="s">
        <v>208</v>
      </c>
      <c r="C144" s="15" t="s">
        <v>9</v>
      </c>
      <c r="D144" s="15" t="s">
        <v>27</v>
      </c>
      <c r="E144" s="15"/>
      <c r="F144" s="16">
        <f t="shared" si="26"/>
        <v>0</v>
      </c>
      <c r="G144" s="16">
        <f t="shared" si="26"/>
        <v>0</v>
      </c>
      <c r="H144" s="16">
        <f t="shared" si="26"/>
        <v>0</v>
      </c>
    </row>
    <row r="145" spans="1:8" hidden="1" x14ac:dyDescent="0.25">
      <c r="A145" s="4" t="s">
        <v>19</v>
      </c>
      <c r="B145" s="15" t="s">
        <v>208</v>
      </c>
      <c r="C145" s="15" t="s">
        <v>9</v>
      </c>
      <c r="D145" s="15" t="s">
        <v>27</v>
      </c>
      <c r="E145" s="15" t="s">
        <v>20</v>
      </c>
      <c r="F145" s="16">
        <v>0</v>
      </c>
      <c r="G145" s="16">
        <v>0</v>
      </c>
      <c r="H145" s="16">
        <v>0</v>
      </c>
    </row>
    <row r="146" spans="1:8" ht="19.5" customHeight="1" x14ac:dyDescent="0.25">
      <c r="A146" s="8" t="s">
        <v>236</v>
      </c>
      <c r="B146" s="30" t="s">
        <v>40</v>
      </c>
      <c r="C146" s="15"/>
      <c r="D146" s="15"/>
      <c r="E146" s="15"/>
      <c r="F146" s="21">
        <f>F162+F167+F181+F186+F204+F350+F379+F384+F400+F176+F337+F147</f>
        <v>478256.625</v>
      </c>
      <c r="G146" s="21">
        <f>G162+G167+G181+G186+G204+G350+G379+G384+G400+G176+G337</f>
        <v>292244.80000000005</v>
      </c>
      <c r="H146" s="21">
        <f>H162+H167+H181+H186+H204+H350+H379+H384+H400+H176+H337</f>
        <v>203342.4</v>
      </c>
    </row>
    <row r="147" spans="1:8" ht="39.75" customHeight="1" x14ac:dyDescent="0.25">
      <c r="A147" s="2" t="s">
        <v>44</v>
      </c>
      <c r="B147" s="15" t="s">
        <v>324</v>
      </c>
      <c r="C147" s="15"/>
      <c r="D147" s="15"/>
      <c r="E147" s="15"/>
      <c r="F147" s="16">
        <f t="shared" ref="F147:H149" si="27">F148</f>
        <v>262.3</v>
      </c>
      <c r="G147" s="16">
        <f t="shared" si="27"/>
        <v>0</v>
      </c>
      <c r="H147" s="16">
        <f t="shared" si="27"/>
        <v>0</v>
      </c>
    </row>
    <row r="148" spans="1:8" ht="17.25" customHeight="1" x14ac:dyDescent="0.25">
      <c r="A148" s="4" t="s">
        <v>8</v>
      </c>
      <c r="B148" s="15" t="s">
        <v>324</v>
      </c>
      <c r="C148" s="15" t="s">
        <v>9</v>
      </c>
      <c r="D148" s="15"/>
      <c r="E148" s="15"/>
      <c r="F148" s="16">
        <f t="shared" si="27"/>
        <v>262.3</v>
      </c>
      <c r="G148" s="16">
        <f t="shared" si="27"/>
        <v>0</v>
      </c>
      <c r="H148" s="16">
        <f t="shared" si="27"/>
        <v>0</v>
      </c>
    </row>
    <row r="149" spans="1:8" ht="18.75" customHeight="1" x14ac:dyDescent="0.25">
      <c r="A149" s="4" t="s">
        <v>10</v>
      </c>
      <c r="B149" s="15" t="s">
        <v>324</v>
      </c>
      <c r="C149" s="15" t="s">
        <v>9</v>
      </c>
      <c r="D149" s="15" t="s">
        <v>11</v>
      </c>
      <c r="E149" s="15"/>
      <c r="F149" s="16">
        <f>F150</f>
        <v>262.3</v>
      </c>
      <c r="G149" s="16">
        <f t="shared" si="27"/>
        <v>0</v>
      </c>
      <c r="H149" s="16">
        <f t="shared" si="27"/>
        <v>0</v>
      </c>
    </row>
    <row r="150" spans="1:8" ht="41.25" customHeight="1" x14ac:dyDescent="0.25">
      <c r="A150" s="4" t="s">
        <v>626</v>
      </c>
      <c r="B150" s="15" t="s">
        <v>324</v>
      </c>
      <c r="C150" s="15" t="s">
        <v>9</v>
      </c>
      <c r="D150" s="15" t="s">
        <v>11</v>
      </c>
      <c r="E150" s="15" t="s">
        <v>17</v>
      </c>
      <c r="F150" s="31">
        <v>262.3</v>
      </c>
      <c r="G150" s="16">
        <v>0</v>
      </c>
      <c r="H150" s="16">
        <v>0</v>
      </c>
    </row>
    <row r="151" spans="1:8" ht="21" hidden="1" customHeight="1" x14ac:dyDescent="0.25">
      <c r="A151" s="4" t="s">
        <v>283</v>
      </c>
      <c r="B151" s="28" t="s">
        <v>284</v>
      </c>
      <c r="C151" s="15"/>
      <c r="D151" s="15"/>
      <c r="E151" s="15"/>
      <c r="F151" s="16">
        <f t="shared" ref="F151:H152" si="28">F152</f>
        <v>0</v>
      </c>
      <c r="G151" s="16">
        <f t="shared" si="28"/>
        <v>0</v>
      </c>
      <c r="H151" s="16">
        <f t="shared" si="28"/>
        <v>0</v>
      </c>
    </row>
    <row r="152" spans="1:8" ht="21.75" hidden="1" customHeight="1" x14ac:dyDescent="0.25">
      <c r="A152" s="4" t="s">
        <v>8</v>
      </c>
      <c r="B152" s="28" t="s">
        <v>284</v>
      </c>
      <c r="C152" s="15" t="s">
        <v>9</v>
      </c>
      <c r="D152" s="15"/>
      <c r="E152" s="15"/>
      <c r="F152" s="16">
        <f t="shared" si="28"/>
        <v>0</v>
      </c>
      <c r="G152" s="16">
        <f t="shared" si="28"/>
        <v>0</v>
      </c>
      <c r="H152" s="16">
        <f t="shared" si="28"/>
        <v>0</v>
      </c>
    </row>
    <row r="153" spans="1:8" ht="13.5" hidden="1" customHeight="1" x14ac:dyDescent="0.25">
      <c r="A153" s="4" t="s">
        <v>42</v>
      </c>
      <c r="B153" s="28" t="s">
        <v>284</v>
      </c>
      <c r="C153" s="15" t="s">
        <v>9</v>
      </c>
      <c r="D153" s="15" t="s">
        <v>43</v>
      </c>
      <c r="E153" s="15"/>
      <c r="F153" s="16">
        <f>F155+F156</f>
        <v>0</v>
      </c>
      <c r="G153" s="16">
        <f>G155+G156</f>
        <v>0</v>
      </c>
      <c r="H153" s="16">
        <f>H155+H156</f>
        <v>0</v>
      </c>
    </row>
    <row r="154" spans="1:8" ht="17.25" hidden="1" customHeight="1" x14ac:dyDescent="0.25">
      <c r="A154" s="4" t="s">
        <v>18</v>
      </c>
      <c r="B154" s="28" t="s">
        <v>284</v>
      </c>
      <c r="C154" s="15" t="s">
        <v>9</v>
      </c>
      <c r="D154" s="15" t="s">
        <v>43</v>
      </c>
      <c r="E154" s="15" t="s">
        <v>22</v>
      </c>
      <c r="F154" s="16"/>
      <c r="G154" s="16"/>
      <c r="H154" s="16"/>
    </row>
    <row r="155" spans="1:8" ht="14.25" hidden="1" customHeight="1" x14ac:dyDescent="0.25">
      <c r="A155" s="2" t="s">
        <v>18</v>
      </c>
      <c r="B155" s="28" t="s">
        <v>284</v>
      </c>
      <c r="C155" s="15" t="s">
        <v>9</v>
      </c>
      <c r="D155" s="15" t="s">
        <v>43</v>
      </c>
      <c r="E155" s="15" t="s">
        <v>22</v>
      </c>
      <c r="F155" s="16"/>
      <c r="G155" s="16"/>
      <c r="H155" s="16"/>
    </row>
    <row r="156" spans="1:8" ht="16.5" hidden="1" customHeight="1" x14ac:dyDescent="0.25">
      <c r="A156" s="4" t="s">
        <v>19</v>
      </c>
      <c r="B156" s="28" t="s">
        <v>284</v>
      </c>
      <c r="C156" s="15" t="s">
        <v>9</v>
      </c>
      <c r="D156" s="15" t="s">
        <v>43</v>
      </c>
      <c r="E156" s="15" t="s">
        <v>20</v>
      </c>
      <c r="F156" s="16"/>
      <c r="G156" s="16"/>
      <c r="H156" s="16"/>
    </row>
    <row r="157" spans="1:8" ht="15.75" hidden="1" customHeight="1" x14ac:dyDescent="0.25">
      <c r="A157" s="4" t="s">
        <v>469</v>
      </c>
      <c r="B157" s="28" t="s">
        <v>470</v>
      </c>
      <c r="C157" s="15"/>
      <c r="D157" s="15"/>
      <c r="E157" s="15"/>
      <c r="F157" s="16">
        <f>F158</f>
        <v>0</v>
      </c>
      <c r="G157" s="16">
        <v>0</v>
      </c>
      <c r="H157" s="16">
        <v>0</v>
      </c>
    </row>
    <row r="158" spans="1:8" ht="15" hidden="1" customHeight="1" x14ac:dyDescent="0.25">
      <c r="A158" s="4" t="s">
        <v>8</v>
      </c>
      <c r="B158" s="28" t="s">
        <v>470</v>
      </c>
      <c r="C158" s="15" t="s">
        <v>9</v>
      </c>
      <c r="D158" s="15"/>
      <c r="E158" s="15"/>
      <c r="F158" s="16">
        <f>F159</f>
        <v>0</v>
      </c>
      <c r="G158" s="16">
        <v>0</v>
      </c>
      <c r="H158" s="16">
        <v>0</v>
      </c>
    </row>
    <row r="159" spans="1:8" ht="18.75" hidden="1" customHeight="1" x14ac:dyDescent="0.25">
      <c r="A159" s="4" t="s">
        <v>42</v>
      </c>
      <c r="B159" s="28" t="s">
        <v>470</v>
      </c>
      <c r="C159" s="15" t="s">
        <v>9</v>
      </c>
      <c r="D159" s="15" t="s">
        <v>43</v>
      </c>
      <c r="E159" s="15"/>
      <c r="F159" s="16">
        <f>F160+F161</f>
        <v>0</v>
      </c>
      <c r="G159" s="16">
        <v>0</v>
      </c>
      <c r="H159" s="16">
        <v>0</v>
      </c>
    </row>
    <row r="160" spans="1:8" ht="17.25" hidden="1" customHeight="1" x14ac:dyDescent="0.25">
      <c r="A160" s="2" t="s">
        <v>18</v>
      </c>
      <c r="B160" s="28" t="s">
        <v>470</v>
      </c>
      <c r="C160" s="15" t="s">
        <v>9</v>
      </c>
      <c r="D160" s="15" t="s">
        <v>43</v>
      </c>
      <c r="E160" s="15"/>
      <c r="F160" s="16"/>
      <c r="G160" s="16">
        <v>0</v>
      </c>
      <c r="H160" s="16">
        <v>0</v>
      </c>
    </row>
    <row r="161" spans="1:8" ht="21.7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9">F163</f>
        <v>919.9</v>
      </c>
      <c r="G162" s="16">
        <f t="shared" si="29"/>
        <v>0</v>
      </c>
      <c r="H162" s="16">
        <f t="shared" si="29"/>
        <v>0</v>
      </c>
    </row>
    <row r="163" spans="1:8" x14ac:dyDescent="0.25">
      <c r="A163" s="4" t="s">
        <v>8</v>
      </c>
      <c r="B163" s="28" t="s">
        <v>447</v>
      </c>
      <c r="C163" s="15" t="s">
        <v>9</v>
      </c>
      <c r="D163" s="15"/>
      <c r="E163" s="15"/>
      <c r="F163" s="16">
        <f t="shared" si="29"/>
        <v>919.9</v>
      </c>
      <c r="G163" s="16">
        <f t="shared" si="29"/>
        <v>0</v>
      </c>
      <c r="H163" s="16">
        <f t="shared" si="29"/>
        <v>0</v>
      </c>
    </row>
    <row r="164" spans="1:8" x14ac:dyDescent="0.25">
      <c r="A164" s="4" t="s">
        <v>42</v>
      </c>
      <c r="B164" s="28" t="s">
        <v>447</v>
      </c>
      <c r="C164" s="15" t="s">
        <v>9</v>
      </c>
      <c r="D164" s="15" t="s">
        <v>43</v>
      </c>
      <c r="E164" s="15"/>
      <c r="F164" s="16">
        <f>F166+F165</f>
        <v>919.9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919.9</v>
      </c>
      <c r="G166" s="16">
        <v>0</v>
      </c>
      <c r="H166" s="16">
        <v>0</v>
      </c>
    </row>
    <row r="167" spans="1:8" ht="39" x14ac:dyDescent="0.25">
      <c r="A167" s="4" t="s">
        <v>490</v>
      </c>
      <c r="B167" s="15" t="s">
        <v>491</v>
      </c>
      <c r="C167" s="15"/>
      <c r="D167" s="15"/>
      <c r="E167" s="15"/>
      <c r="F167" s="16">
        <f t="shared" ref="F167:H168" si="30">F168</f>
        <v>503.3</v>
      </c>
      <c r="G167" s="16">
        <f t="shared" si="30"/>
        <v>0</v>
      </c>
      <c r="H167" s="16">
        <f t="shared" si="30"/>
        <v>0</v>
      </c>
    </row>
    <row r="168" spans="1:8" x14ac:dyDescent="0.25">
      <c r="A168" s="4" t="s">
        <v>8</v>
      </c>
      <c r="B168" s="15" t="s">
        <v>491</v>
      </c>
      <c r="C168" s="15" t="s">
        <v>9</v>
      </c>
      <c r="D168" s="15"/>
      <c r="E168" s="15"/>
      <c r="F168" s="16">
        <f t="shared" si="30"/>
        <v>503.3</v>
      </c>
      <c r="G168" s="16">
        <f t="shared" si="30"/>
        <v>0</v>
      </c>
      <c r="H168" s="16">
        <f t="shared" si="30"/>
        <v>0</v>
      </c>
    </row>
    <row r="169" spans="1:8" x14ac:dyDescent="0.25">
      <c r="A169" s="4" t="s">
        <v>42</v>
      </c>
      <c r="B169" s="15" t="s">
        <v>491</v>
      </c>
      <c r="C169" s="15" t="s">
        <v>9</v>
      </c>
      <c r="D169" s="15" t="s">
        <v>43</v>
      </c>
      <c r="E169" s="15"/>
      <c r="F169" s="16">
        <f>F170+F171</f>
        <v>503.3</v>
      </c>
      <c r="G169" s="16">
        <f>G170+G171</f>
        <v>0</v>
      </c>
      <c r="H169" s="16">
        <f>H170+H171</f>
        <v>0</v>
      </c>
    </row>
    <row r="170" spans="1:8" x14ac:dyDescent="0.25">
      <c r="A170" s="4" t="s">
        <v>18</v>
      </c>
      <c r="B170" s="15" t="s">
        <v>491</v>
      </c>
      <c r="C170" s="15" t="s">
        <v>9</v>
      </c>
      <c r="D170" s="15" t="s">
        <v>43</v>
      </c>
      <c r="E170" s="15" t="s">
        <v>22</v>
      </c>
      <c r="F170" s="16">
        <v>500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10" x14ac:dyDescent="0.25">
      <c r="A177" s="4" t="s">
        <v>8</v>
      </c>
      <c r="B177" s="15" t="s">
        <v>642</v>
      </c>
      <c r="C177" s="15" t="s">
        <v>9</v>
      </c>
      <c r="D177" s="15"/>
      <c r="E177" s="15"/>
      <c r="F177" s="16">
        <f>F178</f>
        <v>70</v>
      </c>
      <c r="G177" s="16">
        <v>0</v>
      </c>
      <c r="H177" s="16">
        <v>0</v>
      </c>
      <c r="J177" s="69"/>
    </row>
    <row r="178" spans="1:10" x14ac:dyDescent="0.25">
      <c r="A178" s="4" t="s">
        <v>42</v>
      </c>
      <c r="B178" s="15" t="s">
        <v>642</v>
      </c>
      <c r="C178" s="15" t="s">
        <v>9</v>
      </c>
      <c r="D178" s="15" t="s">
        <v>43</v>
      </c>
      <c r="E178" s="15"/>
      <c r="F178" s="16">
        <f>F179+F180</f>
        <v>70</v>
      </c>
      <c r="G178" s="16">
        <v>0</v>
      </c>
      <c r="H178" s="16">
        <v>0</v>
      </c>
    </row>
    <row r="179" spans="1:10" x14ac:dyDescent="0.25">
      <c r="A179" s="4" t="s">
        <v>18</v>
      </c>
      <c r="B179" s="15" t="s">
        <v>642</v>
      </c>
      <c r="C179" s="15" t="s">
        <v>9</v>
      </c>
      <c r="D179" s="15" t="s">
        <v>43</v>
      </c>
      <c r="E179" s="15" t="s">
        <v>22</v>
      </c>
      <c r="F179" s="16">
        <v>26.2</v>
      </c>
      <c r="G179" s="16">
        <v>0</v>
      </c>
      <c r="H179" s="16">
        <v>0</v>
      </c>
    </row>
    <row r="180" spans="1:10" x14ac:dyDescent="0.25">
      <c r="A180" s="4" t="s">
        <v>19</v>
      </c>
      <c r="B180" s="15" t="s">
        <v>642</v>
      </c>
      <c r="C180" s="15" t="s">
        <v>9</v>
      </c>
      <c r="D180" s="15" t="s">
        <v>43</v>
      </c>
      <c r="E180" s="15" t="s">
        <v>20</v>
      </c>
      <c r="F180" s="16">
        <v>43.8</v>
      </c>
      <c r="G180" s="16">
        <v>0</v>
      </c>
      <c r="H180" s="16">
        <v>0</v>
      </c>
    </row>
    <row r="181" spans="1:10" ht="163.5" customHeight="1" x14ac:dyDescent="0.25">
      <c r="A181" s="54" t="s">
        <v>565</v>
      </c>
      <c r="B181" s="15" t="s">
        <v>492</v>
      </c>
      <c r="C181" s="15"/>
      <c r="D181" s="15"/>
      <c r="E181" s="15"/>
      <c r="F181" s="16">
        <f t="shared" ref="F181:H182" si="31">F182</f>
        <v>182.9</v>
      </c>
      <c r="G181" s="16">
        <f t="shared" si="31"/>
        <v>182.9</v>
      </c>
      <c r="H181" s="16">
        <f t="shared" si="31"/>
        <v>182.9</v>
      </c>
    </row>
    <row r="182" spans="1:10" ht="20.25" customHeight="1" x14ac:dyDescent="0.25">
      <c r="A182" s="4" t="s">
        <v>8</v>
      </c>
      <c r="B182" s="15" t="s">
        <v>492</v>
      </c>
      <c r="C182" s="15" t="s">
        <v>9</v>
      </c>
      <c r="D182" s="15"/>
      <c r="E182" s="15"/>
      <c r="F182" s="16">
        <f t="shared" si="31"/>
        <v>182.9</v>
      </c>
      <c r="G182" s="16">
        <f t="shared" si="31"/>
        <v>182.9</v>
      </c>
      <c r="H182" s="16">
        <f t="shared" si="31"/>
        <v>182.9</v>
      </c>
    </row>
    <row r="183" spans="1:10" ht="19.5" customHeight="1" x14ac:dyDescent="0.25">
      <c r="A183" s="4" t="s">
        <v>42</v>
      </c>
      <c r="B183" s="15" t="s">
        <v>492</v>
      </c>
      <c r="C183" s="15" t="s">
        <v>9</v>
      </c>
      <c r="D183" s="15" t="s">
        <v>43</v>
      </c>
      <c r="E183" s="15"/>
      <c r="F183" s="16">
        <f>F185+F184</f>
        <v>182.9</v>
      </c>
      <c r="G183" s="16">
        <f>G184+G185</f>
        <v>182.9</v>
      </c>
      <c r="H183" s="16">
        <f>H184+H185</f>
        <v>182.9</v>
      </c>
    </row>
    <row r="184" spans="1:10" x14ac:dyDescent="0.25">
      <c r="A184" s="4" t="s">
        <v>18</v>
      </c>
      <c r="B184" s="15" t="s">
        <v>492</v>
      </c>
      <c r="C184" s="15" t="s">
        <v>9</v>
      </c>
      <c r="D184" s="15" t="s">
        <v>43</v>
      </c>
      <c r="E184" s="15" t="s">
        <v>22</v>
      </c>
      <c r="F184" s="66">
        <v>31.8</v>
      </c>
      <c r="G184" s="16">
        <v>30.5</v>
      </c>
      <c r="H184" s="16">
        <v>30.5</v>
      </c>
    </row>
    <row r="185" spans="1:10" ht="16.5" customHeight="1" x14ac:dyDescent="0.25">
      <c r="A185" s="4" t="s">
        <v>19</v>
      </c>
      <c r="B185" s="15" t="s">
        <v>492</v>
      </c>
      <c r="C185" s="15" t="s">
        <v>9</v>
      </c>
      <c r="D185" s="15" t="s">
        <v>43</v>
      </c>
      <c r="E185" s="15" t="s">
        <v>20</v>
      </c>
      <c r="F185" s="66">
        <v>151.1</v>
      </c>
      <c r="G185" s="16">
        <v>152.4</v>
      </c>
      <c r="H185" s="16">
        <v>152.4</v>
      </c>
    </row>
    <row r="186" spans="1:10" ht="39.75" customHeight="1" x14ac:dyDescent="0.25">
      <c r="A186" s="4" t="s">
        <v>237</v>
      </c>
      <c r="B186" s="28" t="s">
        <v>41</v>
      </c>
      <c r="C186" s="15"/>
      <c r="D186" s="15"/>
      <c r="E186" s="15"/>
      <c r="F186" s="16">
        <f>F187+F194</f>
        <v>98346.2</v>
      </c>
      <c r="G186" s="16">
        <f>G187+G194</f>
        <v>97353.1</v>
      </c>
      <c r="H186" s="16">
        <f>H187+H194</f>
        <v>97353.1</v>
      </c>
    </row>
    <row r="187" spans="1:10" ht="26.25" x14ac:dyDescent="0.25">
      <c r="A187" s="4" t="s">
        <v>28</v>
      </c>
      <c r="B187" s="28" t="s">
        <v>146</v>
      </c>
      <c r="C187" s="15"/>
      <c r="D187" s="15"/>
      <c r="E187" s="15"/>
      <c r="F187" s="16">
        <f>F188</f>
        <v>22575.7</v>
      </c>
      <c r="G187" s="16">
        <f>G188</f>
        <v>21582.6</v>
      </c>
      <c r="H187" s="16">
        <f>H188</f>
        <v>21582.6</v>
      </c>
    </row>
    <row r="188" spans="1:10" x14ac:dyDescent="0.25">
      <c r="A188" s="4" t="s">
        <v>8</v>
      </c>
      <c r="B188" s="28" t="s">
        <v>146</v>
      </c>
      <c r="C188" s="15" t="s">
        <v>9</v>
      </c>
      <c r="D188" s="15"/>
      <c r="E188" s="29"/>
      <c r="F188" s="16">
        <f>F189+F192</f>
        <v>22575.7</v>
      </c>
      <c r="G188" s="16">
        <f t="shared" ref="G188:H188" si="32">G189</f>
        <v>21582.6</v>
      </c>
      <c r="H188" s="16">
        <f t="shared" si="32"/>
        <v>21582.6</v>
      </c>
    </row>
    <row r="189" spans="1:10" x14ac:dyDescent="0.25">
      <c r="A189" s="4" t="s">
        <v>42</v>
      </c>
      <c r="B189" s="28" t="s">
        <v>146</v>
      </c>
      <c r="C189" s="15" t="s">
        <v>9</v>
      </c>
      <c r="D189" s="15" t="s">
        <v>43</v>
      </c>
      <c r="E189" s="15"/>
      <c r="F189" s="31">
        <f>F190+F191</f>
        <v>22575.7</v>
      </c>
      <c r="G189" s="31">
        <f t="shared" ref="G189:H189" si="33">G190+G191</f>
        <v>21582.6</v>
      </c>
      <c r="H189" s="31">
        <f t="shared" si="33"/>
        <v>21582.6</v>
      </c>
    </row>
    <row r="190" spans="1:10" x14ac:dyDescent="0.25">
      <c r="A190" s="4" t="s">
        <v>18</v>
      </c>
      <c r="B190" s="28" t="s">
        <v>146</v>
      </c>
      <c r="C190" s="15" t="s">
        <v>9</v>
      </c>
      <c r="D190" s="15" t="s">
        <v>43</v>
      </c>
      <c r="E190" s="15" t="s">
        <v>22</v>
      </c>
      <c r="F190" s="66">
        <v>4270.7</v>
      </c>
      <c r="G190" s="16">
        <v>3646.5</v>
      </c>
      <c r="H190" s="16">
        <v>3646.5</v>
      </c>
    </row>
    <row r="191" spans="1:10" x14ac:dyDescent="0.25">
      <c r="A191" s="4" t="s">
        <v>19</v>
      </c>
      <c r="B191" s="28" t="s">
        <v>146</v>
      </c>
      <c r="C191" s="15" t="s">
        <v>9</v>
      </c>
      <c r="D191" s="15" t="s">
        <v>43</v>
      </c>
      <c r="E191" s="15" t="s">
        <v>20</v>
      </c>
      <c r="F191" s="66">
        <v>18305</v>
      </c>
      <c r="G191" s="16">
        <v>17936.099999999999</v>
      </c>
      <c r="H191" s="16">
        <v>17936.099999999999</v>
      </c>
    </row>
    <row r="192" spans="1:10"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4" si="34">G195</f>
        <v>75770.5</v>
      </c>
      <c r="H194" s="16">
        <f t="shared" si="34"/>
        <v>75770.5</v>
      </c>
    </row>
    <row r="195" spans="1:8" x14ac:dyDescent="0.25">
      <c r="A195" s="4" t="s">
        <v>8</v>
      </c>
      <c r="B195" s="28" t="s">
        <v>147</v>
      </c>
      <c r="C195" s="15" t="s">
        <v>9</v>
      </c>
      <c r="D195" s="15"/>
      <c r="E195" s="29"/>
      <c r="F195" s="16">
        <f>F196</f>
        <v>75770.5</v>
      </c>
      <c r="G195" s="16">
        <f t="shared" ref="G195:H195" si="35">G196</f>
        <v>75770.5</v>
      </c>
      <c r="H195" s="16">
        <f t="shared" si="35"/>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349726.3</v>
      </c>
      <c r="G204" s="16">
        <f>G212+G217+G222+G227+G232+G247+G251+G256+G270+G287+G297+G301+G306+G320+G283+G275+G279+G325+G329</f>
        <v>169797.4</v>
      </c>
      <c r="H204" s="16">
        <f>H212+H217+H222+H227+H232+H247+H251+H256+H270+H287+H297+H301+H306+H320+H283+H275+H279+H325+H329</f>
        <v>80728.099999999991</v>
      </c>
    </row>
    <row r="205" spans="1:8" ht="16.5" hidden="1" customHeight="1" x14ac:dyDescent="0.25">
      <c r="A205" s="4" t="s">
        <v>399</v>
      </c>
      <c r="B205" s="28" t="s">
        <v>400</v>
      </c>
      <c r="C205" s="15"/>
      <c r="D205" s="15"/>
      <c r="E205" s="15"/>
      <c r="F205" s="16">
        <f t="shared" ref="F205:H206" si="36">F206</f>
        <v>0</v>
      </c>
      <c r="G205" s="16">
        <f t="shared" si="36"/>
        <v>0</v>
      </c>
      <c r="H205" s="16">
        <f t="shared" si="36"/>
        <v>0</v>
      </c>
    </row>
    <row r="206" spans="1:8" hidden="1" x14ac:dyDescent="0.25">
      <c r="A206" s="4" t="s">
        <v>8</v>
      </c>
      <c r="B206" s="28" t="s">
        <v>400</v>
      </c>
      <c r="C206" s="15" t="s">
        <v>9</v>
      </c>
      <c r="D206" s="15"/>
      <c r="E206" s="29"/>
      <c r="F206" s="16">
        <f t="shared" si="36"/>
        <v>0</v>
      </c>
      <c r="G206" s="16">
        <f t="shared" si="36"/>
        <v>0</v>
      </c>
      <c r="H206" s="16">
        <f t="shared" si="36"/>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64" t="s">
        <v>675</v>
      </c>
      <c r="C212" s="15"/>
      <c r="D212" s="15"/>
      <c r="E212" s="15"/>
      <c r="F212" s="16">
        <f t="shared" ref="F212:H213" si="37">F213</f>
        <v>8437</v>
      </c>
      <c r="G212" s="16">
        <f t="shared" si="37"/>
        <v>8437</v>
      </c>
      <c r="H212" s="16">
        <f t="shared" si="37"/>
        <v>8437</v>
      </c>
    </row>
    <row r="213" spans="1:8" x14ac:dyDescent="0.25">
      <c r="A213" s="4" t="s">
        <v>8</v>
      </c>
      <c r="B213" s="64" t="s">
        <v>675</v>
      </c>
      <c r="C213" s="15" t="s">
        <v>9</v>
      </c>
      <c r="D213" s="15"/>
      <c r="E213" s="15"/>
      <c r="F213" s="16">
        <f t="shared" si="37"/>
        <v>8437</v>
      </c>
      <c r="G213" s="16">
        <f t="shared" si="37"/>
        <v>8437</v>
      </c>
      <c r="H213" s="16">
        <f t="shared" si="37"/>
        <v>8437</v>
      </c>
    </row>
    <row r="214" spans="1:8" ht="16.5" customHeight="1" x14ac:dyDescent="0.25">
      <c r="A214" s="4" t="s">
        <v>42</v>
      </c>
      <c r="B214" s="64" t="s">
        <v>675</v>
      </c>
      <c r="C214" s="15" t="s">
        <v>9</v>
      </c>
      <c r="D214" s="15" t="s">
        <v>43</v>
      </c>
      <c r="E214" s="15"/>
      <c r="F214" s="16">
        <f>F215+F216</f>
        <v>8437</v>
      </c>
      <c r="G214" s="16">
        <f>G215+G216</f>
        <v>8437</v>
      </c>
      <c r="H214" s="16">
        <f>H215+H216</f>
        <v>8437</v>
      </c>
    </row>
    <row r="215" spans="1:8" ht="18" customHeight="1" x14ac:dyDescent="0.25">
      <c r="A215" s="4" t="s">
        <v>18</v>
      </c>
      <c r="B215" s="64" t="s">
        <v>675</v>
      </c>
      <c r="C215" s="15" t="s">
        <v>9</v>
      </c>
      <c r="D215" s="15" t="s">
        <v>43</v>
      </c>
      <c r="E215" s="15" t="s">
        <v>22</v>
      </c>
      <c r="F215" s="16">
        <v>1484.28</v>
      </c>
      <c r="G215" s="16">
        <v>1484.28</v>
      </c>
      <c r="H215" s="16">
        <v>1484.28</v>
      </c>
    </row>
    <row r="216" spans="1:8" ht="18" customHeight="1" x14ac:dyDescent="0.25">
      <c r="A216" s="4" t="s">
        <v>19</v>
      </c>
      <c r="B216" s="64" t="s">
        <v>675</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2824.7</v>
      </c>
      <c r="G217" s="16">
        <f t="shared" ref="G217:H217" si="38">G218</f>
        <v>2894.7</v>
      </c>
      <c r="H217" s="16">
        <f t="shared" si="38"/>
        <v>2894.7</v>
      </c>
    </row>
    <row r="218" spans="1:8" x14ac:dyDescent="0.25">
      <c r="A218" s="4" t="s">
        <v>8</v>
      </c>
      <c r="B218" s="28" t="s">
        <v>46</v>
      </c>
      <c r="C218" s="15" t="s">
        <v>9</v>
      </c>
      <c r="D218" s="15"/>
      <c r="E218" s="15"/>
      <c r="F218" s="16">
        <f>F219</f>
        <v>2824.7</v>
      </c>
      <c r="G218" s="16">
        <f t="shared" ref="G218:H218" si="39">G219</f>
        <v>2894.7</v>
      </c>
      <c r="H218" s="16">
        <f t="shared" si="39"/>
        <v>2894.7</v>
      </c>
    </row>
    <row r="219" spans="1:8" x14ac:dyDescent="0.25">
      <c r="A219" s="4" t="s">
        <v>42</v>
      </c>
      <c r="B219" s="28" t="s">
        <v>46</v>
      </c>
      <c r="C219" s="15" t="s">
        <v>9</v>
      </c>
      <c r="D219" s="15" t="s">
        <v>43</v>
      </c>
      <c r="E219" s="15"/>
      <c r="F219" s="16">
        <f>F220+F221</f>
        <v>2824.7</v>
      </c>
      <c r="G219" s="16">
        <f t="shared" ref="G219:H219" si="40">G220+G221</f>
        <v>2894.7</v>
      </c>
      <c r="H219" s="16">
        <f t="shared" si="40"/>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2298.9</v>
      </c>
      <c r="G221" s="16">
        <v>2368.9</v>
      </c>
      <c r="H221" s="16">
        <v>2368.9</v>
      </c>
    </row>
    <row r="222" spans="1:8" ht="77.25" x14ac:dyDescent="0.25">
      <c r="A222" s="4" t="s">
        <v>566</v>
      </c>
      <c r="B222" s="28" t="s">
        <v>49</v>
      </c>
      <c r="C222" s="15"/>
      <c r="D222" s="15"/>
      <c r="E222" s="15"/>
      <c r="F222" s="16">
        <f>F223</f>
        <v>980.2</v>
      </c>
      <c r="G222" s="16">
        <f t="shared" ref="G222:H223" si="41">G223</f>
        <v>821.3</v>
      </c>
      <c r="H222" s="16">
        <f t="shared" si="41"/>
        <v>821.3</v>
      </c>
    </row>
    <row r="223" spans="1:8" x14ac:dyDescent="0.25">
      <c r="A223" s="4" t="s">
        <v>8</v>
      </c>
      <c r="B223" s="28" t="s">
        <v>49</v>
      </c>
      <c r="C223" s="15" t="s">
        <v>9</v>
      </c>
      <c r="D223" s="15"/>
      <c r="E223" s="15"/>
      <c r="F223" s="16">
        <f>F224</f>
        <v>980.2</v>
      </c>
      <c r="G223" s="16">
        <f t="shared" si="41"/>
        <v>821.3</v>
      </c>
      <c r="H223" s="16">
        <f t="shared" si="41"/>
        <v>821.3</v>
      </c>
    </row>
    <row r="224" spans="1:8" x14ac:dyDescent="0.25">
      <c r="A224" s="4" t="s">
        <v>42</v>
      </c>
      <c r="B224" s="28" t="s">
        <v>49</v>
      </c>
      <c r="C224" s="15" t="s">
        <v>9</v>
      </c>
      <c r="D224" s="15" t="s">
        <v>43</v>
      </c>
      <c r="E224" s="15"/>
      <c r="F224" s="16">
        <f>F225+F226</f>
        <v>980.2</v>
      </c>
      <c r="G224" s="16">
        <f t="shared" ref="G224:H224" si="42">G225+G226</f>
        <v>821.3</v>
      </c>
      <c r="H224" s="16">
        <f t="shared" si="42"/>
        <v>821.3</v>
      </c>
    </row>
    <row r="225" spans="1:8" x14ac:dyDescent="0.25">
      <c r="A225" s="4" t="s">
        <v>18</v>
      </c>
      <c r="B225" s="28" t="s">
        <v>49</v>
      </c>
      <c r="C225" s="15" t="s">
        <v>9</v>
      </c>
      <c r="D225" s="15" t="s">
        <v>43</v>
      </c>
      <c r="E225" s="15" t="s">
        <v>22</v>
      </c>
      <c r="F225" s="16">
        <v>119.1</v>
      </c>
      <c r="G225" s="16">
        <v>99.8</v>
      </c>
      <c r="H225" s="16">
        <v>99.8</v>
      </c>
    </row>
    <row r="226" spans="1:8" x14ac:dyDescent="0.25">
      <c r="A226" s="4" t="s">
        <v>19</v>
      </c>
      <c r="B226" s="28" t="s">
        <v>49</v>
      </c>
      <c r="C226" s="15" t="s">
        <v>9</v>
      </c>
      <c r="D226" s="15" t="s">
        <v>43</v>
      </c>
      <c r="E226" s="15" t="s">
        <v>20</v>
      </c>
      <c r="F226" s="16">
        <v>861.1</v>
      </c>
      <c r="G226" s="16">
        <v>721.5</v>
      </c>
      <c r="H226" s="16">
        <v>721.5</v>
      </c>
    </row>
    <row r="227" spans="1:8" ht="90" x14ac:dyDescent="0.25">
      <c r="A227" s="4" t="s">
        <v>567</v>
      </c>
      <c r="B227" s="28" t="s">
        <v>203</v>
      </c>
      <c r="C227" s="15"/>
      <c r="D227" s="15"/>
      <c r="E227" s="15"/>
      <c r="F227" s="16">
        <f t="shared" ref="F227:H228" si="43">F228</f>
        <v>213</v>
      </c>
      <c r="G227" s="16">
        <f t="shared" si="43"/>
        <v>213</v>
      </c>
      <c r="H227" s="16">
        <f t="shared" si="43"/>
        <v>213</v>
      </c>
    </row>
    <row r="228" spans="1:8" x14ac:dyDescent="0.25">
      <c r="A228" s="4" t="s">
        <v>8</v>
      </c>
      <c r="B228" s="28" t="s">
        <v>203</v>
      </c>
      <c r="C228" s="15" t="s">
        <v>9</v>
      </c>
      <c r="D228" s="15"/>
      <c r="E228" s="15"/>
      <c r="F228" s="16">
        <f t="shared" si="43"/>
        <v>213</v>
      </c>
      <c r="G228" s="16">
        <f t="shared" si="43"/>
        <v>213</v>
      </c>
      <c r="H228" s="16">
        <f t="shared" si="43"/>
        <v>213</v>
      </c>
    </row>
    <row r="229" spans="1:8" x14ac:dyDescent="0.25">
      <c r="A229" s="4" t="s">
        <v>42</v>
      </c>
      <c r="B229" s="28" t="s">
        <v>203</v>
      </c>
      <c r="C229" s="15" t="s">
        <v>9</v>
      </c>
      <c r="D229" s="15" t="s">
        <v>43</v>
      </c>
      <c r="E229" s="15"/>
      <c r="F229" s="16">
        <f>F230+F231</f>
        <v>213</v>
      </c>
      <c r="G229" s="16">
        <f>G230+G231</f>
        <v>213</v>
      </c>
      <c r="H229" s="16">
        <f t="shared" ref="H229" si="44">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2" si="45">G233</f>
        <v>1362.4</v>
      </c>
      <c r="H232" s="16">
        <f t="shared" si="45"/>
        <v>1362.4</v>
      </c>
    </row>
    <row r="233" spans="1:8" x14ac:dyDescent="0.25">
      <c r="A233" s="4" t="s">
        <v>8</v>
      </c>
      <c r="B233" s="28" t="s">
        <v>149</v>
      </c>
      <c r="C233" s="15" t="s">
        <v>9</v>
      </c>
      <c r="D233" s="15"/>
      <c r="E233" s="15"/>
      <c r="F233" s="16">
        <f>F234</f>
        <v>1362.4</v>
      </c>
      <c r="G233" s="16">
        <f t="shared" ref="G233:H233" si="46">G234</f>
        <v>1362.4</v>
      </c>
      <c r="H233" s="16">
        <f t="shared" si="46"/>
        <v>1362.4</v>
      </c>
    </row>
    <row r="234" spans="1:8" x14ac:dyDescent="0.25">
      <c r="A234" s="4" t="s">
        <v>42</v>
      </c>
      <c r="B234" s="28" t="s">
        <v>149</v>
      </c>
      <c r="C234" s="15" t="s">
        <v>9</v>
      </c>
      <c r="D234" s="15" t="s">
        <v>43</v>
      </c>
      <c r="E234" s="15"/>
      <c r="F234" s="16">
        <f>F235+F236</f>
        <v>1362.4</v>
      </c>
      <c r="G234" s="16">
        <f t="shared" ref="G234:H234" si="47">G235+G236</f>
        <v>1362.4</v>
      </c>
      <c r="H234" s="16">
        <f t="shared" si="47"/>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16">
        <f t="shared" ref="F247:H249" si="48">F248</f>
        <v>30.1</v>
      </c>
      <c r="G247" s="16">
        <f>G248</f>
        <v>30.1</v>
      </c>
      <c r="H247" s="16">
        <f t="shared" si="48"/>
        <v>30.1</v>
      </c>
    </row>
    <row r="248" spans="1:8" x14ac:dyDescent="0.25">
      <c r="A248" s="4" t="s">
        <v>8</v>
      </c>
      <c r="B248" s="28" t="s">
        <v>155</v>
      </c>
      <c r="C248" s="15" t="s">
        <v>9</v>
      </c>
      <c r="D248" s="15"/>
      <c r="E248" s="15"/>
      <c r="F248" s="16">
        <f t="shared" si="48"/>
        <v>30.1</v>
      </c>
      <c r="G248" s="16">
        <f t="shared" si="48"/>
        <v>30.1</v>
      </c>
      <c r="H248" s="16">
        <f t="shared" si="48"/>
        <v>30.1</v>
      </c>
    </row>
    <row r="249" spans="1:8" x14ac:dyDescent="0.25">
      <c r="A249" s="4" t="s">
        <v>10</v>
      </c>
      <c r="B249" s="28" t="s">
        <v>155</v>
      </c>
      <c r="C249" s="15" t="s">
        <v>9</v>
      </c>
      <c r="D249" s="15" t="s">
        <v>43</v>
      </c>
      <c r="E249" s="15"/>
      <c r="F249" s="16">
        <f>F250</f>
        <v>30.1</v>
      </c>
      <c r="G249" s="16">
        <f t="shared" si="48"/>
        <v>30.1</v>
      </c>
      <c r="H249" s="16">
        <f t="shared" si="48"/>
        <v>30.1</v>
      </c>
    </row>
    <row r="250" spans="1:8" ht="39" x14ac:dyDescent="0.25">
      <c r="A250" s="4" t="s">
        <v>626</v>
      </c>
      <c r="B250" s="28" t="s">
        <v>155</v>
      </c>
      <c r="C250" s="15" t="s">
        <v>9</v>
      </c>
      <c r="D250" s="15" t="s">
        <v>43</v>
      </c>
      <c r="E250" s="15" t="s">
        <v>17</v>
      </c>
      <c r="F250" s="16">
        <v>30.1</v>
      </c>
      <c r="G250" s="16">
        <v>30.1</v>
      </c>
      <c r="H250" s="16">
        <v>30.1</v>
      </c>
    </row>
    <row r="251" spans="1:8" ht="115.5" x14ac:dyDescent="0.25">
      <c r="A251" s="4" t="s">
        <v>570</v>
      </c>
      <c r="B251" s="28" t="s">
        <v>185</v>
      </c>
      <c r="C251" s="15"/>
      <c r="D251" s="15"/>
      <c r="E251" s="15"/>
      <c r="F251" s="16">
        <f t="shared" ref="F251:H252" si="49">F252</f>
        <v>3387.7</v>
      </c>
      <c r="G251" s="16">
        <f t="shared" si="49"/>
        <v>3387.7</v>
      </c>
      <c r="H251" s="16">
        <f t="shared" si="49"/>
        <v>3387.7</v>
      </c>
    </row>
    <row r="252" spans="1:8" x14ac:dyDescent="0.25">
      <c r="A252" s="4" t="s">
        <v>8</v>
      </c>
      <c r="B252" s="28" t="s">
        <v>185</v>
      </c>
      <c r="C252" s="15" t="s">
        <v>9</v>
      </c>
      <c r="D252" s="15"/>
      <c r="E252" s="15"/>
      <c r="F252" s="16">
        <f>F253</f>
        <v>3387.7</v>
      </c>
      <c r="G252" s="16">
        <f t="shared" si="49"/>
        <v>3387.7</v>
      </c>
      <c r="H252" s="16">
        <f t="shared" si="49"/>
        <v>3387.7</v>
      </c>
    </row>
    <row r="253" spans="1:8" x14ac:dyDescent="0.25">
      <c r="A253" s="4" t="s">
        <v>10</v>
      </c>
      <c r="B253" s="28" t="s">
        <v>185</v>
      </c>
      <c r="C253" s="15" t="s">
        <v>9</v>
      </c>
      <c r="D253" s="15" t="s">
        <v>43</v>
      </c>
      <c r="E253" s="15"/>
      <c r="F253" s="16">
        <f>F254+F255</f>
        <v>3387.7</v>
      </c>
      <c r="G253" s="16">
        <f t="shared" ref="G253:H253" si="50">G254+G255</f>
        <v>3387.7</v>
      </c>
      <c r="H253" s="16">
        <f t="shared" si="50"/>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6" si="51">G257</f>
        <v>36754.400000000001</v>
      </c>
      <c r="H256" s="16">
        <f t="shared" si="51"/>
        <v>36754.400000000001</v>
      </c>
    </row>
    <row r="257" spans="1:8" x14ac:dyDescent="0.25">
      <c r="A257" s="4" t="s">
        <v>8</v>
      </c>
      <c r="B257" s="28" t="s">
        <v>148</v>
      </c>
      <c r="C257" s="15" t="s">
        <v>9</v>
      </c>
      <c r="D257" s="15"/>
      <c r="E257" s="15"/>
      <c r="F257" s="16">
        <f>F258</f>
        <v>36754.400000000001</v>
      </c>
      <c r="G257" s="16">
        <f t="shared" ref="G257:H257" si="52">G258</f>
        <v>36754.400000000001</v>
      </c>
      <c r="H257" s="16">
        <f t="shared" si="52"/>
        <v>36754.400000000001</v>
      </c>
    </row>
    <row r="258" spans="1:8" x14ac:dyDescent="0.25">
      <c r="A258" s="4" t="s">
        <v>42</v>
      </c>
      <c r="B258" s="28" t="s">
        <v>148</v>
      </c>
      <c r="C258" s="15" t="s">
        <v>9</v>
      </c>
      <c r="D258" s="15" t="s">
        <v>43</v>
      </c>
      <c r="E258" s="15"/>
      <c r="F258" s="16">
        <f>F259+F260</f>
        <v>36754.400000000001</v>
      </c>
      <c r="G258" s="16">
        <f t="shared" ref="G258:H258" si="53">G259+G260</f>
        <v>36754.400000000001</v>
      </c>
      <c r="H258" s="16">
        <f t="shared" si="5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54">F267</f>
        <v>0</v>
      </c>
      <c r="G266" s="16">
        <f t="shared" si="54"/>
        <v>0</v>
      </c>
      <c r="H266" s="16">
        <f t="shared" si="54"/>
        <v>0</v>
      </c>
    </row>
    <row r="267" spans="1:8" ht="15.75" hidden="1" customHeight="1" x14ac:dyDescent="0.25">
      <c r="A267" s="4" t="s">
        <v>8</v>
      </c>
      <c r="B267" s="15" t="s">
        <v>421</v>
      </c>
      <c r="C267" s="15" t="s">
        <v>9</v>
      </c>
      <c r="D267" s="15"/>
      <c r="E267" s="15"/>
      <c r="F267" s="16">
        <f t="shared" si="54"/>
        <v>0</v>
      </c>
      <c r="G267" s="16">
        <f t="shared" si="54"/>
        <v>0</v>
      </c>
      <c r="H267" s="16">
        <f t="shared" si="54"/>
        <v>0</v>
      </c>
    </row>
    <row r="268" spans="1:8" ht="15.75" hidden="1" customHeight="1" x14ac:dyDescent="0.25">
      <c r="A268" s="4" t="s">
        <v>42</v>
      </c>
      <c r="B268" s="15" t="s">
        <v>421</v>
      </c>
      <c r="C268" s="15" t="s">
        <v>9</v>
      </c>
      <c r="D268" s="15" t="s">
        <v>43</v>
      </c>
      <c r="E268" s="15"/>
      <c r="F268" s="16">
        <f t="shared" si="54"/>
        <v>0</v>
      </c>
      <c r="G268" s="16">
        <f t="shared" si="54"/>
        <v>0</v>
      </c>
      <c r="H268" s="16">
        <f t="shared" si="5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55">F271</f>
        <v>5073.7</v>
      </c>
      <c r="G270" s="16">
        <f t="shared" si="55"/>
        <v>5073.7</v>
      </c>
      <c r="H270" s="16">
        <f t="shared" si="55"/>
        <v>5073.7</v>
      </c>
    </row>
    <row r="271" spans="1:8" ht="16.5" customHeight="1" x14ac:dyDescent="0.25">
      <c r="A271" s="4" t="s">
        <v>8</v>
      </c>
      <c r="B271" s="15" t="s">
        <v>437</v>
      </c>
      <c r="C271" s="15" t="s">
        <v>9</v>
      </c>
      <c r="D271" s="15"/>
      <c r="E271" s="15"/>
      <c r="F271" s="16">
        <f t="shared" si="55"/>
        <v>5073.7</v>
      </c>
      <c r="G271" s="16">
        <f t="shared" si="55"/>
        <v>5073.7</v>
      </c>
      <c r="H271" s="16">
        <f t="shared" si="5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31">
        <f t="shared" ref="F275:G277" si="56">F276</f>
        <v>13515.1</v>
      </c>
      <c r="G275" s="16">
        <f t="shared" si="56"/>
        <v>3405.2</v>
      </c>
      <c r="H275" s="16">
        <v>0</v>
      </c>
    </row>
    <row r="276" spans="1:8" x14ac:dyDescent="0.25">
      <c r="A276" s="4" t="s">
        <v>8</v>
      </c>
      <c r="B276" s="15" t="s">
        <v>494</v>
      </c>
      <c r="C276" s="15" t="s">
        <v>9</v>
      </c>
      <c r="D276" s="15"/>
      <c r="E276" s="15"/>
      <c r="F276" s="31">
        <f t="shared" si="56"/>
        <v>13515.1</v>
      </c>
      <c r="G276" s="16">
        <f t="shared" si="56"/>
        <v>3405.2</v>
      </c>
      <c r="H276" s="16">
        <v>0</v>
      </c>
    </row>
    <row r="277" spans="1:8" x14ac:dyDescent="0.25">
      <c r="A277" s="4" t="s">
        <v>42</v>
      </c>
      <c r="B277" s="15" t="s">
        <v>494</v>
      </c>
      <c r="C277" s="15" t="s">
        <v>9</v>
      </c>
      <c r="D277" s="15" t="s">
        <v>43</v>
      </c>
      <c r="E277" s="15"/>
      <c r="F277" s="31">
        <f t="shared" si="56"/>
        <v>13515.1</v>
      </c>
      <c r="G277" s="16">
        <f t="shared" si="56"/>
        <v>3405.2</v>
      </c>
      <c r="H277" s="16">
        <v>0</v>
      </c>
    </row>
    <row r="278" spans="1:8" x14ac:dyDescent="0.25">
      <c r="A278" s="4" t="s">
        <v>19</v>
      </c>
      <c r="B278" s="15" t="s">
        <v>494</v>
      </c>
      <c r="C278" s="15" t="s">
        <v>9</v>
      </c>
      <c r="D278" s="15" t="s">
        <v>43</v>
      </c>
      <c r="E278" s="15" t="s">
        <v>20</v>
      </c>
      <c r="F278" s="31">
        <v>13515.1</v>
      </c>
      <c r="G278" s="16">
        <v>3405.2</v>
      </c>
      <c r="H278" s="16">
        <v>0</v>
      </c>
    </row>
    <row r="279" spans="1:8" ht="77.25" x14ac:dyDescent="0.25">
      <c r="A279" s="4" t="s">
        <v>574</v>
      </c>
      <c r="B279" s="15" t="s">
        <v>653</v>
      </c>
      <c r="C279" s="15"/>
      <c r="D279" s="15"/>
      <c r="E279" s="15"/>
      <c r="F279" s="31">
        <f t="shared" ref="F279:G281" si="57">F280</f>
        <v>6427.8</v>
      </c>
      <c r="G279" s="16">
        <f t="shared" si="57"/>
        <v>505.9</v>
      </c>
      <c r="H279" s="16">
        <v>0</v>
      </c>
    </row>
    <row r="280" spans="1:8" x14ac:dyDescent="0.25">
      <c r="A280" s="4" t="s">
        <v>8</v>
      </c>
      <c r="B280" s="15" t="s">
        <v>653</v>
      </c>
      <c r="C280" s="15" t="s">
        <v>9</v>
      </c>
      <c r="D280" s="15"/>
      <c r="E280" s="15"/>
      <c r="F280" s="31">
        <f t="shared" si="57"/>
        <v>6427.8</v>
      </c>
      <c r="G280" s="16">
        <f t="shared" si="57"/>
        <v>505.9</v>
      </c>
      <c r="H280" s="16">
        <v>0</v>
      </c>
    </row>
    <row r="281" spans="1:8" x14ac:dyDescent="0.25">
      <c r="A281" s="4" t="s">
        <v>42</v>
      </c>
      <c r="B281" s="15" t="s">
        <v>653</v>
      </c>
      <c r="C281" s="15" t="s">
        <v>9</v>
      </c>
      <c r="D281" s="15" t="s">
        <v>43</v>
      </c>
      <c r="E281" s="15"/>
      <c r="F281" s="31">
        <f t="shared" si="57"/>
        <v>6427.8</v>
      </c>
      <c r="G281" s="16">
        <f t="shared" si="57"/>
        <v>505.9</v>
      </c>
      <c r="H281" s="16">
        <v>0</v>
      </c>
    </row>
    <row r="282" spans="1:8" x14ac:dyDescent="0.25">
      <c r="A282" s="4" t="s">
        <v>19</v>
      </c>
      <c r="B282" s="15" t="s">
        <v>653</v>
      </c>
      <c r="C282" s="15" t="s">
        <v>9</v>
      </c>
      <c r="D282" s="15" t="s">
        <v>43</v>
      </c>
      <c r="E282" s="15" t="s">
        <v>20</v>
      </c>
      <c r="F282" s="31">
        <v>6427.8</v>
      </c>
      <c r="G282" s="16">
        <v>505.9</v>
      </c>
      <c r="H282" s="16">
        <v>0</v>
      </c>
    </row>
    <row r="283" spans="1:8" ht="64.5" x14ac:dyDescent="0.25">
      <c r="A283" s="4" t="s">
        <v>575</v>
      </c>
      <c r="B283" s="15" t="s">
        <v>496</v>
      </c>
      <c r="C283" s="15"/>
      <c r="D283" s="15"/>
      <c r="E283" s="15"/>
      <c r="F283" s="31">
        <f t="shared" ref="F283:G285" si="58">F284</f>
        <v>248224.1</v>
      </c>
      <c r="G283" s="16">
        <f t="shared" si="58"/>
        <v>84885.6</v>
      </c>
      <c r="H283" s="16">
        <v>0</v>
      </c>
    </row>
    <row r="284" spans="1:8" x14ac:dyDescent="0.25">
      <c r="A284" s="4" t="s">
        <v>8</v>
      </c>
      <c r="B284" s="15" t="s">
        <v>496</v>
      </c>
      <c r="C284" s="15" t="s">
        <v>9</v>
      </c>
      <c r="D284" s="15"/>
      <c r="E284" s="15"/>
      <c r="F284" s="31">
        <f t="shared" si="58"/>
        <v>248224.1</v>
      </c>
      <c r="G284" s="16">
        <f t="shared" si="58"/>
        <v>84885.6</v>
      </c>
      <c r="H284" s="16">
        <v>0</v>
      </c>
    </row>
    <row r="285" spans="1:8" x14ac:dyDescent="0.25">
      <c r="A285" s="4" t="s">
        <v>42</v>
      </c>
      <c r="B285" s="15" t="s">
        <v>496</v>
      </c>
      <c r="C285" s="15" t="s">
        <v>9</v>
      </c>
      <c r="D285" s="15" t="s">
        <v>43</v>
      </c>
      <c r="E285" s="15"/>
      <c r="F285" s="31">
        <f t="shared" si="58"/>
        <v>248224.1</v>
      </c>
      <c r="G285" s="16">
        <f t="shared" si="58"/>
        <v>84885.6</v>
      </c>
      <c r="H285" s="16">
        <v>0</v>
      </c>
    </row>
    <row r="286" spans="1:8" x14ac:dyDescent="0.25">
      <c r="A286" s="4" t="s">
        <v>19</v>
      </c>
      <c r="B286" s="15" t="s">
        <v>496</v>
      </c>
      <c r="C286" s="15" t="s">
        <v>9</v>
      </c>
      <c r="D286" s="15" t="s">
        <v>43</v>
      </c>
      <c r="E286" s="15" t="s">
        <v>20</v>
      </c>
      <c r="F286" s="31">
        <v>248224.1</v>
      </c>
      <c r="G286" s="16">
        <v>84885.6</v>
      </c>
      <c r="H286" s="16">
        <v>0</v>
      </c>
    </row>
    <row r="287" spans="1:8" ht="77.25" x14ac:dyDescent="0.25">
      <c r="A287" s="4" t="s">
        <v>576</v>
      </c>
      <c r="B287" s="15" t="s">
        <v>354</v>
      </c>
      <c r="C287" s="15"/>
      <c r="D287" s="15"/>
      <c r="E287" s="15"/>
      <c r="F287" s="16">
        <f t="shared" ref="F287:H288" si="59">F288</f>
        <v>12182.9</v>
      </c>
      <c r="G287" s="16">
        <f t="shared" si="59"/>
        <v>11772.199999999999</v>
      </c>
      <c r="H287" s="16">
        <f t="shared" si="59"/>
        <v>11503.5</v>
      </c>
    </row>
    <row r="288" spans="1:8" ht="16.5" customHeight="1" x14ac:dyDescent="0.25">
      <c r="A288" s="4" t="s">
        <v>8</v>
      </c>
      <c r="B288" s="15" t="s">
        <v>354</v>
      </c>
      <c r="C288" s="15" t="s">
        <v>9</v>
      </c>
      <c r="D288" s="15"/>
      <c r="E288" s="15"/>
      <c r="F288" s="16">
        <f t="shared" si="59"/>
        <v>12182.9</v>
      </c>
      <c r="G288" s="16">
        <f t="shared" si="59"/>
        <v>11772.199999999999</v>
      </c>
      <c r="H288" s="16">
        <f t="shared" si="59"/>
        <v>11503.5</v>
      </c>
    </row>
    <row r="289" spans="1:8" ht="17.25" customHeight="1" x14ac:dyDescent="0.25">
      <c r="A289" s="4" t="s">
        <v>42</v>
      </c>
      <c r="B289" s="15" t="s">
        <v>354</v>
      </c>
      <c r="C289" s="15" t="s">
        <v>9</v>
      </c>
      <c r="D289" s="15" t="s">
        <v>43</v>
      </c>
      <c r="E289" s="15"/>
      <c r="F289" s="16">
        <f>F290+F291</f>
        <v>12182.9</v>
      </c>
      <c r="G289" s="16">
        <f>G290+G291</f>
        <v>11772.199999999999</v>
      </c>
      <c r="H289" s="16">
        <f>H290+H291</f>
        <v>11503.5</v>
      </c>
    </row>
    <row r="290" spans="1:8" ht="15.75" customHeight="1" x14ac:dyDescent="0.25">
      <c r="A290" s="4" t="s">
        <v>18</v>
      </c>
      <c r="B290" s="15" t="s">
        <v>354</v>
      </c>
      <c r="C290" s="15" t="s">
        <v>9</v>
      </c>
      <c r="D290" s="15" t="s">
        <v>43</v>
      </c>
      <c r="E290" s="15" t="s">
        <v>22</v>
      </c>
      <c r="F290" s="16">
        <v>1926.3</v>
      </c>
      <c r="G290" s="16">
        <v>1941.3</v>
      </c>
      <c r="H290" s="16">
        <v>1938.7</v>
      </c>
    </row>
    <row r="291" spans="1:8" ht="15.75" customHeight="1" x14ac:dyDescent="0.25">
      <c r="A291" s="4" t="s">
        <v>19</v>
      </c>
      <c r="B291" s="15" t="s">
        <v>354</v>
      </c>
      <c r="C291" s="15" t="s">
        <v>9</v>
      </c>
      <c r="D291" s="15" t="s">
        <v>43</v>
      </c>
      <c r="E291" s="15" t="s">
        <v>20</v>
      </c>
      <c r="F291" s="16">
        <v>10256.6</v>
      </c>
      <c r="G291" s="16">
        <v>9830.9</v>
      </c>
      <c r="H291" s="16">
        <v>9564.7999999999993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60">F298</f>
        <v>49.7</v>
      </c>
      <c r="G297" s="16">
        <f t="shared" si="60"/>
        <v>3.4</v>
      </c>
      <c r="H297" s="16">
        <f t="shared" si="60"/>
        <v>3.4</v>
      </c>
    </row>
    <row r="298" spans="1:8" x14ac:dyDescent="0.25">
      <c r="A298" s="4" t="s">
        <v>8</v>
      </c>
      <c r="B298" s="28" t="s">
        <v>205</v>
      </c>
      <c r="C298" s="15" t="s">
        <v>9</v>
      </c>
      <c r="D298" s="15"/>
      <c r="E298" s="15"/>
      <c r="F298" s="16">
        <f t="shared" si="60"/>
        <v>49.7</v>
      </c>
      <c r="G298" s="16">
        <f t="shared" si="60"/>
        <v>3.4</v>
      </c>
      <c r="H298" s="16">
        <f t="shared" si="60"/>
        <v>3.4</v>
      </c>
    </row>
    <row r="299" spans="1:8" x14ac:dyDescent="0.25">
      <c r="A299" s="4" t="s">
        <v>42</v>
      </c>
      <c r="B299" s="28" t="s">
        <v>205</v>
      </c>
      <c r="C299" s="15" t="s">
        <v>9</v>
      </c>
      <c r="D299" s="15" t="s">
        <v>43</v>
      </c>
      <c r="E299" s="15"/>
      <c r="F299" s="16">
        <f>F300</f>
        <v>49.7</v>
      </c>
      <c r="G299" s="16">
        <f>G300</f>
        <v>3.4</v>
      </c>
      <c r="H299" s="16">
        <f>H300</f>
        <v>3.4</v>
      </c>
    </row>
    <row r="300" spans="1:8" ht="39" x14ac:dyDescent="0.25">
      <c r="A300" s="4" t="s">
        <v>626</v>
      </c>
      <c r="B300" s="28" t="s">
        <v>205</v>
      </c>
      <c r="C300" s="15" t="s">
        <v>9</v>
      </c>
      <c r="D300" s="15" t="s">
        <v>43</v>
      </c>
      <c r="E300" s="15" t="s">
        <v>17</v>
      </c>
      <c r="F300" s="66">
        <v>49.7</v>
      </c>
      <c r="G300" s="16">
        <v>3.4</v>
      </c>
      <c r="H300" s="16">
        <v>3.4</v>
      </c>
    </row>
    <row r="301" spans="1:8" ht="26.25" x14ac:dyDescent="0.25">
      <c r="A301" s="4" t="s">
        <v>318</v>
      </c>
      <c r="B301" s="28" t="s">
        <v>156</v>
      </c>
      <c r="C301" s="15"/>
      <c r="D301" s="15"/>
      <c r="E301" s="15"/>
      <c r="F301" s="16">
        <f t="shared" ref="F301:H302" si="61">F302</f>
        <v>846.9</v>
      </c>
      <c r="G301" s="16">
        <f t="shared" si="61"/>
        <v>846.9</v>
      </c>
      <c r="H301" s="16">
        <f t="shared" si="61"/>
        <v>846.9</v>
      </c>
    </row>
    <row r="302" spans="1:8" x14ac:dyDescent="0.25">
      <c r="A302" s="4" t="s">
        <v>8</v>
      </c>
      <c r="B302" s="28" t="s">
        <v>156</v>
      </c>
      <c r="C302" s="15" t="s">
        <v>9</v>
      </c>
      <c r="D302" s="15"/>
      <c r="E302" s="15"/>
      <c r="F302" s="16">
        <f t="shared" si="61"/>
        <v>846.9</v>
      </c>
      <c r="G302" s="16">
        <f t="shared" si="61"/>
        <v>846.9</v>
      </c>
      <c r="H302" s="16">
        <f t="shared" si="61"/>
        <v>846.9</v>
      </c>
    </row>
    <row r="303" spans="1:8" x14ac:dyDescent="0.25">
      <c r="A303" s="4" t="s">
        <v>42</v>
      </c>
      <c r="B303" s="28" t="s">
        <v>156</v>
      </c>
      <c r="C303" s="15" t="s">
        <v>9</v>
      </c>
      <c r="D303" s="15" t="s">
        <v>43</v>
      </c>
      <c r="E303" s="15"/>
      <c r="F303" s="16">
        <f>F304+F305</f>
        <v>846.9</v>
      </c>
      <c r="G303" s="16">
        <f t="shared" ref="G303:H303" si="62">G304+G305</f>
        <v>846.9</v>
      </c>
      <c r="H303" s="16">
        <f t="shared" si="62"/>
        <v>846.9</v>
      </c>
    </row>
    <row r="304" spans="1:8" x14ac:dyDescent="0.25">
      <c r="A304" s="4" t="s">
        <v>18</v>
      </c>
      <c r="B304" s="28" t="s">
        <v>156</v>
      </c>
      <c r="C304" s="15" t="s">
        <v>9</v>
      </c>
      <c r="D304" s="15" t="s">
        <v>43</v>
      </c>
      <c r="E304" s="15" t="s">
        <v>22</v>
      </c>
      <c r="F304" s="16">
        <v>169.5</v>
      </c>
      <c r="G304" s="16">
        <v>169.5</v>
      </c>
      <c r="H304" s="16">
        <v>169.5</v>
      </c>
    </row>
    <row r="305" spans="1:8" x14ac:dyDescent="0.25">
      <c r="A305" s="4" t="s">
        <v>19</v>
      </c>
      <c r="B305" s="28" t="s">
        <v>156</v>
      </c>
      <c r="C305" s="15" t="s">
        <v>9</v>
      </c>
      <c r="D305" s="15" t="s">
        <v>43</v>
      </c>
      <c r="E305" s="15" t="s">
        <v>20</v>
      </c>
      <c r="F305" s="16">
        <v>677.4</v>
      </c>
      <c r="G305" s="16">
        <v>677.4</v>
      </c>
      <c r="H305" s="16">
        <v>677.4</v>
      </c>
    </row>
    <row r="306" spans="1:8" ht="39" x14ac:dyDescent="0.25">
      <c r="A306" s="4" t="s">
        <v>577</v>
      </c>
      <c r="B306" s="28" t="s">
        <v>157</v>
      </c>
      <c r="C306" s="15"/>
      <c r="D306" s="15"/>
      <c r="E306" s="15"/>
      <c r="F306" s="16">
        <f t="shared" ref="F306:H307" si="63">F307</f>
        <v>9188.6</v>
      </c>
      <c r="G306" s="16">
        <f t="shared" si="63"/>
        <v>9188.6</v>
      </c>
      <c r="H306" s="16">
        <f t="shared" si="63"/>
        <v>9188.6</v>
      </c>
    </row>
    <row r="307" spans="1:8" x14ac:dyDescent="0.25">
      <c r="A307" s="4" t="s">
        <v>8</v>
      </c>
      <c r="B307" s="28" t="s">
        <v>157</v>
      </c>
      <c r="C307" s="15" t="s">
        <v>9</v>
      </c>
      <c r="D307" s="15"/>
      <c r="E307" s="15"/>
      <c r="F307" s="16">
        <f t="shared" si="63"/>
        <v>9188.6</v>
      </c>
      <c r="G307" s="16">
        <f t="shared" si="63"/>
        <v>9188.6</v>
      </c>
      <c r="H307" s="16">
        <f t="shared" si="63"/>
        <v>9188.6</v>
      </c>
    </row>
    <row r="308" spans="1:8" x14ac:dyDescent="0.25">
      <c r="A308" s="4" t="s">
        <v>42</v>
      </c>
      <c r="B308" s="28" t="s">
        <v>157</v>
      </c>
      <c r="C308" s="15" t="s">
        <v>9</v>
      </c>
      <c r="D308" s="15" t="s">
        <v>43</v>
      </c>
      <c r="E308" s="15"/>
      <c r="F308" s="16">
        <f>F309+F310</f>
        <v>9188.6</v>
      </c>
      <c r="G308" s="16">
        <f t="shared" ref="G308:H308" si="64">G309+G310</f>
        <v>9188.6</v>
      </c>
      <c r="H308" s="16">
        <f t="shared" si="6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65">F316</f>
        <v>0</v>
      </c>
      <c r="G315" s="16">
        <f t="shared" si="65"/>
        <v>0</v>
      </c>
      <c r="H315" s="16">
        <f t="shared" si="65"/>
        <v>0</v>
      </c>
    </row>
    <row r="316" spans="1:8" hidden="1" x14ac:dyDescent="0.25">
      <c r="A316" s="4" t="s">
        <v>8</v>
      </c>
      <c r="B316" s="28" t="s">
        <v>358</v>
      </c>
      <c r="C316" s="15" t="s">
        <v>9</v>
      </c>
      <c r="D316" s="15"/>
      <c r="E316" s="15"/>
      <c r="F316" s="16">
        <f t="shared" si="65"/>
        <v>0</v>
      </c>
      <c r="G316" s="16">
        <f t="shared" si="65"/>
        <v>0</v>
      </c>
      <c r="H316" s="16">
        <f t="shared" si="6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66">F321</f>
        <v>208.1</v>
      </c>
      <c r="G320" s="16">
        <f t="shared" si="66"/>
        <v>211.39999999999998</v>
      </c>
      <c r="H320" s="16">
        <f t="shared" si="66"/>
        <v>211.39999999999998</v>
      </c>
    </row>
    <row r="321" spans="1:8" x14ac:dyDescent="0.25">
      <c r="A321" s="4" t="s">
        <v>8</v>
      </c>
      <c r="B321" s="28" t="s">
        <v>445</v>
      </c>
      <c r="C321" s="15" t="s">
        <v>9</v>
      </c>
      <c r="D321" s="15"/>
      <c r="E321" s="15"/>
      <c r="F321" s="16">
        <f t="shared" si="66"/>
        <v>208.1</v>
      </c>
      <c r="G321" s="16">
        <f t="shared" si="66"/>
        <v>211.39999999999998</v>
      </c>
      <c r="H321" s="16">
        <f t="shared" si="66"/>
        <v>211.39999999999998</v>
      </c>
    </row>
    <row r="322" spans="1:8" x14ac:dyDescent="0.25">
      <c r="A322" s="4" t="s">
        <v>42</v>
      </c>
      <c r="B322" s="28" t="s">
        <v>445</v>
      </c>
      <c r="C322" s="15" t="s">
        <v>9</v>
      </c>
      <c r="D322" s="15" t="s">
        <v>43</v>
      </c>
      <c r="E322" s="15"/>
      <c r="F322" s="16">
        <f>F323+F324</f>
        <v>208.1</v>
      </c>
      <c r="G322" s="16">
        <f>G323+G324</f>
        <v>211.39999999999998</v>
      </c>
      <c r="H322" s="16">
        <f>H323+H324</f>
        <v>211.39999999999998</v>
      </c>
    </row>
    <row r="323" spans="1:8" x14ac:dyDescent="0.25">
      <c r="A323" s="4" t="s">
        <v>18</v>
      </c>
      <c r="B323" s="28" t="s">
        <v>445</v>
      </c>
      <c r="C323" s="15" t="s">
        <v>9</v>
      </c>
      <c r="D323" s="15" t="s">
        <v>43</v>
      </c>
      <c r="E323" s="15" t="s">
        <v>22</v>
      </c>
      <c r="F323" s="16">
        <v>56.9</v>
      </c>
      <c r="G323" s="16">
        <v>60.2</v>
      </c>
      <c r="H323" s="16">
        <v>60.2</v>
      </c>
    </row>
    <row r="324" spans="1:8" x14ac:dyDescent="0.25">
      <c r="A324" s="4" t="s">
        <v>19</v>
      </c>
      <c r="B324" s="28" t="s">
        <v>445</v>
      </c>
      <c r="C324" s="15" t="s">
        <v>9</v>
      </c>
      <c r="D324" s="15" t="s">
        <v>43</v>
      </c>
      <c r="E324" s="15" t="s">
        <v>20</v>
      </c>
      <c r="F324" s="16">
        <v>151.19999999999999</v>
      </c>
      <c r="G324" s="16">
        <v>151.19999999999999</v>
      </c>
      <c r="H324" s="16">
        <v>151.19999999999999</v>
      </c>
    </row>
    <row r="325" spans="1:8" ht="93" customHeight="1" x14ac:dyDescent="0.25">
      <c r="A325" s="4" t="s">
        <v>527</v>
      </c>
      <c r="B325" s="15" t="s">
        <v>497</v>
      </c>
      <c r="C325" s="15"/>
      <c r="D325" s="15"/>
      <c r="E325" s="15"/>
      <c r="F325" s="16">
        <f t="shared" ref="F325:H327" si="67">F326</f>
        <v>13.5</v>
      </c>
      <c r="G325" s="16">
        <f t="shared" si="67"/>
        <v>3.4</v>
      </c>
      <c r="H325" s="16">
        <f t="shared" si="67"/>
        <v>0</v>
      </c>
    </row>
    <row r="326" spans="1:8" x14ac:dyDescent="0.25">
      <c r="A326" s="4" t="s">
        <v>8</v>
      </c>
      <c r="B326" s="15" t="s">
        <v>497</v>
      </c>
      <c r="C326" s="15" t="s">
        <v>9</v>
      </c>
      <c r="D326" s="15"/>
      <c r="E326" s="15"/>
      <c r="F326" s="16">
        <f t="shared" si="67"/>
        <v>13.5</v>
      </c>
      <c r="G326" s="16">
        <f t="shared" si="67"/>
        <v>3.4</v>
      </c>
      <c r="H326" s="16">
        <f t="shared" si="67"/>
        <v>0</v>
      </c>
    </row>
    <row r="327" spans="1:8" x14ac:dyDescent="0.25">
      <c r="A327" s="4" t="s">
        <v>42</v>
      </c>
      <c r="B327" s="15" t="s">
        <v>497</v>
      </c>
      <c r="C327" s="15" t="s">
        <v>9</v>
      </c>
      <c r="D327" s="15" t="s">
        <v>43</v>
      </c>
      <c r="E327" s="15"/>
      <c r="F327" s="16">
        <f t="shared" si="67"/>
        <v>13.5</v>
      </c>
      <c r="G327" s="16">
        <f t="shared" si="67"/>
        <v>3.4</v>
      </c>
      <c r="H327" s="16">
        <f t="shared" si="67"/>
        <v>0</v>
      </c>
    </row>
    <row r="328" spans="1:8" x14ac:dyDescent="0.25">
      <c r="A328" s="4" t="s">
        <v>19</v>
      </c>
      <c r="B328" s="15" t="s">
        <v>497</v>
      </c>
      <c r="C328" s="15" t="s">
        <v>9</v>
      </c>
      <c r="D328" s="15" t="s">
        <v>43</v>
      </c>
      <c r="E328" s="15" t="s">
        <v>20</v>
      </c>
      <c r="F328" s="16">
        <v>13.5</v>
      </c>
      <c r="G328" s="16">
        <v>3.4</v>
      </c>
      <c r="H328" s="16">
        <v>0</v>
      </c>
    </row>
    <row r="329" spans="1:8" ht="40.5" customHeight="1" x14ac:dyDescent="0.25">
      <c r="A329" s="4" t="s">
        <v>498</v>
      </c>
      <c r="B329" s="15" t="s">
        <v>499</v>
      </c>
      <c r="C329" s="15"/>
      <c r="D329" s="15"/>
      <c r="E329" s="15"/>
      <c r="F329" s="16">
        <f t="shared" ref="F329:H331" si="68">F330</f>
        <v>6.4</v>
      </c>
      <c r="G329" s="16">
        <f t="shared" si="68"/>
        <v>0.5</v>
      </c>
      <c r="H329" s="16">
        <f t="shared" si="68"/>
        <v>0</v>
      </c>
    </row>
    <row r="330" spans="1:8" x14ac:dyDescent="0.25">
      <c r="A330" s="4" t="s">
        <v>8</v>
      </c>
      <c r="B330" s="15" t="s">
        <v>499</v>
      </c>
      <c r="C330" s="15" t="s">
        <v>9</v>
      </c>
      <c r="D330" s="15"/>
      <c r="E330" s="15"/>
      <c r="F330" s="16">
        <f t="shared" si="68"/>
        <v>6.4</v>
      </c>
      <c r="G330" s="16">
        <f t="shared" si="68"/>
        <v>0.5</v>
      </c>
      <c r="H330" s="16">
        <f t="shared" si="68"/>
        <v>0</v>
      </c>
    </row>
    <row r="331" spans="1:8" x14ac:dyDescent="0.25">
      <c r="A331" s="4" t="s">
        <v>42</v>
      </c>
      <c r="B331" s="15" t="s">
        <v>499</v>
      </c>
      <c r="C331" s="15" t="s">
        <v>9</v>
      </c>
      <c r="D331" s="15" t="s">
        <v>43</v>
      </c>
      <c r="E331" s="15"/>
      <c r="F331" s="16">
        <f t="shared" si="68"/>
        <v>6.4</v>
      </c>
      <c r="G331" s="16">
        <f t="shared" si="68"/>
        <v>0.5</v>
      </c>
      <c r="H331" s="16">
        <f t="shared" si="68"/>
        <v>0</v>
      </c>
    </row>
    <row r="332" spans="1:8" x14ac:dyDescent="0.25">
      <c r="A332" s="4" t="s">
        <v>19</v>
      </c>
      <c r="B332" s="15" t="s">
        <v>499</v>
      </c>
      <c r="C332" s="15" t="s">
        <v>9</v>
      </c>
      <c r="D332" s="15" t="s">
        <v>43</v>
      </c>
      <c r="E332" s="15" t="s">
        <v>20</v>
      </c>
      <c r="F332" s="16">
        <v>6.4</v>
      </c>
      <c r="G332" s="16">
        <v>0.5</v>
      </c>
      <c r="H332" s="16">
        <v>0</v>
      </c>
    </row>
    <row r="333" spans="1:8" ht="29.25" hidden="1" customHeight="1" x14ac:dyDescent="0.25">
      <c r="A333" s="4" t="s">
        <v>500</v>
      </c>
      <c r="B333" s="15" t="s">
        <v>499</v>
      </c>
      <c r="C333" s="15"/>
      <c r="D333" s="15"/>
      <c r="E333" s="15"/>
      <c r="F333" s="16">
        <f t="shared" ref="F333:H335" si="69">F334</f>
        <v>0</v>
      </c>
      <c r="G333" s="16">
        <f t="shared" si="69"/>
        <v>0</v>
      </c>
      <c r="H333" s="16">
        <f t="shared" si="69"/>
        <v>0</v>
      </c>
    </row>
    <row r="334" spans="1:8" hidden="1" x14ac:dyDescent="0.25">
      <c r="A334" s="4" t="s">
        <v>8</v>
      </c>
      <c r="B334" s="15" t="s">
        <v>499</v>
      </c>
      <c r="C334" s="15" t="s">
        <v>9</v>
      </c>
      <c r="D334" s="15"/>
      <c r="E334" s="15"/>
      <c r="F334" s="16">
        <f t="shared" si="69"/>
        <v>0</v>
      </c>
      <c r="G334" s="16">
        <f t="shared" si="69"/>
        <v>0</v>
      </c>
      <c r="H334" s="16">
        <f t="shared" si="69"/>
        <v>0</v>
      </c>
    </row>
    <row r="335" spans="1:8" hidden="1" x14ac:dyDescent="0.25">
      <c r="A335" s="4" t="s">
        <v>42</v>
      </c>
      <c r="B335" s="15" t="s">
        <v>499</v>
      </c>
      <c r="C335" s="15" t="s">
        <v>9</v>
      </c>
      <c r="D335" s="15" t="s">
        <v>43</v>
      </c>
      <c r="E335" s="15"/>
      <c r="F335" s="16">
        <f t="shared" si="69"/>
        <v>0</v>
      </c>
      <c r="G335" s="16">
        <f t="shared" si="69"/>
        <v>0</v>
      </c>
      <c r="H335" s="16">
        <f t="shared" si="6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70">F339</f>
        <v>19871.2</v>
      </c>
      <c r="G338" s="16">
        <f t="shared" si="70"/>
        <v>19871.2</v>
      </c>
      <c r="H338" s="16">
        <f t="shared" si="70"/>
        <v>19871.2</v>
      </c>
    </row>
    <row r="339" spans="1:8" x14ac:dyDescent="0.25">
      <c r="A339" s="4" t="s">
        <v>8</v>
      </c>
      <c r="B339" s="28" t="s">
        <v>186</v>
      </c>
      <c r="C339" s="15" t="s">
        <v>9</v>
      </c>
      <c r="D339" s="15"/>
      <c r="E339" s="15"/>
      <c r="F339" s="16">
        <f>F340</f>
        <v>19871.2</v>
      </c>
      <c r="G339" s="16">
        <f t="shared" si="70"/>
        <v>19871.2</v>
      </c>
      <c r="H339" s="16">
        <f t="shared" si="70"/>
        <v>19871.2</v>
      </c>
    </row>
    <row r="340" spans="1:8" x14ac:dyDescent="0.25">
      <c r="A340" s="4" t="s">
        <v>42</v>
      </c>
      <c r="B340" s="28" t="s">
        <v>186</v>
      </c>
      <c r="C340" s="15" t="s">
        <v>9</v>
      </c>
      <c r="D340" s="15" t="s">
        <v>43</v>
      </c>
      <c r="E340" s="15"/>
      <c r="F340" s="16">
        <f>F341+F342</f>
        <v>19871.2</v>
      </c>
      <c r="G340" s="16">
        <f t="shared" ref="G340:H340" si="71">G341+G342</f>
        <v>19871.2</v>
      </c>
      <c r="H340" s="16">
        <f t="shared" si="71"/>
        <v>19871.2</v>
      </c>
    </row>
    <row r="341" spans="1:8" x14ac:dyDescent="0.25">
      <c r="A341" s="4" t="s">
        <v>18</v>
      </c>
      <c r="B341" s="28" t="s">
        <v>186</v>
      </c>
      <c r="C341" s="15" t="s">
        <v>9</v>
      </c>
      <c r="D341" s="15" t="s">
        <v>43</v>
      </c>
      <c r="E341" s="15" t="s">
        <v>22</v>
      </c>
      <c r="F341" s="16">
        <v>3240.3</v>
      </c>
      <c r="G341" s="16">
        <v>3204.3</v>
      </c>
      <c r="H341" s="16">
        <v>3204.3</v>
      </c>
    </row>
    <row r="342" spans="1:8" x14ac:dyDescent="0.25">
      <c r="A342" s="4" t="s">
        <v>19</v>
      </c>
      <c r="B342" s="28" t="s">
        <v>186</v>
      </c>
      <c r="C342" s="15" t="s">
        <v>9</v>
      </c>
      <c r="D342" s="15" t="s">
        <v>43</v>
      </c>
      <c r="E342" s="15" t="s">
        <v>20</v>
      </c>
      <c r="F342" s="16">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72">F352</f>
        <v>0</v>
      </c>
      <c r="G351" s="16">
        <f t="shared" si="72"/>
        <v>0</v>
      </c>
      <c r="H351" s="16">
        <v>0</v>
      </c>
    </row>
    <row r="352" spans="1:8" hidden="1" x14ac:dyDescent="0.25">
      <c r="A352" s="4" t="s">
        <v>8</v>
      </c>
      <c r="B352" s="28" t="s">
        <v>279</v>
      </c>
      <c r="C352" s="15" t="s">
        <v>9</v>
      </c>
      <c r="D352" s="15"/>
      <c r="E352" s="15"/>
      <c r="F352" s="16">
        <f t="shared" si="72"/>
        <v>0</v>
      </c>
      <c r="G352" s="16">
        <f t="shared" si="7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73">F357</f>
        <v>0</v>
      </c>
      <c r="G356" s="16">
        <f t="shared" si="73"/>
        <v>0</v>
      </c>
      <c r="H356" s="16">
        <v>0</v>
      </c>
    </row>
    <row r="357" spans="1:8" ht="15.75" hidden="1" customHeight="1" x14ac:dyDescent="0.25">
      <c r="A357" s="4" t="s">
        <v>8</v>
      </c>
      <c r="B357" s="28" t="s">
        <v>439</v>
      </c>
      <c r="C357" s="15" t="s">
        <v>9</v>
      </c>
      <c r="D357" s="15"/>
      <c r="E357" s="15"/>
      <c r="F357" s="16">
        <f t="shared" si="73"/>
        <v>0</v>
      </c>
      <c r="G357" s="16">
        <f t="shared" si="73"/>
        <v>0</v>
      </c>
      <c r="H357" s="16">
        <v>0</v>
      </c>
    </row>
    <row r="358" spans="1:8" ht="16.5" hidden="1" customHeight="1" x14ac:dyDescent="0.25">
      <c r="A358" s="4" t="s">
        <v>42</v>
      </c>
      <c r="B358" s="28" t="s">
        <v>439</v>
      </c>
      <c r="C358" s="15" t="s">
        <v>9</v>
      </c>
      <c r="D358" s="15" t="s">
        <v>43</v>
      </c>
      <c r="E358" s="15"/>
      <c r="F358" s="16">
        <f t="shared" si="73"/>
        <v>0</v>
      </c>
      <c r="G358" s="16">
        <f t="shared" si="7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74">F365</f>
        <v>3422.2</v>
      </c>
      <c r="G364" s="16">
        <f t="shared" si="74"/>
        <v>3422.2</v>
      </c>
      <c r="H364" s="16">
        <f t="shared" si="74"/>
        <v>3422.2</v>
      </c>
    </row>
    <row r="365" spans="1:8" x14ac:dyDescent="0.25">
      <c r="A365" s="4" t="s">
        <v>8</v>
      </c>
      <c r="B365" s="28" t="s">
        <v>276</v>
      </c>
      <c r="C365" s="15" t="s">
        <v>9</v>
      </c>
      <c r="D365" s="15"/>
      <c r="E365" s="15"/>
      <c r="F365" s="16">
        <f t="shared" si="74"/>
        <v>3422.2</v>
      </c>
      <c r="G365" s="16">
        <f t="shared" si="74"/>
        <v>3422.2</v>
      </c>
      <c r="H365" s="16">
        <f t="shared" si="7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75">F370</f>
        <v>300</v>
      </c>
      <c r="G369" s="16">
        <f t="shared" si="75"/>
        <v>300</v>
      </c>
      <c r="H369" s="16">
        <f>H370</f>
        <v>300</v>
      </c>
    </row>
    <row r="370" spans="1:8" x14ac:dyDescent="0.25">
      <c r="A370" s="4" t="s">
        <v>8</v>
      </c>
      <c r="B370" s="28" t="s">
        <v>285</v>
      </c>
      <c r="C370" s="15" t="s">
        <v>9</v>
      </c>
      <c r="D370" s="15"/>
      <c r="E370" s="15"/>
      <c r="F370" s="16">
        <f t="shared" si="75"/>
        <v>300</v>
      </c>
      <c r="G370" s="16">
        <f t="shared" si="7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76">F375</f>
        <v>1398</v>
      </c>
      <c r="G374" s="16">
        <f t="shared" si="76"/>
        <v>400</v>
      </c>
      <c r="H374" s="16">
        <f t="shared" si="76"/>
        <v>400</v>
      </c>
    </row>
    <row r="375" spans="1:8" x14ac:dyDescent="0.25">
      <c r="A375" s="4" t="s">
        <v>8</v>
      </c>
      <c r="B375" s="15" t="s">
        <v>401</v>
      </c>
      <c r="C375" s="15" t="s">
        <v>9</v>
      </c>
      <c r="D375" s="15"/>
      <c r="E375" s="15"/>
      <c r="F375" s="16">
        <f t="shared" si="76"/>
        <v>1398</v>
      </c>
      <c r="G375" s="16">
        <f t="shared" si="76"/>
        <v>400</v>
      </c>
      <c r="H375" s="16">
        <f t="shared" si="7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77">F380</f>
        <v>2336.3249999999998</v>
      </c>
      <c r="G379" s="21">
        <f t="shared" si="77"/>
        <v>0</v>
      </c>
      <c r="H379" s="21">
        <f t="shared" si="77"/>
        <v>0</v>
      </c>
    </row>
    <row r="380" spans="1:8" ht="90" x14ac:dyDescent="0.25">
      <c r="A380" s="4" t="s">
        <v>578</v>
      </c>
      <c r="B380" s="15" t="s">
        <v>525</v>
      </c>
      <c r="C380" s="15"/>
      <c r="D380" s="15"/>
      <c r="E380" s="15"/>
      <c r="F380" s="16">
        <f>F381</f>
        <v>2336.3249999999998</v>
      </c>
      <c r="G380" s="16">
        <f t="shared" si="77"/>
        <v>0</v>
      </c>
      <c r="H380" s="16">
        <f t="shared" si="77"/>
        <v>0</v>
      </c>
    </row>
    <row r="381" spans="1:8" ht="15" customHeight="1" x14ac:dyDescent="0.25">
      <c r="A381" s="4" t="s">
        <v>8</v>
      </c>
      <c r="B381" s="15" t="s">
        <v>525</v>
      </c>
      <c r="C381" s="15" t="s">
        <v>9</v>
      </c>
      <c r="D381" s="15"/>
      <c r="E381" s="15"/>
      <c r="F381" s="16">
        <f>F382</f>
        <v>2336.3249999999998</v>
      </c>
      <c r="G381" s="16">
        <f t="shared" si="77"/>
        <v>0</v>
      </c>
      <c r="H381" s="16">
        <f t="shared" si="77"/>
        <v>0</v>
      </c>
    </row>
    <row r="382" spans="1:8" ht="15.75" customHeight="1" x14ac:dyDescent="0.25">
      <c r="A382" s="4" t="s">
        <v>42</v>
      </c>
      <c r="B382" s="15" t="s">
        <v>525</v>
      </c>
      <c r="C382" s="15" t="s">
        <v>9</v>
      </c>
      <c r="D382" s="15" t="s">
        <v>43</v>
      </c>
      <c r="E382" s="15"/>
      <c r="F382" s="16">
        <f>F383</f>
        <v>2336.3249999999998</v>
      </c>
      <c r="G382" s="16">
        <f t="shared" si="77"/>
        <v>0</v>
      </c>
      <c r="H382" s="16">
        <f t="shared" si="7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78">F391</f>
        <v>90</v>
      </c>
      <c r="G390" s="16">
        <f t="shared" si="78"/>
        <v>90</v>
      </c>
      <c r="H390" s="16">
        <f t="shared" si="78"/>
        <v>90</v>
      </c>
    </row>
    <row r="391" spans="1:8" ht="17.25" customHeight="1" x14ac:dyDescent="0.25">
      <c r="A391" s="4" t="s">
        <v>8</v>
      </c>
      <c r="B391" s="28" t="s">
        <v>286</v>
      </c>
      <c r="C391" s="15" t="s">
        <v>9</v>
      </c>
      <c r="D391" s="15"/>
      <c r="E391" s="15"/>
      <c r="F391" s="16">
        <f t="shared" si="78"/>
        <v>90</v>
      </c>
      <c r="G391" s="16">
        <f t="shared" si="78"/>
        <v>90</v>
      </c>
      <c r="H391" s="16">
        <f t="shared" si="7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79">F396</f>
        <v>30</v>
      </c>
      <c r="G395" s="16">
        <f t="shared" si="79"/>
        <v>30</v>
      </c>
      <c r="H395" s="16">
        <f t="shared" si="79"/>
        <v>30</v>
      </c>
    </row>
    <row r="396" spans="1:8" ht="17.25" customHeight="1" x14ac:dyDescent="0.25">
      <c r="A396" s="4" t="s">
        <v>8</v>
      </c>
      <c r="B396" s="28" t="s">
        <v>440</v>
      </c>
      <c r="C396" s="15" t="s">
        <v>9</v>
      </c>
      <c r="D396" s="15"/>
      <c r="E396" s="15"/>
      <c r="F396" s="16">
        <f t="shared" si="79"/>
        <v>30</v>
      </c>
      <c r="G396" s="16">
        <f t="shared" si="79"/>
        <v>30</v>
      </c>
      <c r="H396" s="16">
        <f t="shared" si="7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80">F401</f>
        <v>798</v>
      </c>
      <c r="G400" s="21">
        <f t="shared" si="80"/>
        <v>798</v>
      </c>
      <c r="H400" s="21">
        <f t="shared" si="80"/>
        <v>964.9</v>
      </c>
    </row>
    <row r="401" spans="1:8" ht="115.5" x14ac:dyDescent="0.25">
      <c r="A401" s="4" t="s">
        <v>584</v>
      </c>
      <c r="B401" s="28" t="s">
        <v>544</v>
      </c>
      <c r="C401" s="15"/>
      <c r="D401" s="15"/>
      <c r="E401" s="15"/>
      <c r="F401" s="16">
        <f t="shared" si="80"/>
        <v>798</v>
      </c>
      <c r="G401" s="16">
        <f t="shared" si="80"/>
        <v>798</v>
      </c>
      <c r="H401" s="16">
        <f t="shared" si="80"/>
        <v>964.9</v>
      </c>
    </row>
    <row r="402" spans="1:8" ht="18" customHeight="1" x14ac:dyDescent="0.25">
      <c r="A402" s="4" t="s">
        <v>8</v>
      </c>
      <c r="B402" s="28" t="s">
        <v>544</v>
      </c>
      <c r="C402" s="15" t="s">
        <v>9</v>
      </c>
      <c r="D402" s="15"/>
      <c r="E402" s="15"/>
      <c r="F402" s="16">
        <f t="shared" si="80"/>
        <v>798</v>
      </c>
      <c r="G402" s="16">
        <f t="shared" si="80"/>
        <v>798</v>
      </c>
      <c r="H402" s="16">
        <f t="shared" si="80"/>
        <v>964.9</v>
      </c>
    </row>
    <row r="403" spans="1:8" ht="18" customHeight="1" x14ac:dyDescent="0.25">
      <c r="A403" s="4" t="s">
        <v>42</v>
      </c>
      <c r="B403" s="28" t="s">
        <v>544</v>
      </c>
      <c r="C403" s="15" t="s">
        <v>9</v>
      </c>
      <c r="D403" s="15" t="s">
        <v>43</v>
      </c>
      <c r="E403" s="15"/>
      <c r="F403" s="16">
        <f t="shared" si="80"/>
        <v>798</v>
      </c>
      <c r="G403" s="16">
        <f t="shared" si="80"/>
        <v>798</v>
      </c>
      <c r="H403" s="16">
        <f t="shared" si="80"/>
        <v>964.9</v>
      </c>
    </row>
    <row r="404" spans="1:8" ht="18" customHeight="1" x14ac:dyDescent="0.25">
      <c r="A404" s="4" t="s">
        <v>19</v>
      </c>
      <c r="B404" s="28" t="s">
        <v>544</v>
      </c>
      <c r="C404" s="15" t="s">
        <v>9</v>
      </c>
      <c r="D404" s="15" t="s">
        <v>43</v>
      </c>
      <c r="E404" s="15" t="s">
        <v>20</v>
      </c>
      <c r="F404" s="16">
        <v>798</v>
      </c>
      <c r="G404" s="16">
        <v>798</v>
      </c>
      <c r="H404" s="16">
        <v>964.9</v>
      </c>
    </row>
    <row r="405" spans="1:8" ht="26.25" x14ac:dyDescent="0.25">
      <c r="A405" s="8" t="s">
        <v>238</v>
      </c>
      <c r="B405" s="30" t="s">
        <v>50</v>
      </c>
      <c r="C405" s="15"/>
      <c r="D405" s="15"/>
      <c r="E405" s="15"/>
      <c r="F405" s="21">
        <f>F406+F430</f>
        <v>7472.4</v>
      </c>
      <c r="G405" s="21">
        <f>G406+G430</f>
        <v>7331.9</v>
      </c>
      <c r="H405" s="21">
        <f>H406+H430</f>
        <v>7331.9</v>
      </c>
    </row>
    <row r="406" spans="1:8" ht="42" customHeight="1" x14ac:dyDescent="0.25">
      <c r="A406" s="4" t="s">
        <v>239</v>
      </c>
      <c r="B406" s="28" t="s">
        <v>51</v>
      </c>
      <c r="C406" s="15"/>
      <c r="D406" s="15"/>
      <c r="E406" s="15"/>
      <c r="F406" s="16">
        <f>F407+F420</f>
        <v>6650.4</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08" si="81">G409</f>
        <v>4118.5</v>
      </c>
      <c r="H408" s="16">
        <f t="shared" si="81"/>
        <v>4118.5</v>
      </c>
    </row>
    <row r="409" spans="1:8" x14ac:dyDescent="0.25">
      <c r="A409" s="4" t="s">
        <v>8</v>
      </c>
      <c r="B409" s="28" t="s">
        <v>54</v>
      </c>
      <c r="C409" s="15" t="s">
        <v>9</v>
      </c>
      <c r="D409" s="15"/>
      <c r="E409" s="15"/>
      <c r="F409" s="16">
        <f>F410</f>
        <v>4230.5</v>
      </c>
      <c r="G409" s="16">
        <f t="shared" ref="G409:H410" si="82">G410</f>
        <v>4118.5</v>
      </c>
      <c r="H409" s="16">
        <f t="shared" si="82"/>
        <v>4118.5</v>
      </c>
    </row>
    <row r="410" spans="1:8" x14ac:dyDescent="0.25">
      <c r="A410" s="4" t="s">
        <v>150</v>
      </c>
      <c r="B410" s="28" t="s">
        <v>54</v>
      </c>
      <c r="C410" s="15" t="s">
        <v>9</v>
      </c>
      <c r="D410" s="15" t="s">
        <v>68</v>
      </c>
      <c r="E410" s="15"/>
      <c r="F410" s="16">
        <f>F411</f>
        <v>4230.5</v>
      </c>
      <c r="G410" s="16">
        <f t="shared" si="82"/>
        <v>4118.5</v>
      </c>
      <c r="H410" s="16">
        <f t="shared" si="82"/>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83">F413</f>
        <v>1361.4</v>
      </c>
      <c r="G412" s="16">
        <f t="shared" si="83"/>
        <v>1361.4</v>
      </c>
      <c r="H412" s="16">
        <f t="shared" si="83"/>
        <v>1361.4</v>
      </c>
    </row>
    <row r="413" spans="1:8" x14ac:dyDescent="0.25">
      <c r="A413" s="4" t="s">
        <v>8</v>
      </c>
      <c r="B413" s="28" t="s">
        <v>366</v>
      </c>
      <c r="C413" s="15" t="s">
        <v>9</v>
      </c>
      <c r="D413" s="15"/>
      <c r="E413" s="15"/>
      <c r="F413" s="16">
        <f t="shared" si="83"/>
        <v>1361.4</v>
      </c>
      <c r="G413" s="16">
        <f t="shared" si="83"/>
        <v>1361.4</v>
      </c>
      <c r="H413" s="16">
        <f t="shared" si="83"/>
        <v>1361.4</v>
      </c>
    </row>
    <row r="414" spans="1:8" x14ac:dyDescent="0.25">
      <c r="A414" s="4" t="s">
        <v>150</v>
      </c>
      <c r="B414" s="28" t="s">
        <v>366</v>
      </c>
      <c r="C414" s="15" t="s">
        <v>9</v>
      </c>
      <c r="D414" s="15" t="s">
        <v>68</v>
      </c>
      <c r="E414" s="15"/>
      <c r="F414" s="16">
        <f t="shared" si="83"/>
        <v>1361.4</v>
      </c>
      <c r="G414" s="16">
        <f t="shared" si="83"/>
        <v>1361.4</v>
      </c>
      <c r="H414" s="16">
        <f t="shared" si="83"/>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F421</f>
        <v>1058.5</v>
      </c>
      <c r="G420" s="16">
        <f t="shared" ref="F420:H421" si="84">G421</f>
        <v>1030</v>
      </c>
      <c r="H420" s="16">
        <f t="shared" si="84"/>
        <v>1030</v>
      </c>
    </row>
    <row r="421" spans="1:8" x14ac:dyDescent="0.25">
      <c r="A421" s="4" t="s">
        <v>8</v>
      </c>
      <c r="B421" s="28" t="s">
        <v>56</v>
      </c>
      <c r="C421" s="15" t="s">
        <v>9</v>
      </c>
      <c r="D421" s="15"/>
      <c r="E421" s="15"/>
      <c r="F421" s="16">
        <f>F422</f>
        <v>1058.5</v>
      </c>
      <c r="G421" s="16">
        <f t="shared" si="84"/>
        <v>1030</v>
      </c>
      <c r="H421" s="16">
        <f t="shared" si="84"/>
        <v>1030</v>
      </c>
    </row>
    <row r="422" spans="1:8" x14ac:dyDescent="0.25">
      <c r="A422" s="4" t="s">
        <v>10</v>
      </c>
      <c r="B422" s="28" t="s">
        <v>56</v>
      </c>
      <c r="C422" s="15" t="s">
        <v>9</v>
      </c>
      <c r="D422" s="15" t="s">
        <v>11</v>
      </c>
      <c r="E422" s="15"/>
      <c r="F422" s="16">
        <f>F423+F424+F429</f>
        <v>1058.5</v>
      </c>
      <c r="G422" s="16">
        <f>G423+G424</f>
        <v>1030</v>
      </c>
      <c r="H422" s="16">
        <f>H423+H424</f>
        <v>1030</v>
      </c>
    </row>
    <row r="423" spans="1:8" ht="39" x14ac:dyDescent="0.25">
      <c r="A423" s="4" t="s">
        <v>626</v>
      </c>
      <c r="B423" s="28" t="s">
        <v>56</v>
      </c>
      <c r="C423" s="15" t="s">
        <v>9</v>
      </c>
      <c r="D423" s="15" t="s">
        <v>11</v>
      </c>
      <c r="E423" s="15" t="s">
        <v>17</v>
      </c>
      <c r="F423" s="16">
        <v>58.5</v>
      </c>
      <c r="G423" s="16">
        <v>30</v>
      </c>
      <c r="H423" s="16">
        <v>30</v>
      </c>
    </row>
    <row r="424" spans="1:8" x14ac:dyDescent="0.25">
      <c r="A424" s="4" t="s">
        <v>19</v>
      </c>
      <c r="B424" s="28" t="s">
        <v>56</v>
      </c>
      <c r="C424" s="15" t="s">
        <v>9</v>
      </c>
      <c r="D424" s="15" t="s">
        <v>11</v>
      </c>
      <c r="E424" s="15" t="s">
        <v>20</v>
      </c>
      <c r="F424" s="66">
        <v>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12.75" hidden="1" customHeight="1" x14ac:dyDescent="0.25">
      <c r="A428" s="4" t="s">
        <v>19</v>
      </c>
      <c r="B428" s="28" t="s">
        <v>413</v>
      </c>
      <c r="C428" s="15" t="s">
        <v>9</v>
      </c>
      <c r="D428" s="15" t="s">
        <v>68</v>
      </c>
      <c r="E428" s="15" t="s">
        <v>20</v>
      </c>
      <c r="F428" s="16">
        <v>0</v>
      </c>
      <c r="G428" s="16">
        <v>0</v>
      </c>
      <c r="H428" s="16">
        <v>0</v>
      </c>
    </row>
    <row r="429" spans="1:8" ht="54" customHeight="1" x14ac:dyDescent="0.25">
      <c r="A429" s="77" t="s">
        <v>417</v>
      </c>
      <c r="B429" s="28" t="s">
        <v>56</v>
      </c>
      <c r="C429" s="15" t="s">
        <v>9</v>
      </c>
      <c r="D429" s="15" t="s">
        <v>11</v>
      </c>
      <c r="E429" s="15" t="s">
        <v>201</v>
      </c>
      <c r="F429" s="66">
        <v>1000</v>
      </c>
      <c r="G429" s="16">
        <v>0</v>
      </c>
      <c r="H429" s="16">
        <v>0</v>
      </c>
    </row>
    <row r="430" spans="1:8" ht="21.75" customHeight="1" x14ac:dyDescent="0.25">
      <c r="A430" s="8" t="s">
        <v>392</v>
      </c>
      <c r="B430" s="42" t="s">
        <v>393</v>
      </c>
      <c r="C430" s="29"/>
      <c r="D430" s="29"/>
      <c r="E430" s="29"/>
      <c r="F430" s="21">
        <f t="shared" ref="F430:H433" si="85">F431</f>
        <v>822</v>
      </c>
      <c r="G430" s="21">
        <f t="shared" si="85"/>
        <v>822</v>
      </c>
      <c r="H430" s="21">
        <f t="shared" si="85"/>
        <v>822</v>
      </c>
    </row>
    <row r="431" spans="1:8" ht="102.75" x14ac:dyDescent="0.25">
      <c r="A431" s="4" t="s">
        <v>585</v>
      </c>
      <c r="B431" s="43" t="s">
        <v>391</v>
      </c>
      <c r="C431" s="15"/>
      <c r="D431" s="15"/>
      <c r="E431" s="15"/>
      <c r="F431" s="16">
        <f t="shared" si="85"/>
        <v>822</v>
      </c>
      <c r="G431" s="16">
        <f t="shared" si="85"/>
        <v>822</v>
      </c>
      <c r="H431" s="16">
        <f t="shared" si="85"/>
        <v>822</v>
      </c>
    </row>
    <row r="432" spans="1:8" ht="16.5" customHeight="1" x14ac:dyDescent="0.25">
      <c r="A432" s="4" t="s">
        <v>8</v>
      </c>
      <c r="B432" s="43" t="s">
        <v>391</v>
      </c>
      <c r="C432" s="15" t="s">
        <v>9</v>
      </c>
      <c r="D432" s="15"/>
      <c r="E432" s="15"/>
      <c r="F432" s="16">
        <f t="shared" si="85"/>
        <v>822</v>
      </c>
      <c r="G432" s="16">
        <f t="shared" si="85"/>
        <v>822</v>
      </c>
      <c r="H432" s="16">
        <f t="shared" si="85"/>
        <v>822</v>
      </c>
    </row>
    <row r="433" spans="1:8" ht="16.5" customHeight="1" x14ac:dyDescent="0.25">
      <c r="A433" s="4" t="s">
        <v>150</v>
      </c>
      <c r="B433" s="43" t="s">
        <v>391</v>
      </c>
      <c r="C433" s="15" t="s">
        <v>9</v>
      </c>
      <c r="D433" s="15" t="s">
        <v>68</v>
      </c>
      <c r="E433" s="15"/>
      <c r="F433" s="16">
        <f t="shared" si="85"/>
        <v>822</v>
      </c>
      <c r="G433" s="16">
        <f t="shared" si="85"/>
        <v>822</v>
      </c>
      <c r="H433" s="16">
        <f t="shared" si="85"/>
        <v>822</v>
      </c>
    </row>
    <row r="434" spans="1:8" ht="16.5" customHeight="1" x14ac:dyDescent="0.25">
      <c r="A434" s="4" t="s">
        <v>19</v>
      </c>
      <c r="B434" s="43" t="s">
        <v>391</v>
      </c>
      <c r="C434" s="15" t="s">
        <v>9</v>
      </c>
      <c r="D434" s="15" t="s">
        <v>68</v>
      </c>
      <c r="E434" s="15" t="s">
        <v>20</v>
      </c>
      <c r="F434" s="16">
        <v>822</v>
      </c>
      <c r="G434" s="16">
        <v>822</v>
      </c>
      <c r="H434" s="16">
        <v>822</v>
      </c>
    </row>
    <row r="435" spans="1:8" ht="20.25" hidden="1" customHeight="1" x14ac:dyDescent="0.25">
      <c r="A435" s="2" t="s">
        <v>183</v>
      </c>
      <c r="B435" s="15" t="s">
        <v>187</v>
      </c>
      <c r="C435" s="15"/>
      <c r="D435" s="15"/>
      <c r="E435" s="15"/>
      <c r="F435" s="16">
        <f t="shared" ref="F435:H437" si="86">F436</f>
        <v>0</v>
      </c>
      <c r="G435" s="16">
        <f t="shared" si="86"/>
        <v>0</v>
      </c>
      <c r="H435" s="16">
        <f t="shared" si="86"/>
        <v>0</v>
      </c>
    </row>
    <row r="436" spans="1:8" ht="24.75" hidden="1" customHeight="1" x14ac:dyDescent="0.25">
      <c r="A436" s="4" t="s">
        <v>8</v>
      </c>
      <c r="B436" s="15" t="s">
        <v>187</v>
      </c>
      <c r="C436" s="15" t="s">
        <v>9</v>
      </c>
      <c r="D436" s="15"/>
      <c r="E436" s="15"/>
      <c r="F436" s="16">
        <f t="shared" si="86"/>
        <v>0</v>
      </c>
      <c r="G436" s="16">
        <f t="shared" si="86"/>
        <v>0</v>
      </c>
      <c r="H436" s="16">
        <f t="shared" si="86"/>
        <v>0</v>
      </c>
    </row>
    <row r="437" spans="1:8" ht="24.75" hidden="1" customHeight="1" x14ac:dyDescent="0.25">
      <c r="A437" s="4" t="s">
        <v>150</v>
      </c>
      <c r="B437" s="15" t="s">
        <v>187</v>
      </c>
      <c r="C437" s="15" t="s">
        <v>9</v>
      </c>
      <c r="D437" s="15" t="s">
        <v>68</v>
      </c>
      <c r="E437" s="15"/>
      <c r="F437" s="16">
        <f>F438</f>
        <v>0</v>
      </c>
      <c r="G437" s="16">
        <f t="shared" si="86"/>
        <v>0</v>
      </c>
      <c r="H437" s="16">
        <f t="shared" si="86"/>
        <v>0</v>
      </c>
    </row>
    <row r="438" spans="1:8" ht="25.5" hidden="1" customHeight="1" x14ac:dyDescent="0.25">
      <c r="A438" s="4" t="s">
        <v>19</v>
      </c>
      <c r="B438" s="15" t="s">
        <v>187</v>
      </c>
      <c r="C438" s="15" t="s">
        <v>9</v>
      </c>
      <c r="D438" s="15" t="s">
        <v>68</v>
      </c>
      <c r="E438" s="15" t="s">
        <v>20</v>
      </c>
      <c r="F438" s="16">
        <v>0</v>
      </c>
      <c r="G438" s="16"/>
      <c r="H438" s="16"/>
    </row>
    <row r="439" spans="1:8" ht="22.5" hidden="1" customHeight="1" x14ac:dyDescent="0.25">
      <c r="A439" s="4" t="s">
        <v>188</v>
      </c>
      <c r="B439" s="15" t="s">
        <v>189</v>
      </c>
      <c r="C439" s="15"/>
      <c r="D439" s="15"/>
      <c r="E439" s="15"/>
      <c r="F439" s="16">
        <f t="shared" ref="F439:H441" si="87">F440</f>
        <v>0</v>
      </c>
      <c r="G439" s="16">
        <f t="shared" si="87"/>
        <v>0</v>
      </c>
      <c r="H439" s="16">
        <f t="shared" si="87"/>
        <v>0</v>
      </c>
    </row>
    <row r="440" spans="1:8" ht="23.25" hidden="1" customHeight="1" x14ac:dyDescent="0.25">
      <c r="A440" s="4" t="s">
        <v>8</v>
      </c>
      <c r="B440" s="15" t="s">
        <v>189</v>
      </c>
      <c r="C440" s="15" t="s">
        <v>9</v>
      </c>
      <c r="D440" s="15"/>
      <c r="E440" s="15"/>
      <c r="F440" s="16">
        <f t="shared" si="87"/>
        <v>0</v>
      </c>
      <c r="G440" s="16">
        <f t="shared" si="87"/>
        <v>0</v>
      </c>
      <c r="H440" s="16">
        <f t="shared" si="87"/>
        <v>0</v>
      </c>
    </row>
    <row r="441" spans="1:8" ht="16.5" hidden="1" customHeight="1" x14ac:dyDescent="0.25">
      <c r="A441" s="4" t="s">
        <v>150</v>
      </c>
      <c r="B441" s="15" t="s">
        <v>189</v>
      </c>
      <c r="C441" s="15" t="s">
        <v>9</v>
      </c>
      <c r="D441" s="15" t="s">
        <v>68</v>
      </c>
      <c r="E441" s="15"/>
      <c r="F441" s="16">
        <f>F442</f>
        <v>0</v>
      </c>
      <c r="G441" s="16">
        <f t="shared" si="87"/>
        <v>0</v>
      </c>
      <c r="H441" s="16">
        <f t="shared" si="87"/>
        <v>0</v>
      </c>
    </row>
    <row r="442" spans="1:8" ht="22.5" hidden="1" customHeight="1" x14ac:dyDescent="0.25">
      <c r="A442" s="4" t="s">
        <v>19</v>
      </c>
      <c r="B442" s="15" t="s">
        <v>189</v>
      </c>
      <c r="C442" s="15" t="s">
        <v>9</v>
      </c>
      <c r="D442" s="15" t="s">
        <v>68</v>
      </c>
      <c r="E442" s="15" t="s">
        <v>20</v>
      </c>
      <c r="F442" s="16">
        <v>0</v>
      </c>
      <c r="G442" s="16"/>
      <c r="H442" s="16"/>
    </row>
    <row r="443" spans="1:8" x14ac:dyDescent="0.25">
      <c r="A443" s="8" t="s">
        <v>59</v>
      </c>
      <c r="B443" s="30" t="s">
        <v>57</v>
      </c>
      <c r="C443" s="15"/>
      <c r="D443" s="15"/>
      <c r="E443" s="15"/>
      <c r="F443" s="21">
        <f>F448+F452+F456+F447</f>
        <v>19194.8</v>
      </c>
      <c r="G443" s="21">
        <f>G448+G452+G456</f>
        <v>19124.8</v>
      </c>
      <c r="H443" s="21">
        <f>H448+H452+H456</f>
        <v>19124.8</v>
      </c>
    </row>
    <row r="444" spans="1:8" ht="51.75" hidden="1" x14ac:dyDescent="0.25">
      <c r="A444" s="4" t="s">
        <v>443</v>
      </c>
      <c r="B444" s="15" t="s">
        <v>225</v>
      </c>
      <c r="C444" s="15"/>
      <c r="D444" s="15"/>
      <c r="E444" s="15"/>
      <c r="F444" s="16">
        <f>F445</f>
        <v>0</v>
      </c>
      <c r="G444" s="16">
        <v>0</v>
      </c>
      <c r="H444" s="16">
        <v>0</v>
      </c>
    </row>
    <row r="445" spans="1:8" hidden="1" x14ac:dyDescent="0.25">
      <c r="A445" s="4" t="s">
        <v>60</v>
      </c>
      <c r="B445" s="15" t="s">
        <v>225</v>
      </c>
      <c r="C445" s="15" t="s">
        <v>61</v>
      </c>
      <c r="D445" s="15"/>
      <c r="E445" s="15"/>
      <c r="F445" s="16">
        <f>F446</f>
        <v>0</v>
      </c>
      <c r="G445" s="16">
        <v>0</v>
      </c>
      <c r="H445" s="16">
        <v>0</v>
      </c>
    </row>
    <row r="446" spans="1:8" hidden="1" x14ac:dyDescent="0.25">
      <c r="A446" s="4" t="s">
        <v>62</v>
      </c>
      <c r="B446" s="15" t="s">
        <v>225</v>
      </c>
      <c r="C446" s="15" t="s">
        <v>61</v>
      </c>
      <c r="D446" s="15" t="s">
        <v>63</v>
      </c>
      <c r="E446" s="15"/>
      <c r="F446" s="16">
        <f>F447</f>
        <v>0</v>
      </c>
      <c r="G446" s="16">
        <v>0</v>
      </c>
      <c r="H446" s="16">
        <v>0</v>
      </c>
    </row>
    <row r="447" spans="1:8" hidden="1" x14ac:dyDescent="0.25">
      <c r="A447" s="4" t="s">
        <v>64</v>
      </c>
      <c r="B447" s="15" t="s">
        <v>225</v>
      </c>
      <c r="C447" s="15" t="s">
        <v>61</v>
      </c>
      <c r="D447" s="15" t="s">
        <v>63</v>
      </c>
      <c r="E447" s="15" t="s">
        <v>65</v>
      </c>
      <c r="F447" s="16"/>
      <c r="G447" s="16">
        <v>0</v>
      </c>
      <c r="H447" s="16">
        <v>0</v>
      </c>
    </row>
    <row r="448" spans="1:8" ht="51.75" x14ac:dyDescent="0.25">
      <c r="A448" s="4" t="s">
        <v>443</v>
      </c>
      <c r="B448" s="28" t="s">
        <v>638</v>
      </c>
      <c r="C448" s="15"/>
      <c r="D448" s="15"/>
      <c r="E448" s="15"/>
      <c r="F448" s="16">
        <f t="shared" ref="F448:H450" si="88">F449</f>
        <v>6709.7</v>
      </c>
      <c r="G448" s="16">
        <f t="shared" si="88"/>
        <v>6709.7</v>
      </c>
      <c r="H448" s="16">
        <f t="shared" si="88"/>
        <v>6709.7</v>
      </c>
    </row>
    <row r="449" spans="1:8" x14ac:dyDescent="0.25">
      <c r="A449" s="4" t="s">
        <v>60</v>
      </c>
      <c r="B449" s="28" t="s">
        <v>638</v>
      </c>
      <c r="C449" s="15" t="s">
        <v>61</v>
      </c>
      <c r="D449" s="15"/>
      <c r="E449" s="15"/>
      <c r="F449" s="16">
        <f t="shared" si="88"/>
        <v>6709.7</v>
      </c>
      <c r="G449" s="16">
        <f t="shared" si="88"/>
        <v>6709.7</v>
      </c>
      <c r="H449" s="16">
        <f t="shared" si="88"/>
        <v>6709.7</v>
      </c>
    </row>
    <row r="450" spans="1:8" x14ac:dyDescent="0.25">
      <c r="A450" s="4" t="s">
        <v>62</v>
      </c>
      <c r="B450" s="28" t="s">
        <v>639</v>
      </c>
      <c r="C450" s="15" t="s">
        <v>61</v>
      </c>
      <c r="D450" s="15" t="s">
        <v>63</v>
      </c>
      <c r="E450" s="15"/>
      <c r="F450" s="16">
        <f>F451</f>
        <v>6709.7</v>
      </c>
      <c r="G450" s="16">
        <f t="shared" si="88"/>
        <v>6709.7</v>
      </c>
      <c r="H450" s="16">
        <f t="shared" si="88"/>
        <v>6709.7</v>
      </c>
    </row>
    <row r="451" spans="1:8" x14ac:dyDescent="0.25">
      <c r="A451" s="4" t="s">
        <v>64</v>
      </c>
      <c r="B451" s="28" t="s">
        <v>638</v>
      </c>
      <c r="C451" s="15" t="s">
        <v>61</v>
      </c>
      <c r="D451" s="15" t="s">
        <v>63</v>
      </c>
      <c r="E451" s="15" t="s">
        <v>65</v>
      </c>
      <c r="F451" s="16">
        <f>6284.9+424.8</f>
        <v>6709.7</v>
      </c>
      <c r="G451" s="16">
        <f>6284.9+424.8</f>
        <v>6709.7</v>
      </c>
      <c r="H451" s="16">
        <f>6284.9+424.8</f>
        <v>6709.7</v>
      </c>
    </row>
    <row r="452" spans="1:8" ht="64.5" hidden="1" x14ac:dyDescent="0.25">
      <c r="A452" s="4" t="s">
        <v>240</v>
      </c>
      <c r="B452" s="28" t="s">
        <v>225</v>
      </c>
      <c r="C452" s="15"/>
      <c r="D452" s="15"/>
      <c r="E452" s="15"/>
      <c r="F452" s="16">
        <f>F453</f>
        <v>0</v>
      </c>
      <c r="G452" s="16">
        <f t="shared" ref="G452:H453" si="89">G453</f>
        <v>0</v>
      </c>
      <c r="H452" s="16">
        <f t="shared" si="89"/>
        <v>0</v>
      </c>
    </row>
    <row r="453" spans="1:8" hidden="1" x14ac:dyDescent="0.25">
      <c r="A453" s="4" t="s">
        <v>60</v>
      </c>
      <c r="B453" s="28" t="s">
        <v>225</v>
      </c>
      <c r="C453" s="15" t="s">
        <v>61</v>
      </c>
      <c r="D453" s="15"/>
      <c r="E453" s="15"/>
      <c r="F453" s="16">
        <f>F454</f>
        <v>0</v>
      </c>
      <c r="G453" s="16">
        <f t="shared" si="89"/>
        <v>0</v>
      </c>
      <c r="H453" s="16">
        <f t="shared" si="89"/>
        <v>0</v>
      </c>
    </row>
    <row r="454" spans="1:8" hidden="1" x14ac:dyDescent="0.25">
      <c r="A454" s="4" t="s">
        <v>62</v>
      </c>
      <c r="B454" s="28" t="s">
        <v>225</v>
      </c>
      <c r="C454" s="15" t="s">
        <v>61</v>
      </c>
      <c r="D454" s="15" t="s">
        <v>63</v>
      </c>
      <c r="E454" s="15"/>
      <c r="F454" s="16">
        <f>F455</f>
        <v>0</v>
      </c>
      <c r="G454" s="16">
        <f>G455</f>
        <v>0</v>
      </c>
      <c r="H454" s="16">
        <f>H455</f>
        <v>0</v>
      </c>
    </row>
    <row r="455" spans="1:8" hidden="1" x14ac:dyDescent="0.25">
      <c r="A455" s="4" t="s">
        <v>64</v>
      </c>
      <c r="B455" s="28" t="s">
        <v>225</v>
      </c>
      <c r="C455" s="15" t="s">
        <v>61</v>
      </c>
      <c r="D455" s="15" t="s">
        <v>63</v>
      </c>
      <c r="E455" s="15" t="s">
        <v>65</v>
      </c>
      <c r="F455" s="16">
        <v>0</v>
      </c>
      <c r="G455" s="16"/>
      <c r="H455" s="16"/>
    </row>
    <row r="456" spans="1:8" ht="26.25" x14ac:dyDescent="0.25">
      <c r="A456" s="4" t="s">
        <v>322</v>
      </c>
      <c r="B456" s="30" t="s">
        <v>58</v>
      </c>
      <c r="C456" s="29"/>
      <c r="D456" s="29"/>
      <c r="E456" s="29"/>
      <c r="F456" s="21">
        <f>F457+F461+F468+F477</f>
        <v>12485.099999999999</v>
      </c>
      <c r="G456" s="21">
        <f>G457+G461+G468+G477</f>
        <v>12415.099999999999</v>
      </c>
      <c r="H456" s="21">
        <f>H457+H461+H468+H477</f>
        <v>12415.099999999999</v>
      </c>
    </row>
    <row r="457" spans="1:8" ht="64.5" x14ac:dyDescent="0.25">
      <c r="A457" s="4" t="s">
        <v>587</v>
      </c>
      <c r="B457" s="28" t="s">
        <v>226</v>
      </c>
      <c r="C457" s="29"/>
      <c r="D457" s="29"/>
      <c r="E457" s="29"/>
      <c r="F457" s="21">
        <f>F458</f>
        <v>1476.5</v>
      </c>
      <c r="G457" s="21">
        <f t="shared" ref="G457:H458" si="90">G458</f>
        <v>1476.5</v>
      </c>
      <c r="H457" s="21">
        <f>H458</f>
        <v>1476.5</v>
      </c>
    </row>
    <row r="458" spans="1:8" x14ac:dyDescent="0.25">
      <c r="A458" s="4" t="s">
        <v>60</v>
      </c>
      <c r="B458" s="28" t="s">
        <v>226</v>
      </c>
      <c r="C458" s="15" t="s">
        <v>61</v>
      </c>
      <c r="D458" s="15"/>
      <c r="E458" s="15"/>
      <c r="F458" s="16">
        <f>F459</f>
        <v>1476.5</v>
      </c>
      <c r="G458" s="16">
        <f t="shared" si="90"/>
        <v>1476.5</v>
      </c>
      <c r="H458" s="16">
        <f t="shared" si="90"/>
        <v>1476.5</v>
      </c>
    </row>
    <row r="459" spans="1:8" x14ac:dyDescent="0.25">
      <c r="A459" s="4" t="s">
        <v>62</v>
      </c>
      <c r="B459" s="28" t="s">
        <v>226</v>
      </c>
      <c r="C459" s="15" t="s">
        <v>61</v>
      </c>
      <c r="D459" s="15" t="s">
        <v>63</v>
      </c>
      <c r="E459" s="15"/>
      <c r="F459" s="16">
        <f>F460</f>
        <v>1476.5</v>
      </c>
      <c r="G459" s="16">
        <f>G460</f>
        <v>1476.5</v>
      </c>
      <c r="H459" s="16">
        <f>H460</f>
        <v>1476.5</v>
      </c>
    </row>
    <row r="460" spans="1:8" ht="26.25" x14ac:dyDescent="0.25">
      <c r="A460" s="4" t="s">
        <v>47</v>
      </c>
      <c r="B460" s="28" t="s">
        <v>226</v>
      </c>
      <c r="C460" s="15" t="s">
        <v>61</v>
      </c>
      <c r="D460" s="15" t="s">
        <v>63</v>
      </c>
      <c r="E460" s="15" t="s">
        <v>48</v>
      </c>
      <c r="F460" s="16">
        <v>1476.5</v>
      </c>
      <c r="G460" s="16">
        <v>1476.5</v>
      </c>
      <c r="H460" s="16">
        <v>1476.5</v>
      </c>
    </row>
    <row r="461" spans="1:8" ht="64.5" x14ac:dyDescent="0.25">
      <c r="A461" s="4" t="s">
        <v>564</v>
      </c>
      <c r="B461" s="28" t="s">
        <v>227</v>
      </c>
      <c r="C461" s="15"/>
      <c r="D461" s="15"/>
      <c r="E461" s="15"/>
      <c r="F461" s="16">
        <f>F462+F465</f>
        <v>212.79999999999998</v>
      </c>
      <c r="G461" s="16">
        <f t="shared" ref="G461:H461" si="91">G462+G465</f>
        <v>142.79999999999998</v>
      </c>
      <c r="H461" s="16">
        <f t="shared" si="91"/>
        <v>142.79999999999998</v>
      </c>
    </row>
    <row r="462" spans="1:8" x14ac:dyDescent="0.25">
      <c r="A462" s="4" t="s">
        <v>8</v>
      </c>
      <c r="B462" s="28" t="s">
        <v>227</v>
      </c>
      <c r="C462" s="15" t="s">
        <v>9</v>
      </c>
      <c r="D462" s="15"/>
      <c r="E462" s="15"/>
      <c r="F462" s="16">
        <f>F463</f>
        <v>5.2</v>
      </c>
      <c r="G462" s="16">
        <f t="shared" ref="G462:H463" si="92">G463</f>
        <v>5.2</v>
      </c>
      <c r="H462" s="16">
        <f t="shared" si="92"/>
        <v>5.2</v>
      </c>
    </row>
    <row r="463" spans="1:8" x14ac:dyDescent="0.25">
      <c r="A463" s="4" t="s">
        <v>10</v>
      </c>
      <c r="B463" s="28" t="s">
        <v>227</v>
      </c>
      <c r="C463" s="15" t="s">
        <v>9</v>
      </c>
      <c r="D463" s="15" t="s">
        <v>11</v>
      </c>
      <c r="E463" s="15"/>
      <c r="F463" s="16">
        <f>F464</f>
        <v>5.2</v>
      </c>
      <c r="G463" s="16">
        <f t="shared" si="92"/>
        <v>5.2</v>
      </c>
      <c r="H463" s="16">
        <f t="shared" si="92"/>
        <v>5.2</v>
      </c>
    </row>
    <row r="464" spans="1:8" ht="39" x14ac:dyDescent="0.25">
      <c r="A464" s="4" t="s">
        <v>626</v>
      </c>
      <c r="B464" s="28" t="s">
        <v>227</v>
      </c>
      <c r="C464" s="15" t="s">
        <v>9</v>
      </c>
      <c r="D464" s="15" t="s">
        <v>11</v>
      </c>
      <c r="E464" s="15" t="s">
        <v>17</v>
      </c>
      <c r="F464" s="16">
        <v>5.2</v>
      </c>
      <c r="G464" s="16">
        <v>5.2</v>
      </c>
      <c r="H464" s="16">
        <v>5.2</v>
      </c>
    </row>
    <row r="465" spans="1:8" x14ac:dyDescent="0.25">
      <c r="A465" s="4" t="s">
        <v>60</v>
      </c>
      <c r="B465" s="28" t="s">
        <v>227</v>
      </c>
      <c r="C465" s="15" t="s">
        <v>61</v>
      </c>
      <c r="D465" s="15"/>
      <c r="E465" s="15"/>
      <c r="F465" s="16">
        <f>F466</f>
        <v>207.6</v>
      </c>
      <c r="G465" s="16">
        <f t="shared" ref="G465:H465" si="93">G466</f>
        <v>137.6</v>
      </c>
      <c r="H465" s="16">
        <f t="shared" si="93"/>
        <v>137.6</v>
      </c>
    </row>
    <row r="466" spans="1:8" x14ac:dyDescent="0.25">
      <c r="A466" s="4" t="s">
        <v>62</v>
      </c>
      <c r="B466" s="28" t="s">
        <v>227</v>
      </c>
      <c r="C466" s="15" t="s">
        <v>61</v>
      </c>
      <c r="D466" s="15" t="s">
        <v>63</v>
      </c>
      <c r="E466" s="15"/>
      <c r="F466" s="16">
        <f>F467</f>
        <v>207.6</v>
      </c>
      <c r="G466" s="16">
        <f t="shared" ref="G466:H466" si="94">G467</f>
        <v>137.6</v>
      </c>
      <c r="H466" s="16">
        <f t="shared" si="94"/>
        <v>137.6</v>
      </c>
    </row>
    <row r="467" spans="1:8" ht="26.25" x14ac:dyDescent="0.25">
      <c r="A467" s="4" t="s">
        <v>47</v>
      </c>
      <c r="B467" s="28" t="s">
        <v>227</v>
      </c>
      <c r="C467" s="15" t="s">
        <v>61</v>
      </c>
      <c r="D467" s="15" t="s">
        <v>63</v>
      </c>
      <c r="E467" s="15" t="s">
        <v>48</v>
      </c>
      <c r="F467" s="16">
        <v>207.6</v>
      </c>
      <c r="G467" s="16">
        <v>137.6</v>
      </c>
      <c r="H467" s="16">
        <v>137.6</v>
      </c>
    </row>
    <row r="468" spans="1:8" ht="39" x14ac:dyDescent="0.25">
      <c r="A468" s="4" t="s">
        <v>241</v>
      </c>
      <c r="B468" s="28" t="s">
        <v>228</v>
      </c>
      <c r="C468" s="15"/>
      <c r="D468" s="15"/>
      <c r="E468" s="15"/>
      <c r="F468" s="16">
        <f>F469</f>
        <v>10707.8</v>
      </c>
      <c r="G468" s="16">
        <f t="shared" ref="G468:H469" si="95">G469</f>
        <v>10707.8</v>
      </c>
      <c r="H468" s="16">
        <f t="shared" si="95"/>
        <v>10707.8</v>
      </c>
    </row>
    <row r="469" spans="1:8" x14ac:dyDescent="0.25">
      <c r="A469" s="4" t="s">
        <v>60</v>
      </c>
      <c r="B469" s="28" t="s">
        <v>228</v>
      </c>
      <c r="C469" s="15" t="s">
        <v>61</v>
      </c>
      <c r="D469" s="15"/>
      <c r="E469" s="15"/>
      <c r="F469" s="16">
        <f>F470</f>
        <v>10707.8</v>
      </c>
      <c r="G469" s="16">
        <f t="shared" si="95"/>
        <v>10707.8</v>
      </c>
      <c r="H469" s="16">
        <f t="shared" si="95"/>
        <v>10707.8</v>
      </c>
    </row>
    <row r="470" spans="1:8" x14ac:dyDescent="0.25">
      <c r="A470" s="4" t="s">
        <v>62</v>
      </c>
      <c r="B470" s="28" t="s">
        <v>228</v>
      </c>
      <c r="C470" s="15" t="s">
        <v>61</v>
      </c>
      <c r="D470" s="15" t="s">
        <v>63</v>
      </c>
      <c r="E470" s="15"/>
      <c r="F470" s="16">
        <f>F471+F472</f>
        <v>10707.8</v>
      </c>
      <c r="G470" s="16">
        <f t="shared" ref="G470:H470" si="96">G471+G472</f>
        <v>10707.8</v>
      </c>
      <c r="H470" s="16">
        <f t="shared" si="96"/>
        <v>10707.8</v>
      </c>
    </row>
    <row r="471" spans="1:8" ht="26.25" x14ac:dyDescent="0.25">
      <c r="A471" s="4" t="s">
        <v>47</v>
      </c>
      <c r="B471" s="28" t="s">
        <v>228</v>
      </c>
      <c r="C471" s="15" t="s">
        <v>61</v>
      </c>
      <c r="D471" s="15" t="s">
        <v>63</v>
      </c>
      <c r="E471" s="15" t="s">
        <v>48</v>
      </c>
      <c r="F471" s="16">
        <v>6704</v>
      </c>
      <c r="G471" s="16">
        <v>6704</v>
      </c>
      <c r="H471" s="16">
        <v>6704</v>
      </c>
    </row>
    <row r="472" spans="1:8" ht="26.25" x14ac:dyDescent="0.25">
      <c r="A472" s="4" t="s">
        <v>35</v>
      </c>
      <c r="B472" s="28" t="s">
        <v>228</v>
      </c>
      <c r="C472" s="15" t="s">
        <v>61</v>
      </c>
      <c r="D472" s="15" t="s">
        <v>63</v>
      </c>
      <c r="E472" s="15" t="s">
        <v>36</v>
      </c>
      <c r="F472" s="16">
        <v>4003.8</v>
      </c>
      <c r="G472" s="16">
        <v>4003.8</v>
      </c>
      <c r="H472" s="16">
        <v>4003.8</v>
      </c>
    </row>
    <row r="473" spans="1:8" ht="26.25" hidden="1" x14ac:dyDescent="0.25">
      <c r="A473" s="2" t="s">
        <v>66</v>
      </c>
      <c r="B473" s="15" t="s">
        <v>229</v>
      </c>
      <c r="C473" s="15"/>
      <c r="D473" s="15"/>
      <c r="E473" s="15"/>
      <c r="F473" s="16">
        <f>F474</f>
        <v>0</v>
      </c>
      <c r="G473" s="16">
        <f t="shared" ref="G473:H473" si="97">G474</f>
        <v>0</v>
      </c>
      <c r="H473" s="16">
        <f t="shared" si="97"/>
        <v>0</v>
      </c>
    </row>
    <row r="474" spans="1:8" hidden="1" x14ac:dyDescent="0.25">
      <c r="A474" s="4" t="s">
        <v>60</v>
      </c>
      <c r="B474" s="15" t="s">
        <v>229</v>
      </c>
      <c r="C474" s="15" t="s">
        <v>61</v>
      </c>
      <c r="D474" s="15"/>
      <c r="E474" s="15"/>
      <c r="F474" s="16">
        <f>F475</f>
        <v>0</v>
      </c>
      <c r="G474" s="16">
        <f t="shared" ref="G474:H475" si="98">G475</f>
        <v>0</v>
      </c>
      <c r="H474" s="16">
        <f t="shared" si="98"/>
        <v>0</v>
      </c>
    </row>
    <row r="475" spans="1:8" hidden="1" x14ac:dyDescent="0.25">
      <c r="A475" s="4" t="s">
        <v>67</v>
      </c>
      <c r="B475" s="15" t="s">
        <v>229</v>
      </c>
      <c r="C475" s="15" t="s">
        <v>61</v>
      </c>
      <c r="D475" s="15" t="s">
        <v>68</v>
      </c>
      <c r="E475" s="15"/>
      <c r="F475" s="16">
        <f>F476</f>
        <v>0</v>
      </c>
      <c r="G475" s="16">
        <f t="shared" si="98"/>
        <v>0</v>
      </c>
      <c r="H475" s="16">
        <f t="shared" si="98"/>
        <v>0</v>
      </c>
    </row>
    <row r="476" spans="1:8" ht="26.25" hidden="1" x14ac:dyDescent="0.25">
      <c r="A476" s="4" t="s">
        <v>47</v>
      </c>
      <c r="B476" s="15" t="s">
        <v>229</v>
      </c>
      <c r="C476" s="15" t="s">
        <v>61</v>
      </c>
      <c r="D476" s="15" t="s">
        <v>68</v>
      </c>
      <c r="E476" s="15" t="s">
        <v>48</v>
      </c>
      <c r="F476" s="16">
        <v>0</v>
      </c>
      <c r="G476" s="16">
        <v>0</v>
      </c>
      <c r="H476" s="16">
        <v>0</v>
      </c>
    </row>
    <row r="477" spans="1:8" ht="77.25" x14ac:dyDescent="0.25">
      <c r="A477" s="4" t="s">
        <v>588</v>
      </c>
      <c r="B477" s="28" t="s">
        <v>230</v>
      </c>
      <c r="C477" s="15"/>
      <c r="D477" s="15"/>
      <c r="E477" s="29"/>
      <c r="F477" s="16">
        <f>F478</f>
        <v>88</v>
      </c>
      <c r="G477" s="16">
        <f t="shared" ref="G477:H477" si="99">G478</f>
        <v>88</v>
      </c>
      <c r="H477" s="16">
        <f t="shared" si="99"/>
        <v>88</v>
      </c>
    </row>
    <row r="478" spans="1:8" x14ac:dyDescent="0.25">
      <c r="A478" s="4" t="s">
        <v>60</v>
      </c>
      <c r="B478" s="28" t="s">
        <v>230</v>
      </c>
      <c r="C478" s="15" t="s">
        <v>61</v>
      </c>
      <c r="D478" s="15"/>
      <c r="E478" s="15"/>
      <c r="F478" s="16">
        <f>F479</f>
        <v>88</v>
      </c>
      <c r="G478" s="16">
        <f t="shared" ref="G478:H479" si="100">G479</f>
        <v>88</v>
      </c>
      <c r="H478" s="16">
        <f t="shared" si="100"/>
        <v>88</v>
      </c>
    </row>
    <row r="479" spans="1:8" x14ac:dyDescent="0.25">
      <c r="A479" s="4" t="s">
        <v>62</v>
      </c>
      <c r="B479" s="28" t="s">
        <v>230</v>
      </c>
      <c r="C479" s="15" t="s">
        <v>61</v>
      </c>
      <c r="D479" s="15" t="s">
        <v>63</v>
      </c>
      <c r="E479" s="15"/>
      <c r="F479" s="16">
        <f>F480</f>
        <v>88</v>
      </c>
      <c r="G479" s="16">
        <f t="shared" si="100"/>
        <v>88</v>
      </c>
      <c r="H479" s="16">
        <f t="shared" si="100"/>
        <v>88</v>
      </c>
    </row>
    <row r="480" spans="1:8" ht="26.25" x14ac:dyDescent="0.25">
      <c r="A480" s="4" t="s">
        <v>47</v>
      </c>
      <c r="B480" s="28" t="s">
        <v>230</v>
      </c>
      <c r="C480" s="15" t="s">
        <v>61</v>
      </c>
      <c r="D480" s="15" t="s">
        <v>63</v>
      </c>
      <c r="E480" s="15" t="s">
        <v>48</v>
      </c>
      <c r="F480" s="16">
        <v>88</v>
      </c>
      <c r="G480" s="16">
        <v>88</v>
      </c>
      <c r="H480" s="16">
        <v>88</v>
      </c>
    </row>
    <row r="481" spans="1:8" ht="51.75" x14ac:dyDescent="0.25">
      <c r="A481" s="8" t="s">
        <v>516</v>
      </c>
      <c r="B481" s="30" t="s">
        <v>517</v>
      </c>
      <c r="C481" s="29"/>
      <c r="D481" s="29"/>
      <c r="E481" s="29"/>
      <c r="F481" s="21">
        <f>F482+F489</f>
        <v>140</v>
      </c>
      <c r="G481" s="21">
        <f>G482+G489</f>
        <v>80</v>
      </c>
      <c r="H481" s="21">
        <f>H482+H489</f>
        <v>80</v>
      </c>
    </row>
    <row r="482" spans="1:8" ht="153.75" x14ac:dyDescent="0.25">
      <c r="A482" s="8" t="s">
        <v>636</v>
      </c>
      <c r="B482" s="28" t="s">
        <v>637</v>
      </c>
      <c r="C482" s="15"/>
      <c r="D482" s="15"/>
      <c r="E482" s="15"/>
      <c r="F482" s="16">
        <f>F483+F486</f>
        <v>80</v>
      </c>
      <c r="G482" s="16">
        <f t="shared" ref="F482:H484" si="101">G483</f>
        <v>80</v>
      </c>
      <c r="H482" s="16">
        <f t="shared" si="101"/>
        <v>80</v>
      </c>
    </row>
    <row r="483" spans="1:8" x14ac:dyDescent="0.25">
      <c r="A483" s="4" t="s">
        <v>8</v>
      </c>
      <c r="B483" s="28" t="s">
        <v>637</v>
      </c>
      <c r="C483" s="15" t="s">
        <v>9</v>
      </c>
      <c r="D483" s="15"/>
      <c r="E483" s="15"/>
      <c r="F483" s="16">
        <f t="shared" si="101"/>
        <v>0</v>
      </c>
      <c r="G483" s="16">
        <f t="shared" si="101"/>
        <v>80</v>
      </c>
      <c r="H483" s="16">
        <f t="shared" si="101"/>
        <v>80</v>
      </c>
    </row>
    <row r="484" spans="1:8" x14ac:dyDescent="0.25">
      <c r="A484" s="4" t="s">
        <v>42</v>
      </c>
      <c r="B484" s="28" t="s">
        <v>637</v>
      </c>
      <c r="C484" s="15" t="s">
        <v>9</v>
      </c>
      <c r="D484" s="15" t="s">
        <v>43</v>
      </c>
      <c r="E484" s="15"/>
      <c r="F484" s="16">
        <f t="shared" si="101"/>
        <v>0</v>
      </c>
      <c r="G484" s="16">
        <f t="shared" si="101"/>
        <v>80</v>
      </c>
      <c r="H484" s="16">
        <f t="shared" si="101"/>
        <v>80</v>
      </c>
    </row>
    <row r="485" spans="1:8" x14ac:dyDescent="0.25">
      <c r="A485" s="4" t="s">
        <v>19</v>
      </c>
      <c r="B485" s="28" t="s">
        <v>637</v>
      </c>
      <c r="C485" s="15" t="s">
        <v>9</v>
      </c>
      <c r="D485" s="15" t="s">
        <v>43</v>
      </c>
      <c r="E485" s="15" t="s">
        <v>20</v>
      </c>
      <c r="F485" s="16">
        <v>0</v>
      </c>
      <c r="G485" s="16">
        <v>80</v>
      </c>
      <c r="H485" s="16">
        <v>80</v>
      </c>
    </row>
    <row r="486" spans="1:8" x14ac:dyDescent="0.25">
      <c r="A486" s="4" t="s">
        <v>60</v>
      </c>
      <c r="B486" s="28" t="s">
        <v>637</v>
      </c>
      <c r="C486" s="15" t="s">
        <v>61</v>
      </c>
      <c r="D486" s="15"/>
      <c r="E486" s="15"/>
      <c r="F486" s="16">
        <f>F487</f>
        <v>80</v>
      </c>
      <c r="G486" s="16">
        <v>0</v>
      </c>
      <c r="H486" s="16">
        <v>0</v>
      </c>
    </row>
    <row r="487" spans="1:8" x14ac:dyDescent="0.25">
      <c r="A487" s="4" t="s">
        <v>666</v>
      </c>
      <c r="B487" s="28" t="s">
        <v>637</v>
      </c>
      <c r="C487" s="15" t="s">
        <v>61</v>
      </c>
      <c r="D487" s="15" t="s">
        <v>68</v>
      </c>
      <c r="E487" s="15"/>
      <c r="F487" s="16">
        <f>F488</f>
        <v>80</v>
      </c>
      <c r="G487" s="16">
        <v>0</v>
      </c>
      <c r="H487" s="16">
        <v>0</v>
      </c>
    </row>
    <row r="488" spans="1:8" ht="26.25" x14ac:dyDescent="0.25">
      <c r="A488" s="4" t="s">
        <v>47</v>
      </c>
      <c r="B488" s="28" t="s">
        <v>637</v>
      </c>
      <c r="C488" s="15" t="s">
        <v>61</v>
      </c>
      <c r="D488" s="15" t="s">
        <v>68</v>
      </c>
      <c r="E488" s="15" t="s">
        <v>48</v>
      </c>
      <c r="F488" s="16">
        <v>80</v>
      </c>
      <c r="G488" s="16">
        <v>0</v>
      </c>
      <c r="H488" s="16">
        <v>0</v>
      </c>
    </row>
    <row r="489" spans="1:8" ht="39" x14ac:dyDescent="0.25">
      <c r="A489" s="4" t="s">
        <v>518</v>
      </c>
      <c r="B489" s="15" t="s">
        <v>519</v>
      </c>
      <c r="C489" s="15"/>
      <c r="D489" s="15"/>
      <c r="E489" s="15"/>
      <c r="F489" s="16">
        <f>F490+F494</f>
        <v>60</v>
      </c>
      <c r="G489" s="16">
        <v>0</v>
      </c>
      <c r="H489" s="16"/>
    </row>
    <row r="490" spans="1:8" x14ac:dyDescent="0.25">
      <c r="A490" s="4" t="s">
        <v>8</v>
      </c>
      <c r="B490" s="15" t="s">
        <v>519</v>
      </c>
      <c r="C490" s="15" t="s">
        <v>9</v>
      </c>
      <c r="D490" s="15"/>
      <c r="E490" s="15"/>
      <c r="F490" s="16">
        <f>F491</f>
        <v>0</v>
      </c>
      <c r="G490" s="16">
        <v>0</v>
      </c>
      <c r="H490" s="16">
        <v>0</v>
      </c>
    </row>
    <row r="491" spans="1:8" x14ac:dyDescent="0.25">
      <c r="A491" s="4" t="s">
        <v>42</v>
      </c>
      <c r="B491" s="15" t="s">
        <v>519</v>
      </c>
      <c r="C491" s="15" t="s">
        <v>9</v>
      </c>
      <c r="D491" s="15" t="s">
        <v>43</v>
      </c>
      <c r="E491" s="15"/>
      <c r="F491" s="16">
        <f>F492+F493</f>
        <v>0</v>
      </c>
      <c r="G491" s="16">
        <v>0</v>
      </c>
      <c r="H491" s="16">
        <v>0</v>
      </c>
    </row>
    <row r="492" spans="1:8" ht="26.25" x14ac:dyDescent="0.25">
      <c r="A492" s="4" t="s">
        <v>47</v>
      </c>
      <c r="B492" s="15" t="s">
        <v>519</v>
      </c>
      <c r="C492" s="15" t="s">
        <v>9</v>
      </c>
      <c r="D492" s="15" t="s">
        <v>43</v>
      </c>
      <c r="E492" s="15" t="s">
        <v>48</v>
      </c>
      <c r="F492" s="16">
        <v>0</v>
      </c>
      <c r="G492" s="16">
        <v>0</v>
      </c>
      <c r="H492" s="16">
        <v>0</v>
      </c>
    </row>
    <row r="493" spans="1:8" x14ac:dyDescent="0.25">
      <c r="A493" s="4" t="s">
        <v>19</v>
      </c>
      <c r="B493" s="15" t="s">
        <v>519</v>
      </c>
      <c r="C493" s="15" t="s">
        <v>9</v>
      </c>
      <c r="D493" s="15" t="s">
        <v>43</v>
      </c>
      <c r="E493" s="15" t="s">
        <v>20</v>
      </c>
      <c r="F493" s="16">
        <v>0</v>
      </c>
      <c r="G493" s="16">
        <v>0</v>
      </c>
      <c r="H493" s="16">
        <v>0</v>
      </c>
    </row>
    <row r="494" spans="1:8" x14ac:dyDescent="0.25">
      <c r="A494" s="4" t="s">
        <v>60</v>
      </c>
      <c r="B494" s="15" t="s">
        <v>519</v>
      </c>
      <c r="C494" s="15" t="s">
        <v>61</v>
      </c>
      <c r="D494" s="15"/>
      <c r="E494" s="15"/>
      <c r="F494" s="16">
        <f>F495</f>
        <v>60</v>
      </c>
      <c r="G494" s="16">
        <v>0</v>
      </c>
      <c r="H494" s="16">
        <v>0</v>
      </c>
    </row>
    <row r="495" spans="1:8" x14ac:dyDescent="0.25">
      <c r="A495" s="4" t="s">
        <v>666</v>
      </c>
      <c r="B495" s="15" t="s">
        <v>519</v>
      </c>
      <c r="C495" s="15" t="s">
        <v>61</v>
      </c>
      <c r="D495" s="15" t="s">
        <v>68</v>
      </c>
      <c r="E495" s="15"/>
      <c r="F495" s="16">
        <f>F496</f>
        <v>60</v>
      </c>
      <c r="G495" s="16">
        <v>0</v>
      </c>
      <c r="H495" s="16">
        <v>0</v>
      </c>
    </row>
    <row r="496" spans="1:8" ht="26.25" x14ac:dyDescent="0.25">
      <c r="A496" s="4" t="s">
        <v>47</v>
      </c>
      <c r="B496" s="15" t="s">
        <v>519</v>
      </c>
      <c r="C496" s="15" t="s">
        <v>61</v>
      </c>
      <c r="D496" s="15" t="s">
        <v>68</v>
      </c>
      <c r="E496" s="15" t="s">
        <v>48</v>
      </c>
      <c r="F496" s="16">
        <v>60</v>
      </c>
      <c r="G496" s="16">
        <v>0</v>
      </c>
      <c r="H496" s="16">
        <v>0</v>
      </c>
    </row>
    <row r="497" spans="1:8" ht="39" x14ac:dyDescent="0.25">
      <c r="A497" s="8" t="s">
        <v>589</v>
      </c>
      <c r="B497" s="30" t="s">
        <v>69</v>
      </c>
      <c r="C497" s="29"/>
      <c r="D497" s="29"/>
      <c r="E497" s="15"/>
      <c r="F497" s="21">
        <f>F498+F646+F651+F662</f>
        <v>131072.29999999999</v>
      </c>
      <c r="G497" s="21">
        <f>G498+G646+G651+G662</f>
        <v>119716.69999999998</v>
      </c>
      <c r="H497" s="21">
        <f>H498+H646+H651+H662</f>
        <v>119722.79999999999</v>
      </c>
    </row>
    <row r="498" spans="1:8" ht="26.25" x14ac:dyDescent="0.25">
      <c r="A498" s="8" t="s">
        <v>70</v>
      </c>
      <c r="B498" s="30" t="s">
        <v>71</v>
      </c>
      <c r="C498" s="29"/>
      <c r="D498" s="29"/>
      <c r="E498" s="15"/>
      <c r="F498" s="21">
        <f>F499+F524+F553+F582+F615+F633+F641</f>
        <v>96328.499999999971</v>
      </c>
      <c r="G498" s="21">
        <f>G499+G524+G553+G582+G615+G633+G641</f>
        <v>85571.599999999991</v>
      </c>
      <c r="H498" s="21">
        <f>H499+H524+H553+H582+H615+H633+H641</f>
        <v>85577.699999999983</v>
      </c>
    </row>
    <row r="499" spans="1:8" ht="51.75" x14ac:dyDescent="0.25">
      <c r="A499" s="4" t="s">
        <v>160</v>
      </c>
      <c r="B499" s="28" t="s">
        <v>161</v>
      </c>
      <c r="C499" s="29"/>
      <c r="D499" s="29"/>
      <c r="E499" s="15"/>
      <c r="F499" s="16">
        <f>F500+F504+F508+F516+F520</f>
        <v>31961</v>
      </c>
      <c r="G499" s="16">
        <f>G500+G504+G508+G516+G520</f>
        <v>31711</v>
      </c>
      <c r="H499" s="16">
        <f>H500+H504+H508+H516+H520</f>
        <v>31711</v>
      </c>
    </row>
    <row r="500" spans="1:8" ht="26.25" x14ac:dyDescent="0.25">
      <c r="A500" s="4" t="s">
        <v>28</v>
      </c>
      <c r="B500" s="28" t="s">
        <v>75</v>
      </c>
      <c r="C500" s="15"/>
      <c r="D500" s="15"/>
      <c r="E500" s="15"/>
      <c r="F500" s="16">
        <f>F501</f>
        <v>24563.4</v>
      </c>
      <c r="G500" s="16">
        <f t="shared" ref="G500:H500" si="102">G501</f>
        <v>24313.4</v>
      </c>
      <c r="H500" s="16">
        <f t="shared" si="102"/>
        <v>24313.4</v>
      </c>
    </row>
    <row r="501" spans="1:8" x14ac:dyDescent="0.25">
      <c r="A501" s="4" t="s">
        <v>72</v>
      </c>
      <c r="B501" s="28" t="s">
        <v>75</v>
      </c>
      <c r="C501" s="15" t="s">
        <v>73</v>
      </c>
      <c r="D501" s="15"/>
      <c r="E501" s="15"/>
      <c r="F501" s="16">
        <f>F502</f>
        <v>24563.4</v>
      </c>
      <c r="G501" s="16">
        <f t="shared" ref="G501:H502" si="103">G502</f>
        <v>24313.4</v>
      </c>
      <c r="H501" s="16">
        <f t="shared" si="103"/>
        <v>24313.4</v>
      </c>
    </row>
    <row r="502" spans="1:8" x14ac:dyDescent="0.25">
      <c r="A502" s="4" t="s">
        <v>74</v>
      </c>
      <c r="B502" s="28" t="s">
        <v>75</v>
      </c>
      <c r="C502" s="15" t="s">
        <v>73</v>
      </c>
      <c r="D502" s="15" t="s">
        <v>27</v>
      </c>
      <c r="E502" s="15"/>
      <c r="F502" s="16">
        <f>F503</f>
        <v>24563.4</v>
      </c>
      <c r="G502" s="16">
        <f t="shared" si="103"/>
        <v>24313.4</v>
      </c>
      <c r="H502" s="16">
        <f t="shared" si="103"/>
        <v>24313.4</v>
      </c>
    </row>
    <row r="503" spans="1:8" ht="14.25" customHeight="1" x14ac:dyDescent="0.25">
      <c r="A503" s="4" t="s">
        <v>18</v>
      </c>
      <c r="B503" s="28" t="s">
        <v>75</v>
      </c>
      <c r="C503" s="15" t="s">
        <v>73</v>
      </c>
      <c r="D503" s="15" t="s">
        <v>27</v>
      </c>
      <c r="E503" s="15" t="s">
        <v>22</v>
      </c>
      <c r="F503" s="16">
        <v>24563.4</v>
      </c>
      <c r="G503" s="16">
        <v>24313.4</v>
      </c>
      <c r="H503" s="16">
        <v>24313.4</v>
      </c>
    </row>
    <row r="504" spans="1:8" ht="77.25" hidden="1" x14ac:dyDescent="0.25">
      <c r="A504" s="55" t="s">
        <v>586</v>
      </c>
      <c r="B504" s="28" t="s">
        <v>192</v>
      </c>
      <c r="C504" s="15"/>
      <c r="D504" s="15"/>
      <c r="E504" s="15"/>
      <c r="F504" s="16">
        <f t="shared" ref="F504:H506" si="104">F505</f>
        <v>0</v>
      </c>
      <c r="G504" s="16">
        <f t="shared" si="104"/>
        <v>0</v>
      </c>
      <c r="H504" s="16">
        <f t="shared" si="104"/>
        <v>0</v>
      </c>
    </row>
    <row r="505" spans="1:8" hidden="1" x14ac:dyDescent="0.25">
      <c r="A505" s="4" t="s">
        <v>72</v>
      </c>
      <c r="B505" s="28" t="s">
        <v>192</v>
      </c>
      <c r="C505" s="15" t="s">
        <v>73</v>
      </c>
      <c r="D505" s="15"/>
      <c r="E505" s="15"/>
      <c r="F505" s="16">
        <f t="shared" si="104"/>
        <v>0</v>
      </c>
      <c r="G505" s="16">
        <f t="shared" si="104"/>
        <v>0</v>
      </c>
      <c r="H505" s="16">
        <f t="shared" si="104"/>
        <v>0</v>
      </c>
    </row>
    <row r="506" spans="1:8" hidden="1" x14ac:dyDescent="0.25">
      <c r="A506" s="4" t="s">
        <v>74</v>
      </c>
      <c r="B506" s="28" t="s">
        <v>192</v>
      </c>
      <c r="C506" s="15" t="s">
        <v>73</v>
      </c>
      <c r="D506" s="15" t="s">
        <v>27</v>
      </c>
      <c r="E506" s="15"/>
      <c r="F506" s="16">
        <f t="shared" si="104"/>
        <v>0</v>
      </c>
      <c r="G506" s="16">
        <f t="shared" si="104"/>
        <v>0</v>
      </c>
      <c r="H506" s="16">
        <f t="shared" si="104"/>
        <v>0</v>
      </c>
    </row>
    <row r="507" spans="1:8" hidden="1" x14ac:dyDescent="0.25">
      <c r="A507" s="4" t="s">
        <v>18</v>
      </c>
      <c r="B507" s="28" t="s">
        <v>192</v>
      </c>
      <c r="C507" s="15" t="s">
        <v>73</v>
      </c>
      <c r="D507" s="15" t="s">
        <v>27</v>
      </c>
      <c r="E507" s="15" t="s">
        <v>22</v>
      </c>
      <c r="F507" s="31"/>
      <c r="G507" s="16"/>
      <c r="H507" s="16"/>
    </row>
    <row r="508" spans="1:8" ht="64.5" customHeight="1" x14ac:dyDescent="0.25">
      <c r="A508" s="4" t="s">
        <v>571</v>
      </c>
      <c r="B508" s="28" t="s">
        <v>76</v>
      </c>
      <c r="C508" s="15"/>
      <c r="D508" s="15"/>
      <c r="E508" s="15"/>
      <c r="F508" s="16">
        <f>F509</f>
        <v>5918.1</v>
      </c>
      <c r="G508" s="16">
        <f t="shared" ref="G508:H509" si="105">G509</f>
        <v>5918.1</v>
      </c>
      <c r="H508" s="16">
        <f t="shared" si="105"/>
        <v>5918.1</v>
      </c>
    </row>
    <row r="509" spans="1:8" x14ac:dyDescent="0.25">
      <c r="A509" s="4" t="s">
        <v>72</v>
      </c>
      <c r="B509" s="28" t="s">
        <v>76</v>
      </c>
      <c r="C509" s="15" t="s">
        <v>73</v>
      </c>
      <c r="D509" s="15"/>
      <c r="E509" s="15"/>
      <c r="F509" s="16">
        <f>F510</f>
        <v>5918.1</v>
      </c>
      <c r="G509" s="16">
        <f t="shared" si="105"/>
        <v>5918.1</v>
      </c>
      <c r="H509" s="16">
        <f t="shared" si="105"/>
        <v>5918.1</v>
      </c>
    </row>
    <row r="510" spans="1:8" x14ac:dyDescent="0.25">
      <c r="A510" s="4" t="s">
        <v>74</v>
      </c>
      <c r="B510" s="28" t="s">
        <v>76</v>
      </c>
      <c r="C510" s="15" t="s">
        <v>73</v>
      </c>
      <c r="D510" s="15" t="s">
        <v>27</v>
      </c>
      <c r="E510" s="15"/>
      <c r="F510" s="16">
        <f>F511</f>
        <v>5918.1</v>
      </c>
      <c r="G510" s="16">
        <f t="shared" ref="G510:H510" si="106">G511</f>
        <v>5918.1</v>
      </c>
      <c r="H510" s="16">
        <f t="shared" si="106"/>
        <v>5918.1</v>
      </c>
    </row>
    <row r="511" spans="1:8" x14ac:dyDescent="0.25">
      <c r="A511" s="4" t="s">
        <v>18</v>
      </c>
      <c r="B511" s="28" t="s">
        <v>76</v>
      </c>
      <c r="C511" s="15" t="s">
        <v>73</v>
      </c>
      <c r="D511" s="15" t="s">
        <v>27</v>
      </c>
      <c r="E511" s="15" t="s">
        <v>22</v>
      </c>
      <c r="F511" s="16">
        <v>5918.1</v>
      </c>
      <c r="G511" s="16">
        <v>5918.1</v>
      </c>
      <c r="H511" s="16">
        <v>5918.1</v>
      </c>
    </row>
    <row r="512" spans="1:8" ht="64.5" hidden="1" x14ac:dyDescent="0.25">
      <c r="A512" s="2" t="s">
        <v>299</v>
      </c>
      <c r="B512" s="15" t="s">
        <v>303</v>
      </c>
      <c r="C512" s="15"/>
      <c r="D512" s="15"/>
      <c r="E512" s="15"/>
      <c r="F512" s="16">
        <f>F513</f>
        <v>0</v>
      </c>
      <c r="G512" s="16">
        <v>0</v>
      </c>
      <c r="H512" s="16">
        <v>0</v>
      </c>
    </row>
    <row r="513" spans="1:8" hidden="1" x14ac:dyDescent="0.25">
      <c r="A513" s="4" t="s">
        <v>72</v>
      </c>
      <c r="B513" s="15" t="s">
        <v>303</v>
      </c>
      <c r="C513" s="15" t="s">
        <v>73</v>
      </c>
      <c r="D513" s="15"/>
      <c r="E513" s="15"/>
      <c r="F513" s="16">
        <f>F514</f>
        <v>0</v>
      </c>
      <c r="G513" s="16">
        <v>0</v>
      </c>
      <c r="H513" s="16">
        <v>0</v>
      </c>
    </row>
    <row r="514" spans="1:8" hidden="1" x14ac:dyDescent="0.25">
      <c r="A514" s="4" t="s">
        <v>74</v>
      </c>
      <c r="B514" s="15" t="s">
        <v>303</v>
      </c>
      <c r="C514" s="15" t="s">
        <v>73</v>
      </c>
      <c r="D514" s="15" t="s">
        <v>27</v>
      </c>
      <c r="E514" s="15"/>
      <c r="F514" s="16">
        <f>F515</f>
        <v>0</v>
      </c>
      <c r="G514" s="16">
        <v>0</v>
      </c>
      <c r="H514" s="16">
        <v>0</v>
      </c>
    </row>
    <row r="515" spans="1:8" hidden="1" x14ac:dyDescent="0.25">
      <c r="A515" s="4" t="s">
        <v>18</v>
      </c>
      <c r="B515" s="15" t="s">
        <v>303</v>
      </c>
      <c r="C515" s="15" t="s">
        <v>73</v>
      </c>
      <c r="D515" s="15" t="s">
        <v>27</v>
      </c>
      <c r="E515" s="15" t="s">
        <v>22</v>
      </c>
      <c r="F515" s="16"/>
      <c r="G515" s="16">
        <v>0</v>
      </c>
      <c r="H515" s="16">
        <v>0</v>
      </c>
    </row>
    <row r="516" spans="1:8" ht="39" x14ac:dyDescent="0.25">
      <c r="A516" s="4" t="s">
        <v>577</v>
      </c>
      <c r="B516" s="28" t="s">
        <v>159</v>
      </c>
      <c r="C516" s="29"/>
      <c r="D516" s="29"/>
      <c r="E516" s="15"/>
      <c r="F516" s="16">
        <f>F517</f>
        <v>1479.5</v>
      </c>
      <c r="G516" s="16">
        <f t="shared" ref="G516:H516" si="107">G517</f>
        <v>1479.5</v>
      </c>
      <c r="H516" s="16">
        <f t="shared" si="107"/>
        <v>1479.5</v>
      </c>
    </row>
    <row r="517" spans="1:8" x14ac:dyDescent="0.25">
      <c r="A517" s="4" t="s">
        <v>72</v>
      </c>
      <c r="B517" s="28" t="s">
        <v>159</v>
      </c>
      <c r="C517" s="15" t="s">
        <v>73</v>
      </c>
      <c r="D517" s="15"/>
      <c r="E517" s="15"/>
      <c r="F517" s="16">
        <f>F518</f>
        <v>1479.5</v>
      </c>
      <c r="G517" s="16">
        <f t="shared" ref="G517:H518" si="108">G518</f>
        <v>1479.5</v>
      </c>
      <c r="H517" s="16">
        <f t="shared" si="108"/>
        <v>1479.5</v>
      </c>
    </row>
    <row r="518" spans="1:8" x14ac:dyDescent="0.25">
      <c r="A518" s="4" t="s">
        <v>74</v>
      </c>
      <c r="B518" s="28" t="s">
        <v>159</v>
      </c>
      <c r="C518" s="15" t="s">
        <v>73</v>
      </c>
      <c r="D518" s="15" t="s">
        <v>27</v>
      </c>
      <c r="E518" s="15"/>
      <c r="F518" s="16">
        <f>F519</f>
        <v>1479.5</v>
      </c>
      <c r="G518" s="16">
        <f t="shared" si="108"/>
        <v>1479.5</v>
      </c>
      <c r="H518" s="16">
        <f t="shared" si="108"/>
        <v>1479.5</v>
      </c>
    </row>
    <row r="519" spans="1:8" x14ac:dyDescent="0.25">
      <c r="A519" s="4" t="s">
        <v>18</v>
      </c>
      <c r="B519" s="28" t="s">
        <v>159</v>
      </c>
      <c r="C519" s="15" t="s">
        <v>73</v>
      </c>
      <c r="D519" s="15" t="s">
        <v>27</v>
      </c>
      <c r="E519" s="15" t="s">
        <v>22</v>
      </c>
      <c r="F519" s="16">
        <v>1479.5</v>
      </c>
      <c r="G519" s="16">
        <v>1479.5</v>
      </c>
      <c r="H519" s="16">
        <v>1479.5</v>
      </c>
    </row>
    <row r="520" spans="1:8" ht="39" hidden="1" x14ac:dyDescent="0.25">
      <c r="A520" s="4" t="s">
        <v>363</v>
      </c>
      <c r="B520" s="15" t="s">
        <v>368</v>
      </c>
      <c r="C520" s="15"/>
      <c r="D520" s="15"/>
      <c r="E520" s="15"/>
      <c r="F520" s="16">
        <f>F521</f>
        <v>0</v>
      </c>
      <c r="G520" s="16">
        <v>0</v>
      </c>
      <c r="H520" s="16">
        <v>0</v>
      </c>
    </row>
    <row r="521" spans="1:8" hidden="1" x14ac:dyDescent="0.25">
      <c r="A521" s="4" t="s">
        <v>72</v>
      </c>
      <c r="B521" s="15" t="s">
        <v>368</v>
      </c>
      <c r="C521" s="15" t="s">
        <v>73</v>
      </c>
      <c r="D521" s="15"/>
      <c r="E521" s="15"/>
      <c r="F521" s="16">
        <f>F522</f>
        <v>0</v>
      </c>
      <c r="G521" s="16">
        <v>0</v>
      </c>
      <c r="H521" s="16">
        <v>0</v>
      </c>
    </row>
    <row r="522" spans="1:8" hidden="1" x14ac:dyDescent="0.25">
      <c r="A522" s="4" t="s">
        <v>74</v>
      </c>
      <c r="B522" s="15" t="s">
        <v>368</v>
      </c>
      <c r="C522" s="15" t="s">
        <v>73</v>
      </c>
      <c r="D522" s="15" t="s">
        <v>27</v>
      </c>
      <c r="E522" s="15"/>
      <c r="F522" s="16">
        <f>F523</f>
        <v>0</v>
      </c>
      <c r="G522" s="16">
        <v>0</v>
      </c>
      <c r="H522" s="16">
        <v>0</v>
      </c>
    </row>
    <row r="523" spans="1:8" hidden="1" x14ac:dyDescent="0.25">
      <c r="A523" s="4" t="s">
        <v>18</v>
      </c>
      <c r="B523" s="15" t="s">
        <v>368</v>
      </c>
      <c r="C523" s="15" t="s">
        <v>73</v>
      </c>
      <c r="D523" s="15" t="s">
        <v>27</v>
      </c>
      <c r="E523" s="15" t="s">
        <v>22</v>
      </c>
      <c r="F523" s="16">
        <v>0</v>
      </c>
      <c r="G523" s="16">
        <v>0</v>
      </c>
      <c r="H523" s="16">
        <v>0</v>
      </c>
    </row>
    <row r="524" spans="1:8" ht="38.25" customHeight="1" x14ac:dyDescent="0.25">
      <c r="A524" s="4" t="s">
        <v>77</v>
      </c>
      <c r="B524" s="28" t="s">
        <v>78</v>
      </c>
      <c r="C524" s="15"/>
      <c r="D524" s="15"/>
      <c r="E524" s="15"/>
      <c r="F524" s="16">
        <f>F525+F537+F545+F549+F533</f>
        <v>18335.899999999998</v>
      </c>
      <c r="G524" s="16">
        <f>G525+G537+G545+G549</f>
        <v>18335.899999999998</v>
      </c>
      <c r="H524" s="16">
        <f>H525+H537+H545+H549</f>
        <v>18335.899999999998</v>
      </c>
    </row>
    <row r="525" spans="1:8" ht="26.25" x14ac:dyDescent="0.25">
      <c r="A525" s="4" t="s">
        <v>28</v>
      </c>
      <c r="B525" s="28" t="s">
        <v>79</v>
      </c>
      <c r="C525" s="15"/>
      <c r="D525" s="15"/>
      <c r="E525" s="15"/>
      <c r="F525" s="16">
        <f>F526</f>
        <v>16712</v>
      </c>
      <c r="G525" s="16">
        <f t="shared" ref="G525:H525" si="109">G526</f>
        <v>16712</v>
      </c>
      <c r="H525" s="16">
        <f t="shared" si="109"/>
        <v>16712</v>
      </c>
    </row>
    <row r="526" spans="1:8" x14ac:dyDescent="0.25">
      <c r="A526" s="4" t="s">
        <v>72</v>
      </c>
      <c r="B526" s="28" t="s">
        <v>79</v>
      </c>
      <c r="C526" s="15" t="s">
        <v>73</v>
      </c>
      <c r="D526" s="15"/>
      <c r="E526" s="15"/>
      <c r="F526" s="16">
        <f>F527</f>
        <v>16712</v>
      </c>
      <c r="G526" s="16">
        <f t="shared" ref="G526:H526" si="110">G527</f>
        <v>16712</v>
      </c>
      <c r="H526" s="16">
        <f t="shared" si="110"/>
        <v>16712</v>
      </c>
    </row>
    <row r="527" spans="1:8" x14ac:dyDescent="0.25">
      <c r="A527" s="4" t="s">
        <v>74</v>
      </c>
      <c r="B527" s="28" t="s">
        <v>79</v>
      </c>
      <c r="C527" s="15" t="s">
        <v>73</v>
      </c>
      <c r="D527" s="15" t="s">
        <v>27</v>
      </c>
      <c r="E527" s="15"/>
      <c r="F527" s="31">
        <f>F528</f>
        <v>16712</v>
      </c>
      <c r="G527" s="31">
        <f>G528</f>
        <v>16712</v>
      </c>
      <c r="H527" s="31">
        <f>H528</f>
        <v>16712</v>
      </c>
    </row>
    <row r="528" spans="1:8" ht="14.25" customHeight="1" x14ac:dyDescent="0.25">
      <c r="A528" s="4" t="s">
        <v>18</v>
      </c>
      <c r="B528" s="28" t="s">
        <v>79</v>
      </c>
      <c r="C528" s="15" t="s">
        <v>73</v>
      </c>
      <c r="D528" s="15" t="s">
        <v>27</v>
      </c>
      <c r="E528" s="15" t="s">
        <v>22</v>
      </c>
      <c r="F528" s="16">
        <v>16712</v>
      </c>
      <c r="G528" s="16">
        <v>16712</v>
      </c>
      <c r="H528" s="16">
        <v>16712</v>
      </c>
    </row>
    <row r="529" spans="1:8" ht="26.25" hidden="1" x14ac:dyDescent="0.25">
      <c r="A529" s="2" t="s">
        <v>209</v>
      </c>
      <c r="B529" s="15" t="s">
        <v>210</v>
      </c>
      <c r="C529" s="15"/>
      <c r="D529" s="15"/>
      <c r="E529" s="15"/>
      <c r="F529" s="16">
        <f>F530</f>
        <v>0</v>
      </c>
      <c r="G529" s="16">
        <v>0</v>
      </c>
      <c r="H529" s="16">
        <v>0</v>
      </c>
    </row>
    <row r="530" spans="1:8" hidden="1" x14ac:dyDescent="0.25">
      <c r="A530" s="4" t="s">
        <v>72</v>
      </c>
      <c r="B530" s="15" t="s">
        <v>210</v>
      </c>
      <c r="C530" s="15" t="s">
        <v>73</v>
      </c>
      <c r="D530" s="15"/>
      <c r="E530" s="15"/>
      <c r="F530" s="16">
        <f>F531</f>
        <v>0</v>
      </c>
      <c r="G530" s="16">
        <v>0</v>
      </c>
      <c r="H530" s="16">
        <v>0</v>
      </c>
    </row>
    <row r="531" spans="1:8" hidden="1" x14ac:dyDescent="0.25">
      <c r="A531" s="4" t="s">
        <v>74</v>
      </c>
      <c r="B531" s="15" t="s">
        <v>210</v>
      </c>
      <c r="C531" s="15" t="s">
        <v>73</v>
      </c>
      <c r="D531" s="15" t="s">
        <v>27</v>
      </c>
      <c r="E531" s="15"/>
      <c r="F531" s="16">
        <f>F532</f>
        <v>0</v>
      </c>
      <c r="G531" s="16">
        <v>0</v>
      </c>
      <c r="H531" s="16">
        <v>0</v>
      </c>
    </row>
    <row r="532" spans="1:8" hidden="1" x14ac:dyDescent="0.25">
      <c r="A532" s="4" t="s">
        <v>18</v>
      </c>
      <c r="B532" s="15" t="s">
        <v>210</v>
      </c>
      <c r="C532" s="15" t="s">
        <v>73</v>
      </c>
      <c r="D532" s="15" t="s">
        <v>27</v>
      </c>
      <c r="E532" s="15" t="s">
        <v>22</v>
      </c>
      <c r="F532" s="16">
        <v>0</v>
      </c>
      <c r="G532" s="16">
        <v>0</v>
      </c>
      <c r="H532" s="16">
        <v>0</v>
      </c>
    </row>
    <row r="533" spans="1:8" ht="64.5" hidden="1" x14ac:dyDescent="0.25">
      <c r="A533" s="4" t="s">
        <v>190</v>
      </c>
      <c r="B533" s="15" t="s">
        <v>193</v>
      </c>
      <c r="C533" s="15"/>
      <c r="D533" s="15"/>
      <c r="E533" s="15"/>
      <c r="F533" s="16">
        <f t="shared" ref="F533:H535" si="111">F534</f>
        <v>0</v>
      </c>
      <c r="G533" s="16">
        <f t="shared" si="111"/>
        <v>0</v>
      </c>
      <c r="H533" s="16">
        <f t="shared" si="111"/>
        <v>0</v>
      </c>
    </row>
    <row r="534" spans="1:8" hidden="1" x14ac:dyDescent="0.25">
      <c r="A534" s="4" t="s">
        <v>72</v>
      </c>
      <c r="B534" s="15" t="s">
        <v>193</v>
      </c>
      <c r="C534" s="15" t="s">
        <v>73</v>
      </c>
      <c r="D534" s="15"/>
      <c r="E534" s="15"/>
      <c r="F534" s="16">
        <f t="shared" si="111"/>
        <v>0</v>
      </c>
      <c r="G534" s="16">
        <f t="shared" si="111"/>
        <v>0</v>
      </c>
      <c r="H534" s="16">
        <f t="shared" si="111"/>
        <v>0</v>
      </c>
    </row>
    <row r="535" spans="1:8" hidden="1" x14ac:dyDescent="0.25">
      <c r="A535" s="4" t="s">
        <v>74</v>
      </c>
      <c r="B535" s="15" t="s">
        <v>193</v>
      </c>
      <c r="C535" s="15" t="s">
        <v>73</v>
      </c>
      <c r="D535" s="15" t="s">
        <v>27</v>
      </c>
      <c r="E535" s="15"/>
      <c r="F535" s="16">
        <f t="shared" si="111"/>
        <v>0</v>
      </c>
      <c r="G535" s="16">
        <f t="shared" si="111"/>
        <v>0</v>
      </c>
      <c r="H535" s="16">
        <f t="shared" si="111"/>
        <v>0</v>
      </c>
    </row>
    <row r="536" spans="1:8" hidden="1" x14ac:dyDescent="0.25">
      <c r="A536" s="4" t="s">
        <v>18</v>
      </c>
      <c r="B536" s="15" t="s">
        <v>193</v>
      </c>
      <c r="C536" s="15" t="s">
        <v>73</v>
      </c>
      <c r="D536" s="15" t="s">
        <v>27</v>
      </c>
      <c r="E536" s="15" t="s">
        <v>22</v>
      </c>
      <c r="F536" s="31"/>
      <c r="G536" s="16">
        <v>0</v>
      </c>
      <c r="H536" s="16">
        <v>0</v>
      </c>
    </row>
    <row r="537" spans="1:8" ht="68.25" customHeight="1" x14ac:dyDescent="0.25">
      <c r="A537" s="4" t="s">
        <v>571</v>
      </c>
      <c r="B537" s="28" t="s">
        <v>80</v>
      </c>
      <c r="C537" s="15"/>
      <c r="D537" s="15"/>
      <c r="E537" s="15"/>
      <c r="F537" s="16">
        <f>F538</f>
        <v>1299.0999999999999</v>
      </c>
      <c r="G537" s="16">
        <f t="shared" ref="G537:H538" si="112">G538</f>
        <v>1299.0999999999999</v>
      </c>
      <c r="H537" s="16">
        <f t="shared" si="112"/>
        <v>1299.0999999999999</v>
      </c>
    </row>
    <row r="538" spans="1:8" x14ac:dyDescent="0.25">
      <c r="A538" s="4" t="s">
        <v>72</v>
      </c>
      <c r="B538" s="28" t="s">
        <v>80</v>
      </c>
      <c r="C538" s="15" t="s">
        <v>73</v>
      </c>
      <c r="D538" s="15"/>
      <c r="E538" s="15"/>
      <c r="F538" s="16">
        <f>F539</f>
        <v>1299.0999999999999</v>
      </c>
      <c r="G538" s="16">
        <f t="shared" si="112"/>
        <v>1299.0999999999999</v>
      </c>
      <c r="H538" s="16">
        <f t="shared" si="112"/>
        <v>1299.0999999999999</v>
      </c>
    </row>
    <row r="539" spans="1:8" x14ac:dyDescent="0.25">
      <c r="A539" s="4" t="s">
        <v>74</v>
      </c>
      <c r="B539" s="28" t="s">
        <v>80</v>
      </c>
      <c r="C539" s="15" t="s">
        <v>73</v>
      </c>
      <c r="D539" s="15" t="s">
        <v>27</v>
      </c>
      <c r="E539" s="15"/>
      <c r="F539" s="16">
        <f>F540</f>
        <v>1299.0999999999999</v>
      </c>
      <c r="G539" s="16">
        <f>G540</f>
        <v>1299.0999999999999</v>
      </c>
      <c r="H539" s="16">
        <f>H540</f>
        <v>1299.0999999999999</v>
      </c>
    </row>
    <row r="540" spans="1:8" x14ac:dyDescent="0.25">
      <c r="A540" s="4" t="s">
        <v>18</v>
      </c>
      <c r="B540" s="28" t="s">
        <v>80</v>
      </c>
      <c r="C540" s="15" t="s">
        <v>73</v>
      </c>
      <c r="D540" s="15" t="s">
        <v>27</v>
      </c>
      <c r="E540" s="15" t="s">
        <v>22</v>
      </c>
      <c r="F540" s="16">
        <v>1299.0999999999999</v>
      </c>
      <c r="G540" s="16">
        <v>1299.0999999999999</v>
      </c>
      <c r="H540" s="16">
        <v>1299.0999999999999</v>
      </c>
    </row>
    <row r="541" spans="1:8" ht="64.5" hidden="1" x14ac:dyDescent="0.25">
      <c r="A541" s="2" t="s">
        <v>299</v>
      </c>
      <c r="B541" s="15" t="s">
        <v>304</v>
      </c>
      <c r="C541" s="15"/>
      <c r="D541" s="15"/>
      <c r="E541" s="15"/>
      <c r="F541" s="16">
        <f>F542</f>
        <v>0</v>
      </c>
      <c r="G541" s="16">
        <v>0</v>
      </c>
      <c r="H541" s="16">
        <v>0</v>
      </c>
    </row>
    <row r="542" spans="1:8" hidden="1" x14ac:dyDescent="0.25">
      <c r="A542" s="4" t="s">
        <v>72</v>
      </c>
      <c r="B542" s="15" t="s">
        <v>304</v>
      </c>
      <c r="C542" s="15" t="s">
        <v>73</v>
      </c>
      <c r="D542" s="15"/>
      <c r="E542" s="15"/>
      <c r="F542" s="16">
        <f>F543</f>
        <v>0</v>
      </c>
      <c r="G542" s="16">
        <v>0</v>
      </c>
      <c r="H542" s="16">
        <v>0</v>
      </c>
    </row>
    <row r="543" spans="1:8" hidden="1" x14ac:dyDescent="0.25">
      <c r="A543" s="4" t="s">
        <v>74</v>
      </c>
      <c r="B543" s="15" t="s">
        <v>304</v>
      </c>
      <c r="C543" s="15" t="s">
        <v>73</v>
      </c>
      <c r="D543" s="15" t="s">
        <v>27</v>
      </c>
      <c r="E543" s="15"/>
      <c r="F543" s="16">
        <f>F544</f>
        <v>0</v>
      </c>
      <c r="G543" s="16">
        <v>0</v>
      </c>
      <c r="H543" s="16">
        <v>0</v>
      </c>
    </row>
    <row r="544" spans="1:8" hidden="1" x14ac:dyDescent="0.25">
      <c r="A544" s="4" t="s">
        <v>18</v>
      </c>
      <c r="B544" s="15" t="s">
        <v>304</v>
      </c>
      <c r="C544" s="15" t="s">
        <v>73</v>
      </c>
      <c r="D544" s="15" t="s">
        <v>27</v>
      </c>
      <c r="E544" s="15" t="s">
        <v>22</v>
      </c>
      <c r="F544" s="16"/>
      <c r="G544" s="16">
        <v>0</v>
      </c>
      <c r="H544" s="16">
        <v>0</v>
      </c>
    </row>
    <row r="545" spans="1:8" ht="39" x14ac:dyDescent="0.25">
      <c r="A545" s="4" t="s">
        <v>577</v>
      </c>
      <c r="B545" s="28" t="s">
        <v>162</v>
      </c>
      <c r="C545" s="15"/>
      <c r="D545" s="15"/>
      <c r="E545" s="15"/>
      <c r="F545" s="16">
        <f>F546</f>
        <v>324.8</v>
      </c>
      <c r="G545" s="16">
        <f t="shared" ref="G545:H545" si="113">G546</f>
        <v>324.8</v>
      </c>
      <c r="H545" s="16">
        <f t="shared" si="113"/>
        <v>324.8</v>
      </c>
    </row>
    <row r="546" spans="1:8" x14ac:dyDescent="0.25">
      <c r="A546" s="4" t="s">
        <v>72</v>
      </c>
      <c r="B546" s="28" t="s">
        <v>162</v>
      </c>
      <c r="C546" s="15" t="s">
        <v>73</v>
      </c>
      <c r="D546" s="15"/>
      <c r="E546" s="15"/>
      <c r="F546" s="16">
        <f>F547</f>
        <v>324.8</v>
      </c>
      <c r="G546" s="16">
        <f t="shared" ref="G546:H547" si="114">G547</f>
        <v>324.8</v>
      </c>
      <c r="H546" s="16">
        <f t="shared" si="114"/>
        <v>324.8</v>
      </c>
    </row>
    <row r="547" spans="1:8" x14ac:dyDescent="0.25">
      <c r="A547" s="4" t="s">
        <v>74</v>
      </c>
      <c r="B547" s="28" t="s">
        <v>162</v>
      </c>
      <c r="C547" s="15" t="s">
        <v>73</v>
      </c>
      <c r="D547" s="15" t="s">
        <v>27</v>
      </c>
      <c r="E547" s="15"/>
      <c r="F547" s="16">
        <f>F548</f>
        <v>324.8</v>
      </c>
      <c r="G547" s="16">
        <f t="shared" si="114"/>
        <v>324.8</v>
      </c>
      <c r="H547" s="16">
        <f t="shared" si="114"/>
        <v>324.8</v>
      </c>
    </row>
    <row r="548" spans="1:8" x14ac:dyDescent="0.25">
      <c r="A548" s="4" t="s">
        <v>18</v>
      </c>
      <c r="B548" s="28" t="s">
        <v>162</v>
      </c>
      <c r="C548" s="15" t="s">
        <v>73</v>
      </c>
      <c r="D548" s="15" t="s">
        <v>27</v>
      </c>
      <c r="E548" s="15" t="s">
        <v>22</v>
      </c>
      <c r="F548" s="16">
        <v>324.8</v>
      </c>
      <c r="G548" s="16">
        <v>324.8</v>
      </c>
      <c r="H548" s="16">
        <v>324.8</v>
      </c>
    </row>
    <row r="549" spans="1:8" ht="39" hidden="1" x14ac:dyDescent="0.25">
      <c r="A549" s="4" t="s">
        <v>363</v>
      </c>
      <c r="B549" s="28" t="s">
        <v>367</v>
      </c>
      <c r="C549" s="15"/>
      <c r="D549" s="15"/>
      <c r="E549" s="15"/>
      <c r="F549" s="16">
        <f>F550</f>
        <v>0</v>
      </c>
      <c r="G549" s="16">
        <v>0</v>
      </c>
      <c r="H549" s="16">
        <v>0</v>
      </c>
    </row>
    <row r="550" spans="1:8" hidden="1" x14ac:dyDescent="0.25">
      <c r="A550" s="4" t="s">
        <v>72</v>
      </c>
      <c r="B550" s="28" t="s">
        <v>367</v>
      </c>
      <c r="C550" s="15" t="s">
        <v>73</v>
      </c>
      <c r="D550" s="15"/>
      <c r="E550" s="15"/>
      <c r="F550" s="16">
        <f>F551</f>
        <v>0</v>
      </c>
      <c r="G550" s="16">
        <v>0</v>
      </c>
      <c r="H550" s="16">
        <v>0</v>
      </c>
    </row>
    <row r="551" spans="1:8" hidden="1" x14ac:dyDescent="0.25">
      <c r="A551" s="4" t="s">
        <v>74</v>
      </c>
      <c r="B551" s="28" t="s">
        <v>367</v>
      </c>
      <c r="C551" s="15" t="s">
        <v>73</v>
      </c>
      <c r="D551" s="15" t="s">
        <v>27</v>
      </c>
      <c r="E551" s="15"/>
      <c r="F551" s="16">
        <f>F552</f>
        <v>0</v>
      </c>
      <c r="G551" s="16">
        <v>0</v>
      </c>
      <c r="H551" s="16">
        <v>0</v>
      </c>
    </row>
    <row r="552" spans="1:8" hidden="1" x14ac:dyDescent="0.25">
      <c r="A552" s="4" t="s">
        <v>18</v>
      </c>
      <c r="B552" s="28" t="s">
        <v>367</v>
      </c>
      <c r="C552" s="15" t="s">
        <v>73</v>
      </c>
      <c r="D552" s="15" t="s">
        <v>27</v>
      </c>
      <c r="E552" s="15" t="s">
        <v>22</v>
      </c>
      <c r="F552" s="16">
        <v>0</v>
      </c>
      <c r="G552" s="16">
        <v>0</v>
      </c>
      <c r="H552" s="16">
        <v>0</v>
      </c>
    </row>
    <row r="553" spans="1:8" ht="39" x14ac:dyDescent="0.25">
      <c r="A553" s="4" t="s">
        <v>81</v>
      </c>
      <c r="B553" s="28" t="s">
        <v>82</v>
      </c>
      <c r="C553" s="15"/>
      <c r="D553" s="15"/>
      <c r="E553" s="15"/>
      <c r="F553" s="16">
        <f>F554+F566+F574+F578+F562</f>
        <v>4574.7</v>
      </c>
      <c r="G553" s="16">
        <f t="shared" ref="G553:H553" si="115">G554+G566+G574</f>
        <v>4552.1000000000004</v>
      </c>
      <c r="H553" s="16">
        <f t="shared" si="115"/>
        <v>4552.1000000000004</v>
      </c>
    </row>
    <row r="554" spans="1:8" ht="26.25" x14ac:dyDescent="0.25">
      <c r="A554" s="4" t="s">
        <v>28</v>
      </c>
      <c r="B554" s="28" t="s">
        <v>83</v>
      </c>
      <c r="C554" s="15"/>
      <c r="D554" s="15"/>
      <c r="E554" s="15"/>
      <c r="F554" s="16">
        <f>F555</f>
        <v>4350.2</v>
      </c>
      <c r="G554" s="16">
        <f t="shared" ref="G554:H554" si="116">G555</f>
        <v>4327.6000000000004</v>
      </c>
      <c r="H554" s="16">
        <f t="shared" si="116"/>
        <v>4327.6000000000004</v>
      </c>
    </row>
    <row r="555" spans="1:8" x14ac:dyDescent="0.25">
      <c r="A555" s="4" t="s">
        <v>72</v>
      </c>
      <c r="B555" s="28" t="s">
        <v>83</v>
      </c>
      <c r="C555" s="15" t="s">
        <v>73</v>
      </c>
      <c r="D555" s="15"/>
      <c r="E555" s="15"/>
      <c r="F555" s="16">
        <f>F556</f>
        <v>4350.2</v>
      </c>
      <c r="G555" s="16">
        <f t="shared" ref="G555:H556" si="117">G556</f>
        <v>4327.6000000000004</v>
      </c>
      <c r="H555" s="16">
        <f t="shared" si="117"/>
        <v>4327.6000000000004</v>
      </c>
    </row>
    <row r="556" spans="1:8" x14ac:dyDescent="0.25">
      <c r="A556" s="4" t="s">
        <v>74</v>
      </c>
      <c r="B556" s="28" t="s">
        <v>83</v>
      </c>
      <c r="C556" s="15" t="s">
        <v>73</v>
      </c>
      <c r="D556" s="15" t="s">
        <v>27</v>
      </c>
      <c r="E556" s="15"/>
      <c r="F556" s="16">
        <f>F557</f>
        <v>4350.2</v>
      </c>
      <c r="G556" s="16">
        <f t="shared" si="117"/>
        <v>4327.6000000000004</v>
      </c>
      <c r="H556" s="16">
        <f t="shared" si="117"/>
        <v>4327.6000000000004</v>
      </c>
    </row>
    <row r="557" spans="1:8" x14ac:dyDescent="0.25">
      <c r="A557" s="4" t="s">
        <v>18</v>
      </c>
      <c r="B557" s="28" t="s">
        <v>83</v>
      </c>
      <c r="C557" s="15" t="s">
        <v>73</v>
      </c>
      <c r="D557" s="15" t="s">
        <v>27</v>
      </c>
      <c r="E557" s="15" t="s">
        <v>22</v>
      </c>
      <c r="F557" s="66">
        <v>4350.2</v>
      </c>
      <c r="G557" s="16">
        <v>4327.6000000000004</v>
      </c>
      <c r="H557" s="16">
        <v>4327.6000000000004</v>
      </c>
    </row>
    <row r="558" spans="1:8" ht="26.25" hidden="1" x14ac:dyDescent="0.25">
      <c r="A558" s="2" t="s">
        <v>209</v>
      </c>
      <c r="B558" s="15" t="s">
        <v>211</v>
      </c>
      <c r="C558" s="15"/>
      <c r="D558" s="15"/>
      <c r="E558" s="15"/>
      <c r="F558" s="16">
        <f>F559</f>
        <v>0</v>
      </c>
      <c r="G558" s="16">
        <v>0</v>
      </c>
      <c r="H558" s="16">
        <v>0</v>
      </c>
    </row>
    <row r="559" spans="1:8" hidden="1" x14ac:dyDescent="0.25">
      <c r="A559" s="4" t="s">
        <v>72</v>
      </c>
      <c r="B559" s="15" t="s">
        <v>211</v>
      </c>
      <c r="C559" s="15" t="s">
        <v>73</v>
      </c>
      <c r="D559" s="15"/>
      <c r="E559" s="15"/>
      <c r="F559" s="16">
        <f>F560</f>
        <v>0</v>
      </c>
      <c r="G559" s="16">
        <v>0</v>
      </c>
      <c r="H559" s="16">
        <v>0</v>
      </c>
    </row>
    <row r="560" spans="1:8" hidden="1" x14ac:dyDescent="0.25">
      <c r="A560" s="4" t="s">
        <v>74</v>
      </c>
      <c r="B560" s="15" t="s">
        <v>211</v>
      </c>
      <c r="C560" s="15" t="s">
        <v>73</v>
      </c>
      <c r="D560" s="15" t="s">
        <v>27</v>
      </c>
      <c r="E560" s="15"/>
      <c r="F560" s="16">
        <f>F561</f>
        <v>0</v>
      </c>
      <c r="G560" s="16">
        <v>0</v>
      </c>
      <c r="H560" s="16">
        <v>0</v>
      </c>
    </row>
    <row r="561" spans="1:8" hidden="1" x14ac:dyDescent="0.25">
      <c r="A561" s="4" t="s">
        <v>18</v>
      </c>
      <c r="B561" s="15" t="s">
        <v>211</v>
      </c>
      <c r="C561" s="15" t="s">
        <v>73</v>
      </c>
      <c r="D561" s="15" t="s">
        <v>27</v>
      </c>
      <c r="E561" s="15" t="s">
        <v>22</v>
      </c>
      <c r="F561" s="16">
        <v>0</v>
      </c>
      <c r="G561" s="16">
        <v>0</v>
      </c>
      <c r="H561" s="16">
        <v>0</v>
      </c>
    </row>
    <row r="562" spans="1:8" ht="64.5" hidden="1" x14ac:dyDescent="0.25">
      <c r="A562" s="4" t="s">
        <v>190</v>
      </c>
      <c r="B562" s="15" t="s">
        <v>194</v>
      </c>
      <c r="C562" s="15"/>
      <c r="D562" s="15"/>
      <c r="E562" s="15"/>
      <c r="F562" s="16">
        <f t="shared" ref="F562:H564" si="118">F563</f>
        <v>0</v>
      </c>
      <c r="G562" s="16">
        <f t="shared" si="118"/>
        <v>0</v>
      </c>
      <c r="H562" s="16">
        <f t="shared" si="118"/>
        <v>0</v>
      </c>
    </row>
    <row r="563" spans="1:8" hidden="1" x14ac:dyDescent="0.25">
      <c r="A563" s="4" t="s">
        <v>72</v>
      </c>
      <c r="B563" s="15" t="s">
        <v>194</v>
      </c>
      <c r="C563" s="15" t="s">
        <v>73</v>
      </c>
      <c r="D563" s="15"/>
      <c r="E563" s="15"/>
      <c r="F563" s="16">
        <f t="shared" si="118"/>
        <v>0</v>
      </c>
      <c r="G563" s="16">
        <f t="shared" si="118"/>
        <v>0</v>
      </c>
      <c r="H563" s="16">
        <f t="shared" si="118"/>
        <v>0</v>
      </c>
    </row>
    <row r="564" spans="1:8" hidden="1" x14ac:dyDescent="0.25">
      <c r="A564" s="4" t="s">
        <v>74</v>
      </c>
      <c r="B564" s="15" t="s">
        <v>194</v>
      </c>
      <c r="C564" s="15" t="s">
        <v>73</v>
      </c>
      <c r="D564" s="15" t="s">
        <v>27</v>
      </c>
      <c r="E564" s="15"/>
      <c r="F564" s="16">
        <f t="shared" si="118"/>
        <v>0</v>
      </c>
      <c r="G564" s="16">
        <f t="shared" si="118"/>
        <v>0</v>
      </c>
      <c r="H564" s="16">
        <f t="shared" si="118"/>
        <v>0</v>
      </c>
    </row>
    <row r="565" spans="1:8" hidden="1" x14ac:dyDescent="0.25">
      <c r="A565" s="4" t="s">
        <v>18</v>
      </c>
      <c r="B565" s="15" t="s">
        <v>194</v>
      </c>
      <c r="C565" s="15" t="s">
        <v>73</v>
      </c>
      <c r="D565" s="15" t="s">
        <v>27</v>
      </c>
      <c r="E565" s="15" t="s">
        <v>22</v>
      </c>
      <c r="F565" s="16"/>
      <c r="G565" s="16">
        <v>0</v>
      </c>
      <c r="H565" s="16">
        <v>0</v>
      </c>
    </row>
    <row r="566" spans="1:8" ht="67.5" customHeight="1" x14ac:dyDescent="0.25">
      <c r="A566" s="4" t="s">
        <v>571</v>
      </c>
      <c r="B566" s="28" t="s">
        <v>84</v>
      </c>
      <c r="C566" s="15"/>
      <c r="D566" s="15"/>
      <c r="E566" s="15"/>
      <c r="F566" s="16">
        <f>F567</f>
        <v>179.6</v>
      </c>
      <c r="G566" s="16">
        <f t="shared" ref="G566:H566" si="119">G567</f>
        <v>179.6</v>
      </c>
      <c r="H566" s="16">
        <f t="shared" si="119"/>
        <v>179.6</v>
      </c>
    </row>
    <row r="567" spans="1:8" x14ac:dyDescent="0.25">
      <c r="A567" s="4" t="s">
        <v>72</v>
      </c>
      <c r="B567" s="28" t="s">
        <v>84</v>
      </c>
      <c r="C567" s="15" t="s">
        <v>73</v>
      </c>
      <c r="D567" s="15"/>
      <c r="E567" s="15"/>
      <c r="F567" s="16">
        <f>F568</f>
        <v>179.6</v>
      </c>
      <c r="G567" s="16">
        <f t="shared" ref="G567:H568" si="120">G568</f>
        <v>179.6</v>
      </c>
      <c r="H567" s="16">
        <f t="shared" si="120"/>
        <v>179.6</v>
      </c>
    </row>
    <row r="568" spans="1:8" x14ac:dyDescent="0.25">
      <c r="A568" s="4" t="s">
        <v>74</v>
      </c>
      <c r="B568" s="28" t="s">
        <v>84</v>
      </c>
      <c r="C568" s="15" t="s">
        <v>73</v>
      </c>
      <c r="D568" s="15" t="s">
        <v>27</v>
      </c>
      <c r="E568" s="15"/>
      <c r="F568" s="16">
        <f>F569</f>
        <v>179.6</v>
      </c>
      <c r="G568" s="16">
        <f t="shared" si="120"/>
        <v>179.6</v>
      </c>
      <c r="H568" s="16">
        <f t="shared" si="120"/>
        <v>179.6</v>
      </c>
    </row>
    <row r="569" spans="1:8" x14ac:dyDescent="0.25">
      <c r="A569" s="4" t="s">
        <v>18</v>
      </c>
      <c r="B569" s="28" t="s">
        <v>84</v>
      </c>
      <c r="C569" s="15" t="s">
        <v>73</v>
      </c>
      <c r="D569" s="15" t="s">
        <v>27</v>
      </c>
      <c r="E569" s="15" t="s">
        <v>22</v>
      </c>
      <c r="F569" s="16">
        <v>179.6</v>
      </c>
      <c r="G569" s="16">
        <v>179.6</v>
      </c>
      <c r="H569" s="16">
        <v>179.6</v>
      </c>
    </row>
    <row r="570" spans="1:8" ht="64.5" hidden="1" x14ac:dyDescent="0.25">
      <c r="A570" s="2" t="s">
        <v>299</v>
      </c>
      <c r="B570" s="15" t="s">
        <v>305</v>
      </c>
      <c r="C570" s="15"/>
      <c r="D570" s="15"/>
      <c r="E570" s="15"/>
      <c r="F570" s="16">
        <f>F571</f>
        <v>0</v>
      </c>
      <c r="G570" s="16">
        <v>0</v>
      </c>
      <c r="H570" s="16">
        <v>0</v>
      </c>
    </row>
    <row r="571" spans="1:8" hidden="1" x14ac:dyDescent="0.25">
      <c r="A571" s="4" t="s">
        <v>72</v>
      </c>
      <c r="B571" s="15" t="s">
        <v>305</v>
      </c>
      <c r="C571" s="15" t="s">
        <v>73</v>
      </c>
      <c r="D571" s="15"/>
      <c r="E571" s="15"/>
      <c r="F571" s="16">
        <f>F572</f>
        <v>0</v>
      </c>
      <c r="G571" s="16">
        <v>0</v>
      </c>
      <c r="H571" s="16">
        <v>0</v>
      </c>
    </row>
    <row r="572" spans="1:8" hidden="1" x14ac:dyDescent="0.25">
      <c r="A572" s="4" t="s">
        <v>74</v>
      </c>
      <c r="B572" s="15" t="s">
        <v>305</v>
      </c>
      <c r="C572" s="15" t="s">
        <v>73</v>
      </c>
      <c r="D572" s="15" t="s">
        <v>27</v>
      </c>
      <c r="E572" s="15"/>
      <c r="F572" s="16">
        <f>F573</f>
        <v>0</v>
      </c>
      <c r="G572" s="16">
        <v>0</v>
      </c>
      <c r="H572" s="16">
        <v>0</v>
      </c>
    </row>
    <row r="573" spans="1:8" hidden="1" x14ac:dyDescent="0.25">
      <c r="A573" s="4" t="s">
        <v>18</v>
      </c>
      <c r="B573" s="15" t="s">
        <v>305</v>
      </c>
      <c r="C573" s="15" t="s">
        <v>73</v>
      </c>
      <c r="D573" s="15" t="s">
        <v>27</v>
      </c>
      <c r="E573" s="15" t="s">
        <v>22</v>
      </c>
      <c r="F573" s="16"/>
      <c r="G573" s="16">
        <v>0</v>
      </c>
      <c r="H573" s="16">
        <v>0</v>
      </c>
    </row>
    <row r="574" spans="1:8" ht="39" x14ac:dyDescent="0.25">
      <c r="A574" s="4" t="s">
        <v>577</v>
      </c>
      <c r="B574" s="28" t="s">
        <v>163</v>
      </c>
      <c r="C574" s="15"/>
      <c r="D574" s="15"/>
      <c r="E574" s="15"/>
      <c r="F574" s="16">
        <f>F575</f>
        <v>44.9</v>
      </c>
      <c r="G574" s="16">
        <f t="shared" ref="G574:H574" si="121">G575</f>
        <v>44.9</v>
      </c>
      <c r="H574" s="16">
        <f t="shared" si="121"/>
        <v>44.9</v>
      </c>
    </row>
    <row r="575" spans="1:8" x14ac:dyDescent="0.25">
      <c r="A575" s="4" t="s">
        <v>72</v>
      </c>
      <c r="B575" s="28" t="s">
        <v>163</v>
      </c>
      <c r="C575" s="15" t="s">
        <v>73</v>
      </c>
      <c r="D575" s="15"/>
      <c r="E575" s="15"/>
      <c r="F575" s="16">
        <f>F576</f>
        <v>44.9</v>
      </c>
      <c r="G575" s="16">
        <f t="shared" ref="G575:H576" si="122">G576</f>
        <v>44.9</v>
      </c>
      <c r="H575" s="16">
        <f t="shared" si="122"/>
        <v>44.9</v>
      </c>
    </row>
    <row r="576" spans="1:8" x14ac:dyDescent="0.25">
      <c r="A576" s="4" t="s">
        <v>74</v>
      </c>
      <c r="B576" s="28" t="s">
        <v>163</v>
      </c>
      <c r="C576" s="15" t="s">
        <v>73</v>
      </c>
      <c r="D576" s="15" t="s">
        <v>27</v>
      </c>
      <c r="E576" s="15"/>
      <c r="F576" s="16">
        <f>F577</f>
        <v>44.9</v>
      </c>
      <c r="G576" s="16">
        <f t="shared" si="122"/>
        <v>44.9</v>
      </c>
      <c r="H576" s="16">
        <f t="shared" si="122"/>
        <v>44.9</v>
      </c>
    </row>
    <row r="577" spans="1:8" x14ac:dyDescent="0.25">
      <c r="A577" s="4" t="s">
        <v>18</v>
      </c>
      <c r="B577" s="28" t="s">
        <v>163</v>
      </c>
      <c r="C577" s="15" t="s">
        <v>73</v>
      </c>
      <c r="D577" s="15" t="s">
        <v>27</v>
      </c>
      <c r="E577" s="15" t="s">
        <v>22</v>
      </c>
      <c r="F577" s="16">
        <v>44.9</v>
      </c>
      <c r="G577" s="16">
        <v>44.9</v>
      </c>
      <c r="H577" s="16">
        <v>44.9</v>
      </c>
    </row>
    <row r="578" spans="1:8" ht="39" hidden="1" x14ac:dyDescent="0.25">
      <c r="A578" s="4" t="s">
        <v>363</v>
      </c>
      <c r="B578" s="15" t="s">
        <v>369</v>
      </c>
      <c r="C578" s="15"/>
      <c r="D578" s="15"/>
      <c r="E578" s="15"/>
      <c r="F578" s="16">
        <f>F579</f>
        <v>0</v>
      </c>
      <c r="G578" s="16">
        <v>0</v>
      </c>
      <c r="H578" s="16">
        <v>0</v>
      </c>
    </row>
    <row r="579" spans="1:8" hidden="1" x14ac:dyDescent="0.25">
      <c r="A579" s="4" t="s">
        <v>72</v>
      </c>
      <c r="B579" s="15" t="s">
        <v>369</v>
      </c>
      <c r="C579" s="15" t="s">
        <v>73</v>
      </c>
      <c r="D579" s="15"/>
      <c r="E579" s="15"/>
      <c r="F579" s="16">
        <f>F580</f>
        <v>0</v>
      </c>
      <c r="G579" s="16">
        <v>0</v>
      </c>
      <c r="H579" s="16">
        <v>0</v>
      </c>
    </row>
    <row r="580" spans="1:8" hidden="1" x14ac:dyDescent="0.25">
      <c r="A580" s="4" t="s">
        <v>74</v>
      </c>
      <c r="B580" s="15" t="s">
        <v>369</v>
      </c>
      <c r="C580" s="15" t="s">
        <v>73</v>
      </c>
      <c r="D580" s="15" t="s">
        <v>27</v>
      </c>
      <c r="E580" s="15"/>
      <c r="F580" s="16">
        <f>F581</f>
        <v>0</v>
      </c>
      <c r="G580" s="16">
        <v>0</v>
      </c>
      <c r="H580" s="16">
        <v>0</v>
      </c>
    </row>
    <row r="581" spans="1:8" hidden="1" x14ac:dyDescent="0.25">
      <c r="A581" s="4" t="s">
        <v>18</v>
      </c>
      <c r="B581" s="15" t="s">
        <v>369</v>
      </c>
      <c r="C581" s="15" t="s">
        <v>73</v>
      </c>
      <c r="D581" s="15" t="s">
        <v>27</v>
      </c>
      <c r="E581" s="15" t="s">
        <v>22</v>
      </c>
      <c r="F581" s="16">
        <v>0</v>
      </c>
      <c r="G581" s="16">
        <v>0</v>
      </c>
      <c r="H581" s="16">
        <v>0</v>
      </c>
    </row>
    <row r="582" spans="1:8" ht="26.25" x14ac:dyDescent="0.25">
      <c r="A582" s="4" t="s">
        <v>85</v>
      </c>
      <c r="B582" s="28" t="s">
        <v>86</v>
      </c>
      <c r="C582" s="15"/>
      <c r="D582" s="15"/>
      <c r="E582" s="15"/>
      <c r="F582" s="16">
        <f>F583+F587+F591+F599+F607+F595+F611</f>
        <v>17632.099999999999</v>
      </c>
      <c r="G582" s="16">
        <f>G583+G587+G591+G599+G607</f>
        <v>17632.099999999999</v>
      </c>
      <c r="H582" s="16">
        <f>H583+H587+H591+H599+H607</f>
        <v>17632.099999999999</v>
      </c>
    </row>
    <row r="583" spans="1:8" ht="26.25" x14ac:dyDescent="0.25">
      <c r="A583" s="4" t="s">
        <v>28</v>
      </c>
      <c r="B583" s="28" t="s">
        <v>87</v>
      </c>
      <c r="C583" s="15"/>
      <c r="D583" s="15"/>
      <c r="E583" s="15"/>
      <c r="F583" s="16">
        <f>F584</f>
        <v>16382.1</v>
      </c>
      <c r="G583" s="16">
        <f t="shared" ref="G583:H583" si="123">G584</f>
        <v>16382.1</v>
      </c>
      <c r="H583" s="16">
        <f t="shared" si="123"/>
        <v>16382.1</v>
      </c>
    </row>
    <row r="584" spans="1:8" x14ac:dyDescent="0.25">
      <c r="A584" s="4" t="s">
        <v>8</v>
      </c>
      <c r="B584" s="28" t="s">
        <v>87</v>
      </c>
      <c r="C584" s="15" t="s">
        <v>9</v>
      </c>
      <c r="D584" s="15"/>
      <c r="E584" s="15"/>
      <c r="F584" s="16">
        <f>F585</f>
        <v>16382.1</v>
      </c>
      <c r="G584" s="16">
        <f t="shared" ref="G584:H585" si="124">G585</f>
        <v>16382.1</v>
      </c>
      <c r="H584" s="16">
        <f t="shared" si="124"/>
        <v>16382.1</v>
      </c>
    </row>
    <row r="585" spans="1:8" x14ac:dyDescent="0.25">
      <c r="A585" s="4" t="s">
        <v>150</v>
      </c>
      <c r="B585" s="28" t="s">
        <v>87</v>
      </c>
      <c r="C585" s="15" t="s">
        <v>9</v>
      </c>
      <c r="D585" s="15" t="s">
        <v>68</v>
      </c>
      <c r="E585" s="15"/>
      <c r="F585" s="16">
        <f>F586</f>
        <v>16382.1</v>
      </c>
      <c r="G585" s="16">
        <f t="shared" si="124"/>
        <v>16382.1</v>
      </c>
      <c r="H585" s="16">
        <f t="shared" si="124"/>
        <v>16382.1</v>
      </c>
    </row>
    <row r="586" spans="1:8" ht="14.25" customHeight="1" x14ac:dyDescent="0.25">
      <c r="A586" s="4" t="s">
        <v>19</v>
      </c>
      <c r="B586" s="28" t="s">
        <v>87</v>
      </c>
      <c r="C586" s="15" t="s">
        <v>9</v>
      </c>
      <c r="D586" s="15" t="s">
        <v>68</v>
      </c>
      <c r="E586" s="15" t="s">
        <v>20</v>
      </c>
      <c r="F586" s="16">
        <v>16382.1</v>
      </c>
      <c r="G586" s="16">
        <v>16382.1</v>
      </c>
      <c r="H586" s="16">
        <v>16382.1</v>
      </c>
    </row>
    <row r="587" spans="1:8" ht="27.75" hidden="1" customHeight="1" x14ac:dyDescent="0.25">
      <c r="A587" s="4" t="s">
        <v>307</v>
      </c>
      <c r="B587" s="28" t="s">
        <v>308</v>
      </c>
      <c r="C587" s="15"/>
      <c r="D587" s="15"/>
      <c r="E587" s="15"/>
      <c r="F587" s="16">
        <f t="shared" ref="F587:H588" si="125">F588</f>
        <v>0</v>
      </c>
      <c r="G587" s="16">
        <f t="shared" si="125"/>
        <v>0</v>
      </c>
      <c r="H587" s="16">
        <f t="shared" si="125"/>
        <v>0</v>
      </c>
    </row>
    <row r="588" spans="1:8" ht="16.5" hidden="1" customHeight="1" x14ac:dyDescent="0.25">
      <c r="A588" s="4" t="s">
        <v>8</v>
      </c>
      <c r="B588" s="28" t="s">
        <v>308</v>
      </c>
      <c r="C588" s="15" t="s">
        <v>9</v>
      </c>
      <c r="D588" s="15"/>
      <c r="E588" s="15"/>
      <c r="F588" s="16">
        <f t="shared" si="125"/>
        <v>0</v>
      </c>
      <c r="G588" s="16">
        <f t="shared" si="125"/>
        <v>0</v>
      </c>
      <c r="H588" s="16">
        <f t="shared" si="125"/>
        <v>0</v>
      </c>
    </row>
    <row r="589" spans="1:8" ht="17.25" hidden="1" customHeight="1" x14ac:dyDescent="0.25">
      <c r="A589" s="4" t="s">
        <v>150</v>
      </c>
      <c r="B589" s="28" t="s">
        <v>308</v>
      </c>
      <c r="C589" s="15" t="s">
        <v>9</v>
      </c>
      <c r="D589" s="15" t="s">
        <v>68</v>
      </c>
      <c r="E589" s="15"/>
      <c r="F589" s="16">
        <v>0</v>
      </c>
      <c r="G589" s="16">
        <v>0</v>
      </c>
      <c r="H589" s="16"/>
    </row>
    <row r="590" spans="1:8" ht="115.5" hidden="1" x14ac:dyDescent="0.25">
      <c r="A590" s="4" t="s">
        <v>198</v>
      </c>
      <c r="B590" s="28" t="s">
        <v>308</v>
      </c>
      <c r="C590" s="15" t="s">
        <v>9</v>
      </c>
      <c r="D590" s="15" t="s">
        <v>68</v>
      </c>
      <c r="E590" s="15" t="s">
        <v>199</v>
      </c>
      <c r="F590" s="16">
        <v>0</v>
      </c>
      <c r="G590" s="16">
        <v>0</v>
      </c>
      <c r="H590" s="16"/>
    </row>
    <row r="591" spans="1:8" ht="77.25" hidden="1" x14ac:dyDescent="0.25">
      <c r="A591" s="55" t="s">
        <v>586</v>
      </c>
      <c r="B591" s="28" t="s">
        <v>191</v>
      </c>
      <c r="C591" s="15"/>
      <c r="D591" s="15"/>
      <c r="E591" s="15"/>
      <c r="F591" s="16">
        <f t="shared" ref="F591:H593" si="126">F592</f>
        <v>0</v>
      </c>
      <c r="G591" s="16">
        <f t="shared" si="126"/>
        <v>0</v>
      </c>
      <c r="H591" s="16">
        <f t="shared" si="126"/>
        <v>0</v>
      </c>
    </row>
    <row r="592" spans="1:8" ht="17.25" hidden="1" customHeight="1" x14ac:dyDescent="0.25">
      <c r="A592" s="4" t="s">
        <v>8</v>
      </c>
      <c r="B592" s="28" t="s">
        <v>191</v>
      </c>
      <c r="C592" s="15" t="s">
        <v>9</v>
      </c>
      <c r="D592" s="15"/>
      <c r="E592" s="15"/>
      <c r="F592" s="16">
        <f t="shared" si="126"/>
        <v>0</v>
      </c>
      <c r="G592" s="16">
        <f t="shared" si="126"/>
        <v>0</v>
      </c>
      <c r="H592" s="16">
        <f t="shared" si="126"/>
        <v>0</v>
      </c>
    </row>
    <row r="593" spans="1:8" ht="16.5" hidden="1" customHeight="1" x14ac:dyDescent="0.25">
      <c r="A593" s="4" t="s">
        <v>150</v>
      </c>
      <c r="B593" s="28" t="s">
        <v>191</v>
      </c>
      <c r="C593" s="15" t="s">
        <v>9</v>
      </c>
      <c r="D593" s="15" t="s">
        <v>68</v>
      </c>
      <c r="E593" s="15"/>
      <c r="F593" s="16">
        <f t="shared" si="126"/>
        <v>0</v>
      </c>
      <c r="G593" s="16">
        <f t="shared" si="126"/>
        <v>0</v>
      </c>
      <c r="H593" s="16">
        <f t="shared" si="126"/>
        <v>0</v>
      </c>
    </row>
    <row r="594" spans="1:8" ht="16.5" hidden="1" customHeight="1" x14ac:dyDescent="0.25">
      <c r="A594" s="4" t="s">
        <v>19</v>
      </c>
      <c r="B594" s="28" t="s">
        <v>191</v>
      </c>
      <c r="C594" s="15" t="s">
        <v>9</v>
      </c>
      <c r="D594" s="15" t="s">
        <v>68</v>
      </c>
      <c r="E594" s="15" t="s">
        <v>20</v>
      </c>
      <c r="F594" s="31"/>
      <c r="G594" s="16"/>
      <c r="H594" s="16"/>
    </row>
    <row r="595" spans="1:8" ht="19.5" hidden="1" customHeight="1" x14ac:dyDescent="0.25">
      <c r="A595" s="33" t="s">
        <v>345</v>
      </c>
      <c r="B595" s="15" t="s">
        <v>346</v>
      </c>
      <c r="C595" s="15"/>
      <c r="D595" s="15"/>
      <c r="E595" s="15"/>
      <c r="F595" s="16">
        <f>F596</f>
        <v>0</v>
      </c>
      <c r="G595" s="16">
        <v>0</v>
      </c>
      <c r="H595" s="16">
        <v>0</v>
      </c>
    </row>
    <row r="596" spans="1:8" ht="14.25" hidden="1" customHeight="1" x14ac:dyDescent="0.25">
      <c r="A596" s="4" t="s">
        <v>8</v>
      </c>
      <c r="B596" s="15" t="s">
        <v>346</v>
      </c>
      <c r="C596" s="15" t="s">
        <v>9</v>
      </c>
      <c r="D596" s="15"/>
      <c r="E596" s="15"/>
      <c r="F596" s="16">
        <f>F597</f>
        <v>0</v>
      </c>
      <c r="G596" s="16">
        <v>0</v>
      </c>
      <c r="H596" s="16">
        <v>0</v>
      </c>
    </row>
    <row r="597" spans="1:8" ht="14.25" hidden="1" customHeight="1" x14ac:dyDescent="0.25">
      <c r="A597" s="4" t="s">
        <v>150</v>
      </c>
      <c r="B597" s="15" t="s">
        <v>346</v>
      </c>
      <c r="C597" s="15" t="s">
        <v>9</v>
      </c>
      <c r="D597" s="15" t="s">
        <v>68</v>
      </c>
      <c r="E597" s="15"/>
      <c r="F597" s="16">
        <f>F598</f>
        <v>0</v>
      </c>
      <c r="G597" s="16">
        <v>0</v>
      </c>
      <c r="H597" s="16">
        <v>0</v>
      </c>
    </row>
    <row r="598" spans="1:8" ht="18.75" hidden="1" customHeight="1" x14ac:dyDescent="0.25">
      <c r="A598" s="4" t="s">
        <v>19</v>
      </c>
      <c r="B598" s="15" t="s">
        <v>346</v>
      </c>
      <c r="C598" s="15" t="s">
        <v>9</v>
      </c>
      <c r="D598" s="15" t="s">
        <v>68</v>
      </c>
      <c r="E598" s="15" t="s">
        <v>20</v>
      </c>
      <c r="F598" s="16"/>
      <c r="G598" s="16">
        <v>0</v>
      </c>
      <c r="H598" s="16">
        <v>0</v>
      </c>
    </row>
    <row r="599" spans="1:8" ht="65.25" customHeight="1" x14ac:dyDescent="0.25">
      <c r="A599" s="4" t="s">
        <v>571</v>
      </c>
      <c r="B599" s="28" t="s">
        <v>88</v>
      </c>
      <c r="C599" s="15"/>
      <c r="D599" s="15"/>
      <c r="E599" s="15"/>
      <c r="F599" s="16">
        <f>F600</f>
        <v>1000</v>
      </c>
      <c r="G599" s="16">
        <f t="shared" ref="G599:H599" si="127">G600</f>
        <v>1000</v>
      </c>
      <c r="H599" s="16">
        <f t="shared" si="127"/>
        <v>1000</v>
      </c>
    </row>
    <row r="600" spans="1:8" x14ac:dyDescent="0.25">
      <c r="A600" s="4" t="s">
        <v>8</v>
      </c>
      <c r="B600" s="28" t="s">
        <v>88</v>
      </c>
      <c r="C600" s="15" t="s">
        <v>9</v>
      </c>
      <c r="D600" s="15"/>
      <c r="E600" s="15"/>
      <c r="F600" s="16">
        <f>F601</f>
        <v>1000</v>
      </c>
      <c r="G600" s="16">
        <f t="shared" ref="G600:H601" si="128">G601</f>
        <v>1000</v>
      </c>
      <c r="H600" s="16">
        <f t="shared" si="128"/>
        <v>1000</v>
      </c>
    </row>
    <row r="601" spans="1:8" x14ac:dyDescent="0.25">
      <c r="A601" s="4" t="s">
        <v>150</v>
      </c>
      <c r="B601" s="28" t="s">
        <v>88</v>
      </c>
      <c r="C601" s="15" t="s">
        <v>9</v>
      </c>
      <c r="D601" s="15" t="s">
        <v>68</v>
      </c>
      <c r="E601" s="29"/>
      <c r="F601" s="16">
        <f>F602</f>
        <v>1000</v>
      </c>
      <c r="G601" s="16">
        <f t="shared" si="128"/>
        <v>1000</v>
      </c>
      <c r="H601" s="16">
        <f t="shared" si="128"/>
        <v>1000</v>
      </c>
    </row>
    <row r="602" spans="1:8" x14ac:dyDescent="0.25">
      <c r="A602" s="4" t="s">
        <v>19</v>
      </c>
      <c r="B602" s="28" t="s">
        <v>88</v>
      </c>
      <c r="C602" s="15" t="s">
        <v>9</v>
      </c>
      <c r="D602" s="15" t="s">
        <v>68</v>
      </c>
      <c r="E602" s="15" t="s">
        <v>20</v>
      </c>
      <c r="F602" s="16">
        <v>1000</v>
      </c>
      <c r="G602" s="16">
        <v>1000</v>
      </c>
      <c r="H602" s="16">
        <v>1000</v>
      </c>
    </row>
    <row r="603" spans="1:8" ht="64.5" hidden="1" x14ac:dyDescent="0.25">
      <c r="A603" s="2" t="s">
        <v>299</v>
      </c>
      <c r="B603" s="15" t="s">
        <v>301</v>
      </c>
      <c r="C603" s="15"/>
      <c r="D603" s="15"/>
      <c r="E603" s="15"/>
      <c r="F603" s="16">
        <f>F604</f>
        <v>0</v>
      </c>
      <c r="G603" s="16">
        <v>0</v>
      </c>
      <c r="H603" s="16">
        <v>0</v>
      </c>
    </row>
    <row r="604" spans="1:8" hidden="1" x14ac:dyDescent="0.25">
      <c r="A604" s="4" t="s">
        <v>8</v>
      </c>
      <c r="B604" s="15" t="s">
        <v>301</v>
      </c>
      <c r="C604" s="15" t="s">
        <v>9</v>
      </c>
      <c r="D604" s="15"/>
      <c r="E604" s="15"/>
      <c r="F604" s="16">
        <f>F605</f>
        <v>0</v>
      </c>
      <c r="G604" s="16">
        <v>0</v>
      </c>
      <c r="H604" s="16">
        <v>0</v>
      </c>
    </row>
    <row r="605" spans="1:8" hidden="1" x14ac:dyDescent="0.25">
      <c r="A605" s="4" t="s">
        <v>150</v>
      </c>
      <c r="B605" s="15" t="s">
        <v>301</v>
      </c>
      <c r="C605" s="15" t="s">
        <v>9</v>
      </c>
      <c r="D605" s="15" t="s">
        <v>68</v>
      </c>
      <c r="E605" s="29"/>
      <c r="F605" s="16">
        <f>F606</f>
        <v>0</v>
      </c>
      <c r="G605" s="16">
        <v>0</v>
      </c>
      <c r="H605" s="16">
        <v>0</v>
      </c>
    </row>
    <row r="606" spans="1:8" hidden="1" x14ac:dyDescent="0.25">
      <c r="A606" s="4" t="s">
        <v>19</v>
      </c>
      <c r="B606" s="15" t="s">
        <v>301</v>
      </c>
      <c r="C606" s="15" t="s">
        <v>9</v>
      </c>
      <c r="D606" s="15" t="s">
        <v>68</v>
      </c>
      <c r="E606" s="15" t="s">
        <v>20</v>
      </c>
      <c r="F606" s="16"/>
      <c r="G606" s="16">
        <v>0</v>
      </c>
      <c r="H606" s="16">
        <v>0</v>
      </c>
    </row>
    <row r="607" spans="1:8" ht="39.75" customHeight="1" x14ac:dyDescent="0.25">
      <c r="A607" s="4" t="s">
        <v>577</v>
      </c>
      <c r="B607" s="28" t="s">
        <v>164</v>
      </c>
      <c r="C607" s="15"/>
      <c r="D607" s="15"/>
      <c r="E607" s="15"/>
      <c r="F607" s="16">
        <f>F608</f>
        <v>250</v>
      </c>
      <c r="G607" s="16">
        <f t="shared" ref="G607:H607" si="129">G608</f>
        <v>250</v>
      </c>
      <c r="H607" s="16">
        <f t="shared" si="129"/>
        <v>250</v>
      </c>
    </row>
    <row r="608" spans="1:8" x14ac:dyDescent="0.25">
      <c r="A608" s="4" t="s">
        <v>8</v>
      </c>
      <c r="B608" s="28" t="s">
        <v>164</v>
      </c>
      <c r="C608" s="15" t="s">
        <v>9</v>
      </c>
      <c r="D608" s="15"/>
      <c r="E608" s="15"/>
      <c r="F608" s="16">
        <f>F609</f>
        <v>250</v>
      </c>
      <c r="G608" s="16">
        <f t="shared" ref="G608:H609" si="130">G609</f>
        <v>250</v>
      </c>
      <c r="H608" s="16">
        <f t="shared" si="130"/>
        <v>250</v>
      </c>
    </row>
    <row r="609" spans="1:8" x14ac:dyDescent="0.25">
      <c r="A609" s="4" t="s">
        <v>150</v>
      </c>
      <c r="B609" s="28" t="s">
        <v>164</v>
      </c>
      <c r="C609" s="15" t="s">
        <v>9</v>
      </c>
      <c r="D609" s="15" t="s">
        <v>68</v>
      </c>
      <c r="E609" s="15"/>
      <c r="F609" s="16">
        <f>F610</f>
        <v>250</v>
      </c>
      <c r="G609" s="16">
        <f t="shared" si="130"/>
        <v>250</v>
      </c>
      <c r="H609" s="16">
        <f t="shared" si="130"/>
        <v>250</v>
      </c>
    </row>
    <row r="610" spans="1:8" x14ac:dyDescent="0.25">
      <c r="A610" s="4" t="s">
        <v>19</v>
      </c>
      <c r="B610" s="28" t="s">
        <v>164</v>
      </c>
      <c r="C610" s="15" t="s">
        <v>9</v>
      </c>
      <c r="D610" s="15" t="s">
        <v>68</v>
      </c>
      <c r="E610" s="15" t="s">
        <v>20</v>
      </c>
      <c r="F610" s="16">
        <v>250</v>
      </c>
      <c r="G610" s="16">
        <v>250</v>
      </c>
      <c r="H610" s="16">
        <v>250</v>
      </c>
    </row>
    <row r="611" spans="1:8" ht="39" hidden="1" x14ac:dyDescent="0.25">
      <c r="A611" s="4" t="s">
        <v>363</v>
      </c>
      <c r="B611" s="15" t="s">
        <v>370</v>
      </c>
      <c r="C611" s="15"/>
      <c r="D611" s="15"/>
      <c r="E611" s="15"/>
      <c r="F611" s="16">
        <f>F612</f>
        <v>0</v>
      </c>
      <c r="G611" s="16">
        <v>0</v>
      </c>
      <c r="H611" s="16">
        <v>0</v>
      </c>
    </row>
    <row r="612" spans="1:8" hidden="1" x14ac:dyDescent="0.25">
      <c r="A612" s="4" t="s">
        <v>8</v>
      </c>
      <c r="B612" s="15" t="s">
        <v>370</v>
      </c>
      <c r="C612" s="15" t="s">
        <v>9</v>
      </c>
      <c r="D612" s="15"/>
      <c r="E612" s="15"/>
      <c r="F612" s="16">
        <f>F613</f>
        <v>0</v>
      </c>
      <c r="G612" s="16">
        <v>0</v>
      </c>
      <c r="H612" s="16">
        <v>0</v>
      </c>
    </row>
    <row r="613" spans="1:8" hidden="1" x14ac:dyDescent="0.25">
      <c r="A613" s="4" t="s">
        <v>150</v>
      </c>
      <c r="B613" s="15" t="s">
        <v>370</v>
      </c>
      <c r="C613" s="15" t="s">
        <v>9</v>
      </c>
      <c r="D613" s="15" t="s">
        <v>68</v>
      </c>
      <c r="E613" s="15"/>
      <c r="F613" s="16">
        <f>F614</f>
        <v>0</v>
      </c>
      <c r="G613" s="16">
        <v>0</v>
      </c>
      <c r="H613" s="16">
        <v>0</v>
      </c>
    </row>
    <row r="614" spans="1:8" hidden="1" x14ac:dyDescent="0.25">
      <c r="A614" s="4" t="s">
        <v>19</v>
      </c>
      <c r="B614" s="15" t="s">
        <v>370</v>
      </c>
      <c r="C614" s="15" t="s">
        <v>9</v>
      </c>
      <c r="D614" s="15" t="s">
        <v>68</v>
      </c>
      <c r="E614" s="15" t="s">
        <v>20</v>
      </c>
      <c r="F614" s="16">
        <v>0</v>
      </c>
      <c r="G614" s="16">
        <v>0</v>
      </c>
      <c r="H614" s="16">
        <v>0</v>
      </c>
    </row>
    <row r="615" spans="1:8" ht="26.25" x14ac:dyDescent="0.25">
      <c r="A615" s="4" t="s">
        <v>89</v>
      </c>
      <c r="B615" s="28" t="s">
        <v>90</v>
      </c>
      <c r="C615" s="15"/>
      <c r="D615" s="15"/>
      <c r="E615" s="15"/>
      <c r="F615" s="16">
        <f>F616+F629+F625</f>
        <v>6058.4999999999991</v>
      </c>
      <c r="G615" s="16">
        <f>G616+G625+G621+G629</f>
        <v>1301.6000000000001</v>
      </c>
      <c r="H615" s="16">
        <f>H616+H625+H621+H629</f>
        <v>1307.7</v>
      </c>
    </row>
    <row r="616" spans="1:8" ht="26.25" x14ac:dyDescent="0.25">
      <c r="A616" s="4" t="s">
        <v>37</v>
      </c>
      <c r="B616" s="28" t="s">
        <v>91</v>
      </c>
      <c r="C616" s="15"/>
      <c r="D616" s="15"/>
      <c r="E616" s="15"/>
      <c r="F616" s="16">
        <f t="shared" ref="F616:H617" si="131">F617</f>
        <v>5645.4</v>
      </c>
      <c r="G616" s="16">
        <f t="shared" si="131"/>
        <v>887</v>
      </c>
      <c r="H616" s="16">
        <f t="shared" si="131"/>
        <v>887</v>
      </c>
    </row>
    <row r="617" spans="1:8" x14ac:dyDescent="0.25">
      <c r="A617" s="4" t="s">
        <v>145</v>
      </c>
      <c r="B617" s="28" t="s">
        <v>91</v>
      </c>
      <c r="C617" s="15" t="s">
        <v>73</v>
      </c>
      <c r="D617" s="15"/>
      <c r="E617" s="15"/>
      <c r="F617" s="16">
        <f t="shared" si="131"/>
        <v>5645.4</v>
      </c>
      <c r="G617" s="16">
        <f t="shared" si="131"/>
        <v>887</v>
      </c>
      <c r="H617" s="16">
        <f t="shared" si="131"/>
        <v>887</v>
      </c>
    </row>
    <row r="618" spans="1:8" x14ac:dyDescent="0.25">
      <c r="A618" s="4" t="s">
        <v>74</v>
      </c>
      <c r="B618" s="28" t="s">
        <v>91</v>
      </c>
      <c r="C618" s="15" t="s">
        <v>73</v>
      </c>
      <c r="D618" s="15" t="s">
        <v>27</v>
      </c>
      <c r="E618" s="15"/>
      <c r="F618" s="16">
        <f>F619+F620</f>
        <v>5645.4</v>
      </c>
      <c r="G618" s="16">
        <f t="shared" ref="G618:H618" si="132">G619+G620</f>
        <v>887</v>
      </c>
      <c r="H618" s="16">
        <f t="shared" si="132"/>
        <v>887</v>
      </c>
    </row>
    <row r="619" spans="1:8" x14ac:dyDescent="0.25">
      <c r="A619" s="4" t="s">
        <v>18</v>
      </c>
      <c r="B619" s="28" t="s">
        <v>91</v>
      </c>
      <c r="C619" s="15" t="s">
        <v>73</v>
      </c>
      <c r="D619" s="15" t="s">
        <v>27</v>
      </c>
      <c r="E619" s="15" t="s">
        <v>22</v>
      </c>
      <c r="F619" s="66">
        <v>5620.4</v>
      </c>
      <c r="G619" s="16">
        <v>862</v>
      </c>
      <c r="H619" s="16">
        <v>862</v>
      </c>
    </row>
    <row r="620" spans="1:8" x14ac:dyDescent="0.25">
      <c r="A620" s="4" t="s">
        <v>19</v>
      </c>
      <c r="B620" s="28" t="s">
        <v>91</v>
      </c>
      <c r="C620" s="15" t="s">
        <v>73</v>
      </c>
      <c r="D620" s="15" t="s">
        <v>27</v>
      </c>
      <c r="E620" s="15" t="s">
        <v>20</v>
      </c>
      <c r="F620" s="16">
        <v>25</v>
      </c>
      <c r="G620" s="16">
        <v>25</v>
      </c>
      <c r="H620" s="16">
        <v>25</v>
      </c>
    </row>
    <row r="621" spans="1:8" ht="64.5" hidden="1" x14ac:dyDescent="0.25">
      <c r="A621" s="2" t="s">
        <v>420</v>
      </c>
      <c r="B621" s="15" t="s">
        <v>422</v>
      </c>
      <c r="C621" s="15"/>
      <c r="D621" s="15"/>
      <c r="E621" s="15"/>
      <c r="F621" s="16">
        <f>F622</f>
        <v>0</v>
      </c>
      <c r="G621" s="16">
        <v>0</v>
      </c>
      <c r="H621" s="16">
        <v>0</v>
      </c>
    </row>
    <row r="622" spans="1:8" ht="27" hidden="1" customHeight="1" x14ac:dyDescent="0.25">
      <c r="A622" s="4" t="s">
        <v>145</v>
      </c>
      <c r="B622" s="15" t="s">
        <v>422</v>
      </c>
      <c r="C622" s="15" t="s">
        <v>73</v>
      </c>
      <c r="D622" s="15"/>
      <c r="E622" s="15"/>
      <c r="F622" s="16">
        <f>F623</f>
        <v>0</v>
      </c>
      <c r="G622" s="16">
        <v>0</v>
      </c>
      <c r="H622" s="16">
        <v>0</v>
      </c>
    </row>
    <row r="623" spans="1:8" ht="24.75" hidden="1" customHeight="1" x14ac:dyDescent="0.25">
      <c r="A623" s="4" t="s">
        <v>74</v>
      </c>
      <c r="B623" s="15" t="s">
        <v>422</v>
      </c>
      <c r="C623" s="15" t="s">
        <v>73</v>
      </c>
      <c r="D623" s="15" t="s">
        <v>27</v>
      </c>
      <c r="E623" s="15"/>
      <c r="F623" s="16">
        <f>F624</f>
        <v>0</v>
      </c>
      <c r="G623" s="16">
        <v>0</v>
      </c>
      <c r="H623" s="16">
        <v>0</v>
      </c>
    </row>
    <row r="624" spans="1:8" ht="23.25" hidden="1" customHeight="1" x14ac:dyDescent="0.25">
      <c r="A624" s="4" t="s">
        <v>18</v>
      </c>
      <c r="B624" s="15" t="s">
        <v>422</v>
      </c>
      <c r="C624" s="15" t="s">
        <v>73</v>
      </c>
      <c r="D624" s="15" t="s">
        <v>27</v>
      </c>
      <c r="E624" s="15" t="s">
        <v>22</v>
      </c>
      <c r="F624" s="16">
        <v>0</v>
      </c>
      <c r="G624" s="16">
        <v>0</v>
      </c>
      <c r="H624" s="16">
        <v>0</v>
      </c>
    </row>
    <row r="625" spans="1:8" ht="128.25" x14ac:dyDescent="0.25">
      <c r="A625" s="4" t="s">
        <v>521</v>
      </c>
      <c r="B625" s="28" t="s">
        <v>522</v>
      </c>
      <c r="C625" s="15"/>
      <c r="D625" s="15"/>
      <c r="E625" s="15"/>
      <c r="F625" s="16">
        <f t="shared" ref="F625:H627" si="133">F626</f>
        <v>346.4</v>
      </c>
      <c r="G625" s="16">
        <f t="shared" si="133"/>
        <v>344.7</v>
      </c>
      <c r="H625" s="16">
        <f t="shared" si="133"/>
        <v>348.9</v>
      </c>
    </row>
    <row r="626" spans="1:8" x14ac:dyDescent="0.25">
      <c r="A626" s="4" t="s">
        <v>145</v>
      </c>
      <c r="B626" s="28" t="s">
        <v>522</v>
      </c>
      <c r="C626" s="15" t="s">
        <v>73</v>
      </c>
      <c r="D626" s="15"/>
      <c r="E626" s="15"/>
      <c r="F626" s="16">
        <f t="shared" si="133"/>
        <v>346.4</v>
      </c>
      <c r="G626" s="16">
        <f t="shared" si="133"/>
        <v>344.7</v>
      </c>
      <c r="H626" s="16">
        <f t="shared" si="133"/>
        <v>348.9</v>
      </c>
    </row>
    <row r="627" spans="1:8" x14ac:dyDescent="0.25">
      <c r="A627" s="4" t="s">
        <v>74</v>
      </c>
      <c r="B627" s="28" t="s">
        <v>522</v>
      </c>
      <c r="C627" s="15" t="s">
        <v>73</v>
      </c>
      <c r="D627" s="15" t="s">
        <v>27</v>
      </c>
      <c r="E627" s="15"/>
      <c r="F627" s="16">
        <f t="shared" si="133"/>
        <v>346.4</v>
      </c>
      <c r="G627" s="16">
        <f t="shared" si="133"/>
        <v>344.7</v>
      </c>
      <c r="H627" s="16">
        <f t="shared" si="133"/>
        <v>348.9</v>
      </c>
    </row>
    <row r="628" spans="1:8" x14ac:dyDescent="0.25">
      <c r="A628" s="4" t="s">
        <v>18</v>
      </c>
      <c r="B628" s="28" t="s">
        <v>522</v>
      </c>
      <c r="C628" s="15" t="s">
        <v>73</v>
      </c>
      <c r="D628" s="15" t="s">
        <v>27</v>
      </c>
      <c r="E628" s="15" t="s">
        <v>22</v>
      </c>
      <c r="F628" s="16">
        <v>346.4</v>
      </c>
      <c r="G628" s="16">
        <v>344.7</v>
      </c>
      <c r="H628" s="16">
        <v>348.9</v>
      </c>
    </row>
    <row r="629" spans="1:8" ht="90" x14ac:dyDescent="0.25">
      <c r="A629" s="4" t="s">
        <v>431</v>
      </c>
      <c r="B629" s="28" t="s">
        <v>432</v>
      </c>
      <c r="C629" s="15"/>
      <c r="D629" s="15"/>
      <c r="E629" s="15"/>
      <c r="F629" s="16">
        <f t="shared" ref="F629:H631" si="134">F630</f>
        <v>66.7</v>
      </c>
      <c r="G629" s="16">
        <f t="shared" si="134"/>
        <v>69.900000000000006</v>
      </c>
      <c r="H629" s="16">
        <f t="shared" si="134"/>
        <v>71.8</v>
      </c>
    </row>
    <row r="630" spans="1:8" x14ac:dyDescent="0.25">
      <c r="A630" s="4" t="s">
        <v>145</v>
      </c>
      <c r="B630" s="28" t="s">
        <v>432</v>
      </c>
      <c r="C630" s="15" t="s">
        <v>73</v>
      </c>
      <c r="D630" s="15"/>
      <c r="E630" s="15"/>
      <c r="F630" s="16">
        <f t="shared" si="134"/>
        <v>66.7</v>
      </c>
      <c r="G630" s="16">
        <f t="shared" si="134"/>
        <v>69.900000000000006</v>
      </c>
      <c r="H630" s="16">
        <f t="shared" si="134"/>
        <v>71.8</v>
      </c>
    </row>
    <row r="631" spans="1:8" x14ac:dyDescent="0.25">
      <c r="A631" s="4" t="s">
        <v>74</v>
      </c>
      <c r="B631" s="28" t="s">
        <v>432</v>
      </c>
      <c r="C631" s="15" t="s">
        <v>73</v>
      </c>
      <c r="D631" s="15" t="s">
        <v>27</v>
      </c>
      <c r="E631" s="15"/>
      <c r="F631" s="16">
        <f t="shared" si="134"/>
        <v>66.7</v>
      </c>
      <c r="G631" s="16">
        <f t="shared" si="134"/>
        <v>69.900000000000006</v>
      </c>
      <c r="H631" s="16">
        <f t="shared" si="134"/>
        <v>71.8</v>
      </c>
    </row>
    <row r="632" spans="1:8" x14ac:dyDescent="0.25">
      <c r="A632" s="4" t="s">
        <v>18</v>
      </c>
      <c r="B632" s="28" t="s">
        <v>432</v>
      </c>
      <c r="C632" s="15" t="s">
        <v>73</v>
      </c>
      <c r="D632" s="15" t="s">
        <v>27</v>
      </c>
      <c r="E632" s="15" t="s">
        <v>22</v>
      </c>
      <c r="F632" s="16">
        <v>66.7</v>
      </c>
      <c r="G632" s="16">
        <v>69.900000000000006</v>
      </c>
      <c r="H632" s="16">
        <v>71.8</v>
      </c>
    </row>
    <row r="633" spans="1:8" ht="27.75" customHeight="1" x14ac:dyDescent="0.25">
      <c r="A633" s="4" t="s">
        <v>242</v>
      </c>
      <c r="B633" s="28" t="s">
        <v>475</v>
      </c>
      <c r="C633" s="15"/>
      <c r="D633" s="15"/>
      <c r="E633" s="15"/>
      <c r="F633" s="16">
        <f>F634+F637</f>
        <v>12038.9</v>
      </c>
      <c r="G633" s="16">
        <f t="shared" ref="G633" si="135">G634</f>
        <v>12038.9</v>
      </c>
      <c r="H633" s="16">
        <f t="shared" ref="H633" si="136">H634</f>
        <v>12038.9</v>
      </c>
    </row>
    <row r="634" spans="1:8" x14ac:dyDescent="0.25">
      <c r="A634" s="4" t="s">
        <v>145</v>
      </c>
      <c r="B634" s="28" t="s">
        <v>223</v>
      </c>
      <c r="C634" s="15" t="s">
        <v>73</v>
      </c>
      <c r="D634" s="15"/>
      <c r="E634" s="15"/>
      <c r="F634" s="16">
        <f t="shared" ref="F634:F635" si="137">F635</f>
        <v>12038.9</v>
      </c>
      <c r="G634" s="16">
        <f t="shared" ref="G634" si="138">G635</f>
        <v>12038.9</v>
      </c>
      <c r="H634" s="16">
        <f t="shared" ref="H634" si="139">H635</f>
        <v>12038.9</v>
      </c>
    </row>
    <row r="635" spans="1:8" ht="26.25" x14ac:dyDescent="0.25">
      <c r="A635" s="4" t="s">
        <v>235</v>
      </c>
      <c r="B635" s="28" t="s">
        <v>223</v>
      </c>
      <c r="C635" s="15" t="s">
        <v>73</v>
      </c>
      <c r="D635" s="15" t="s">
        <v>63</v>
      </c>
      <c r="E635" s="15"/>
      <c r="F635" s="16">
        <f t="shared" si="137"/>
        <v>12038.9</v>
      </c>
      <c r="G635" s="16">
        <f t="shared" ref="G635" si="140">G636</f>
        <v>12038.9</v>
      </c>
      <c r="H635" s="16">
        <f t="shared" ref="H635" si="141">H636</f>
        <v>12038.9</v>
      </c>
    </row>
    <row r="636" spans="1:8" ht="15.75" customHeight="1" x14ac:dyDescent="0.25">
      <c r="A636" s="4" t="s">
        <v>18</v>
      </c>
      <c r="B636" s="28" t="s">
        <v>223</v>
      </c>
      <c r="C636" s="15" t="s">
        <v>73</v>
      </c>
      <c r="D636" s="15" t="s">
        <v>63</v>
      </c>
      <c r="E636" s="15" t="s">
        <v>22</v>
      </c>
      <c r="F636" s="16">
        <v>12038.9</v>
      </c>
      <c r="G636" s="16">
        <v>12038.9</v>
      </c>
      <c r="H636" s="16">
        <v>12038.9</v>
      </c>
    </row>
    <row r="637" spans="1:8" ht="64.5" hidden="1" x14ac:dyDescent="0.25">
      <c r="A637" s="4" t="s">
        <v>190</v>
      </c>
      <c r="B637" s="28" t="s">
        <v>433</v>
      </c>
      <c r="C637" s="15"/>
      <c r="D637" s="15"/>
      <c r="E637" s="15"/>
      <c r="F637" s="16">
        <f>F638</f>
        <v>0</v>
      </c>
      <c r="G637" s="16">
        <v>0</v>
      </c>
      <c r="H637" s="16">
        <v>0</v>
      </c>
    </row>
    <row r="638" spans="1:8" hidden="1" x14ac:dyDescent="0.25">
      <c r="A638" s="4" t="s">
        <v>145</v>
      </c>
      <c r="B638" s="28" t="s">
        <v>433</v>
      </c>
      <c r="C638" s="15" t="s">
        <v>73</v>
      </c>
      <c r="D638" s="15"/>
      <c r="E638" s="15"/>
      <c r="F638" s="16">
        <f>F639</f>
        <v>0</v>
      </c>
      <c r="G638" s="16">
        <v>0</v>
      </c>
      <c r="H638" s="16">
        <v>0</v>
      </c>
    </row>
    <row r="639" spans="1:8" ht="26.25" hidden="1" x14ac:dyDescent="0.25">
      <c r="A639" s="4" t="s">
        <v>235</v>
      </c>
      <c r="B639" s="28" t="s">
        <v>433</v>
      </c>
      <c r="C639" s="15" t="s">
        <v>73</v>
      </c>
      <c r="D639" s="15" t="s">
        <v>63</v>
      </c>
      <c r="E639" s="15"/>
      <c r="F639" s="16">
        <f>F640</f>
        <v>0</v>
      </c>
      <c r="G639" s="16">
        <v>0</v>
      </c>
      <c r="H639" s="16">
        <v>0</v>
      </c>
    </row>
    <row r="640" spans="1:8" ht="2.25" hidden="1" customHeight="1" x14ac:dyDescent="0.25">
      <c r="A640" s="4" t="s">
        <v>18</v>
      </c>
      <c r="B640" s="28" t="s">
        <v>433</v>
      </c>
      <c r="C640" s="15" t="s">
        <v>73</v>
      </c>
      <c r="D640" s="15" t="s">
        <v>63</v>
      </c>
      <c r="E640" s="15" t="s">
        <v>22</v>
      </c>
      <c r="F640" s="16"/>
      <c r="G640" s="16">
        <v>0</v>
      </c>
      <c r="H640" s="16">
        <v>0</v>
      </c>
    </row>
    <row r="641" spans="1:8" ht="18" customHeight="1" x14ac:dyDescent="0.25">
      <c r="A641" s="8" t="s">
        <v>339</v>
      </c>
      <c r="B641" s="30" t="s">
        <v>340</v>
      </c>
      <c r="C641" s="15"/>
      <c r="D641" s="15"/>
      <c r="E641" s="15"/>
      <c r="F641" s="21">
        <f>F642</f>
        <v>5727.4</v>
      </c>
      <c r="G641" s="21">
        <f>G642</f>
        <v>0</v>
      </c>
      <c r="H641" s="21">
        <f>H642</f>
        <v>0</v>
      </c>
    </row>
    <row r="642" spans="1:8" ht="51.75" x14ac:dyDescent="0.25">
      <c r="A642" s="4" t="s">
        <v>523</v>
      </c>
      <c r="B642" s="28" t="s">
        <v>524</v>
      </c>
      <c r="C642" s="15"/>
      <c r="D642" s="15"/>
      <c r="E642" s="15"/>
      <c r="F642" s="16">
        <f t="shared" ref="F642:H644" si="142">F643</f>
        <v>5727.4</v>
      </c>
      <c r="G642" s="16">
        <f t="shared" si="142"/>
        <v>0</v>
      </c>
      <c r="H642" s="16">
        <f t="shared" si="142"/>
        <v>0</v>
      </c>
    </row>
    <row r="643" spans="1:8" x14ac:dyDescent="0.25">
      <c r="A643" s="4" t="s">
        <v>145</v>
      </c>
      <c r="B643" s="28" t="s">
        <v>524</v>
      </c>
      <c r="C643" s="15" t="s">
        <v>73</v>
      </c>
      <c r="D643" s="15"/>
      <c r="E643" s="15"/>
      <c r="F643" s="16">
        <f t="shared" si="142"/>
        <v>5727.4</v>
      </c>
      <c r="G643" s="16">
        <f t="shared" si="142"/>
        <v>0</v>
      </c>
      <c r="H643" s="16">
        <f t="shared" si="142"/>
        <v>0</v>
      </c>
    </row>
    <row r="644" spans="1:8" x14ac:dyDescent="0.25">
      <c r="A644" s="4" t="s">
        <v>74</v>
      </c>
      <c r="B644" s="28" t="s">
        <v>524</v>
      </c>
      <c r="C644" s="15" t="s">
        <v>73</v>
      </c>
      <c r="D644" s="15" t="s">
        <v>27</v>
      </c>
      <c r="E644" s="15"/>
      <c r="F644" s="16">
        <f t="shared" si="142"/>
        <v>5727.4</v>
      </c>
      <c r="G644" s="16">
        <f t="shared" si="142"/>
        <v>0</v>
      </c>
      <c r="H644" s="16">
        <f t="shared" si="142"/>
        <v>0</v>
      </c>
    </row>
    <row r="645" spans="1:8" x14ac:dyDescent="0.25">
      <c r="A645" s="4" t="s">
        <v>18</v>
      </c>
      <c r="B645" s="28" t="s">
        <v>524</v>
      </c>
      <c r="C645" s="15" t="s">
        <v>73</v>
      </c>
      <c r="D645" s="15" t="s">
        <v>27</v>
      </c>
      <c r="E645" s="15" t="s">
        <v>22</v>
      </c>
      <c r="F645" s="16">
        <v>5727.4</v>
      </c>
      <c r="G645" s="16">
        <v>0</v>
      </c>
      <c r="H645" s="16">
        <v>0</v>
      </c>
    </row>
    <row r="646" spans="1:8" ht="39" x14ac:dyDescent="0.25">
      <c r="A646" s="8" t="s">
        <v>501</v>
      </c>
      <c r="B646" s="30" t="s">
        <v>92</v>
      </c>
      <c r="C646" s="29"/>
      <c r="D646" s="29"/>
      <c r="E646" s="29"/>
      <c r="F646" s="21">
        <f>F647</f>
        <v>60</v>
      </c>
      <c r="G646" s="21">
        <f>G647</f>
        <v>60</v>
      </c>
      <c r="H646" s="21">
        <f>H647</f>
        <v>60</v>
      </c>
    </row>
    <row r="647" spans="1:8" ht="26.25" x14ac:dyDescent="0.25">
      <c r="A647" s="4" t="s">
        <v>37</v>
      </c>
      <c r="B647" s="28" t="s">
        <v>674</v>
      </c>
      <c r="C647" s="15"/>
      <c r="D647" s="15"/>
      <c r="E647" s="15"/>
      <c r="F647" s="16">
        <f>F648</f>
        <v>60</v>
      </c>
      <c r="G647" s="16">
        <f t="shared" ref="G647:H647" si="143">G648</f>
        <v>60</v>
      </c>
      <c r="H647" s="16">
        <f t="shared" si="143"/>
        <v>60</v>
      </c>
    </row>
    <row r="648" spans="1:8" x14ac:dyDescent="0.25">
      <c r="A648" s="4" t="s">
        <v>122</v>
      </c>
      <c r="B648" s="28" t="s">
        <v>674</v>
      </c>
      <c r="C648" s="15" t="s">
        <v>63</v>
      </c>
      <c r="D648" s="15"/>
      <c r="E648" s="15"/>
      <c r="F648" s="16">
        <f>F649</f>
        <v>60</v>
      </c>
      <c r="G648" s="16">
        <f t="shared" ref="G648:H649" si="144">G649</f>
        <v>60</v>
      </c>
      <c r="H648" s="16">
        <f t="shared" si="144"/>
        <v>60</v>
      </c>
    </row>
    <row r="649" spans="1:8" ht="26.25" x14ac:dyDescent="0.25">
      <c r="A649" s="4" t="s">
        <v>95</v>
      </c>
      <c r="B649" s="28" t="s">
        <v>674</v>
      </c>
      <c r="C649" s="15" t="s">
        <v>63</v>
      </c>
      <c r="D649" s="15" t="s">
        <v>96</v>
      </c>
      <c r="E649" s="15"/>
      <c r="F649" s="16">
        <f>F650</f>
        <v>60</v>
      </c>
      <c r="G649" s="16">
        <f t="shared" si="144"/>
        <v>60</v>
      </c>
      <c r="H649" s="16">
        <f t="shared" si="144"/>
        <v>60</v>
      </c>
    </row>
    <row r="650" spans="1:8" ht="39" x14ac:dyDescent="0.25">
      <c r="A650" s="4" t="s">
        <v>626</v>
      </c>
      <c r="B650" s="28" t="s">
        <v>674</v>
      </c>
      <c r="C650" s="15" t="s">
        <v>63</v>
      </c>
      <c r="D650" s="15" t="s">
        <v>96</v>
      </c>
      <c r="E650" s="15" t="s">
        <v>17</v>
      </c>
      <c r="F650" s="16">
        <v>60</v>
      </c>
      <c r="G650" s="16">
        <v>60</v>
      </c>
      <c r="H650" s="16">
        <v>60</v>
      </c>
    </row>
    <row r="651" spans="1:8" ht="51.75" x14ac:dyDescent="0.25">
      <c r="A651" s="8" t="s">
        <v>590</v>
      </c>
      <c r="B651" s="30" t="s">
        <v>93</v>
      </c>
      <c r="C651" s="15"/>
      <c r="D651" s="15"/>
      <c r="E651" s="15"/>
      <c r="F651" s="21">
        <f>F652+F656</f>
        <v>732</v>
      </c>
      <c r="G651" s="21">
        <f>G652+G656</f>
        <v>272</v>
      </c>
      <c r="H651" s="21">
        <f>H652+H656</f>
        <v>272</v>
      </c>
    </row>
    <row r="652" spans="1:8" ht="25.5" customHeight="1" x14ac:dyDescent="0.25">
      <c r="A652" s="4" t="s">
        <v>37</v>
      </c>
      <c r="B652" s="28" t="s">
        <v>546</v>
      </c>
      <c r="C652" s="15"/>
      <c r="D652" s="15"/>
      <c r="E652" s="15"/>
      <c r="F652" s="16">
        <f>F653</f>
        <v>50</v>
      </c>
      <c r="G652" s="16">
        <f t="shared" ref="G652:H652" si="145">G653</f>
        <v>50</v>
      </c>
      <c r="H652" s="16">
        <f t="shared" si="145"/>
        <v>50</v>
      </c>
    </row>
    <row r="653" spans="1:8" x14ac:dyDescent="0.25">
      <c r="A653" s="4" t="s">
        <v>145</v>
      </c>
      <c r="B653" s="28" t="s">
        <v>546</v>
      </c>
      <c r="C653" s="15" t="s">
        <v>73</v>
      </c>
      <c r="D653" s="15"/>
      <c r="E653" s="15"/>
      <c r="F653" s="16">
        <f>F654</f>
        <v>50</v>
      </c>
      <c r="G653" s="16">
        <f t="shared" ref="G653:H654" si="146">G654</f>
        <v>50</v>
      </c>
      <c r="H653" s="16">
        <f t="shared" si="146"/>
        <v>50</v>
      </c>
    </row>
    <row r="654" spans="1:8" x14ac:dyDescent="0.25">
      <c r="A654" s="4" t="s">
        <v>74</v>
      </c>
      <c r="B654" s="28" t="s">
        <v>546</v>
      </c>
      <c r="C654" s="15" t="s">
        <v>73</v>
      </c>
      <c r="D654" s="15" t="s">
        <v>27</v>
      </c>
      <c r="E654" s="15"/>
      <c r="F654" s="16">
        <f>F655</f>
        <v>50</v>
      </c>
      <c r="G654" s="16">
        <f t="shared" si="146"/>
        <v>50</v>
      </c>
      <c r="H654" s="16">
        <f t="shared" si="146"/>
        <v>50</v>
      </c>
    </row>
    <row r="655" spans="1:8" ht="18.75" customHeight="1" x14ac:dyDescent="0.25">
      <c r="A655" s="4" t="s">
        <v>18</v>
      </c>
      <c r="B655" s="28" t="s">
        <v>546</v>
      </c>
      <c r="C655" s="15" t="s">
        <v>73</v>
      </c>
      <c r="D655" s="15" t="s">
        <v>27</v>
      </c>
      <c r="E655" s="15" t="s">
        <v>22</v>
      </c>
      <c r="F655" s="16">
        <v>50</v>
      </c>
      <c r="G655" s="16">
        <v>50</v>
      </c>
      <c r="H655" s="16">
        <v>50</v>
      </c>
    </row>
    <row r="656" spans="1:8" ht="39" x14ac:dyDescent="0.25">
      <c r="A656" s="4" t="s">
        <v>461</v>
      </c>
      <c r="B656" s="15" t="s">
        <v>526</v>
      </c>
      <c r="C656" s="15"/>
      <c r="D656" s="15"/>
      <c r="E656" s="15"/>
      <c r="F656" s="16">
        <f t="shared" ref="F656:H657" si="147">F657</f>
        <v>682</v>
      </c>
      <c r="G656" s="16">
        <f t="shared" si="147"/>
        <v>222</v>
      </c>
      <c r="H656" s="16">
        <f t="shared" si="147"/>
        <v>222</v>
      </c>
    </row>
    <row r="657" spans="1:8" ht="18.75" customHeight="1" x14ac:dyDescent="0.25">
      <c r="A657" s="4" t="s">
        <v>145</v>
      </c>
      <c r="B657" s="15" t="s">
        <v>526</v>
      </c>
      <c r="C657" s="15" t="s">
        <v>73</v>
      </c>
      <c r="D657" s="15"/>
      <c r="E657" s="15"/>
      <c r="F657" s="16">
        <f t="shared" si="147"/>
        <v>682</v>
      </c>
      <c r="G657" s="16">
        <f t="shared" si="147"/>
        <v>222</v>
      </c>
      <c r="H657" s="16">
        <f t="shared" si="147"/>
        <v>222</v>
      </c>
    </row>
    <row r="658" spans="1:8" ht="18.75" customHeight="1" x14ac:dyDescent="0.25">
      <c r="A658" s="4" t="s">
        <v>74</v>
      </c>
      <c r="B658" s="15" t="s">
        <v>526</v>
      </c>
      <c r="C658" s="15" t="s">
        <v>73</v>
      </c>
      <c r="D658" s="15" t="s">
        <v>27</v>
      </c>
      <c r="E658" s="15"/>
      <c r="F658" s="16">
        <f>F660+F659</f>
        <v>682</v>
      </c>
      <c r="G658" s="16">
        <f>G659</f>
        <v>222</v>
      </c>
      <c r="H658" s="16">
        <f>H659</f>
        <v>222</v>
      </c>
    </row>
    <row r="659" spans="1:8" ht="39" x14ac:dyDescent="0.25">
      <c r="A659" s="4" t="s">
        <v>626</v>
      </c>
      <c r="B659" s="15" t="s">
        <v>526</v>
      </c>
      <c r="C659" s="15" t="s">
        <v>73</v>
      </c>
      <c r="D659" s="15" t="s">
        <v>27</v>
      </c>
      <c r="E659" s="15" t="s">
        <v>17</v>
      </c>
      <c r="F659" s="16">
        <v>682</v>
      </c>
      <c r="G659" s="16">
        <v>222</v>
      </c>
      <c r="H659" s="16">
        <v>222</v>
      </c>
    </row>
    <row r="660" spans="1:8" ht="18.75" hidden="1" customHeight="1" x14ac:dyDescent="0.25">
      <c r="A660" s="4" t="s">
        <v>18</v>
      </c>
      <c r="B660" s="15" t="s">
        <v>526</v>
      </c>
      <c r="C660" s="15" t="s">
        <v>73</v>
      </c>
      <c r="D660" s="15" t="s">
        <v>27</v>
      </c>
      <c r="E660" s="15" t="s">
        <v>22</v>
      </c>
      <c r="F660" s="16"/>
      <c r="G660" s="16"/>
      <c r="H660" s="16"/>
    </row>
    <row r="661" spans="1:8" ht="18.75" hidden="1" customHeight="1" x14ac:dyDescent="0.25">
      <c r="A661" s="4"/>
      <c r="B661" s="28"/>
      <c r="C661" s="15"/>
      <c r="D661" s="15"/>
      <c r="E661" s="15"/>
      <c r="F661" s="16"/>
      <c r="G661" s="16"/>
      <c r="H661" s="16"/>
    </row>
    <row r="662" spans="1:8" ht="39" x14ac:dyDescent="0.25">
      <c r="A662" s="8" t="s">
        <v>243</v>
      </c>
      <c r="B662" s="30" t="s">
        <v>97</v>
      </c>
      <c r="C662" s="15"/>
      <c r="D662" s="15"/>
      <c r="E662" s="15"/>
      <c r="F662" s="21">
        <f>F663+F690+F734+F744+F748</f>
        <v>33951.800000000003</v>
      </c>
      <c r="G662" s="21">
        <f>G663+G690+G734+G744</f>
        <v>33813.1</v>
      </c>
      <c r="H662" s="21">
        <f>H663+H690+H734+H744</f>
        <v>33813.1</v>
      </c>
    </row>
    <row r="663" spans="1:8" ht="26.25" x14ac:dyDescent="0.25">
      <c r="A663" s="4" t="s">
        <v>101</v>
      </c>
      <c r="B663" s="28" t="s">
        <v>102</v>
      </c>
      <c r="C663" s="15"/>
      <c r="D663" s="15"/>
      <c r="E663" s="15"/>
      <c r="F663" s="16">
        <f>F664+F673+F681+F669+F677+F686</f>
        <v>22948.2</v>
      </c>
      <c r="G663" s="16">
        <f>G664+G673+G681+G669</f>
        <v>22948.2</v>
      </c>
      <c r="H663" s="16">
        <f>H664+H673+H681+H669</f>
        <v>22948.2</v>
      </c>
    </row>
    <row r="664" spans="1:8" ht="26.25" customHeight="1" x14ac:dyDescent="0.25">
      <c r="A664" s="4" t="s">
        <v>28</v>
      </c>
      <c r="B664" s="28" t="s">
        <v>103</v>
      </c>
      <c r="C664" s="29"/>
      <c r="D664" s="29"/>
      <c r="E664" s="15"/>
      <c r="F664" s="16">
        <f>F665</f>
        <v>16023.2</v>
      </c>
      <c r="G664" s="16">
        <f t="shared" ref="G664:H664" si="148">G665</f>
        <v>16023.2</v>
      </c>
      <c r="H664" s="16">
        <f t="shared" si="148"/>
        <v>16023.2</v>
      </c>
    </row>
    <row r="665" spans="1:8" x14ac:dyDescent="0.25">
      <c r="A665" s="4" t="s">
        <v>244</v>
      </c>
      <c r="B665" s="28" t="s">
        <v>103</v>
      </c>
      <c r="C665" s="15" t="s">
        <v>99</v>
      </c>
      <c r="D665" s="15"/>
      <c r="E665" s="15"/>
      <c r="F665" s="16">
        <f>F666</f>
        <v>16023.2</v>
      </c>
      <c r="G665" s="16">
        <f t="shared" ref="G665:H665" si="149">G666</f>
        <v>16023.2</v>
      </c>
      <c r="H665" s="16">
        <f t="shared" si="149"/>
        <v>16023.2</v>
      </c>
    </row>
    <row r="666" spans="1:8" ht="14.25" customHeight="1" x14ac:dyDescent="0.25">
      <c r="A666" s="4" t="s">
        <v>245</v>
      </c>
      <c r="B666" s="28" t="s">
        <v>103</v>
      </c>
      <c r="C666" s="15" t="s">
        <v>99</v>
      </c>
      <c r="D666" s="15" t="s">
        <v>27</v>
      </c>
      <c r="E666" s="15"/>
      <c r="F666" s="16">
        <f>F667+F668</f>
        <v>16023.2</v>
      </c>
      <c r="G666" s="16">
        <f t="shared" ref="G666:H666" si="150">G667+G668</f>
        <v>16023.2</v>
      </c>
      <c r="H666" s="16">
        <f t="shared" si="150"/>
        <v>16023.2</v>
      </c>
    </row>
    <row r="667" spans="1:8" ht="0.75" hidden="1" customHeight="1" x14ac:dyDescent="0.25">
      <c r="A667" s="2" t="s">
        <v>18</v>
      </c>
      <c r="B667" s="15" t="s">
        <v>103</v>
      </c>
      <c r="C667" s="15" t="s">
        <v>99</v>
      </c>
      <c r="D667" s="15" t="s">
        <v>27</v>
      </c>
      <c r="E667" s="15" t="s">
        <v>22</v>
      </c>
      <c r="F667" s="16">
        <v>0</v>
      </c>
      <c r="G667" s="16">
        <v>0</v>
      </c>
      <c r="H667" s="16">
        <v>0</v>
      </c>
    </row>
    <row r="668" spans="1:8" ht="16.5" customHeight="1" x14ac:dyDescent="0.25">
      <c r="A668" s="4" t="s">
        <v>19</v>
      </c>
      <c r="B668" s="28" t="s">
        <v>103</v>
      </c>
      <c r="C668" s="15" t="s">
        <v>99</v>
      </c>
      <c r="D668" s="15" t="s">
        <v>27</v>
      </c>
      <c r="E668" s="15" t="s">
        <v>20</v>
      </c>
      <c r="F668" s="16">
        <v>16023.2</v>
      </c>
      <c r="G668" s="16">
        <v>16023.2</v>
      </c>
      <c r="H668" s="16">
        <v>16023.2</v>
      </c>
    </row>
    <row r="669" spans="1:8" ht="67.5" hidden="1" customHeight="1" x14ac:dyDescent="0.25">
      <c r="A669" s="2" t="s">
        <v>190</v>
      </c>
      <c r="B669" s="15" t="s">
        <v>207</v>
      </c>
      <c r="C669" s="15"/>
      <c r="D669" s="15"/>
      <c r="E669" s="15"/>
      <c r="F669" s="16">
        <f t="shared" ref="F669:H671" si="151">F670</f>
        <v>0</v>
      </c>
      <c r="G669" s="16">
        <f t="shared" si="151"/>
        <v>0</v>
      </c>
      <c r="H669" s="16">
        <f t="shared" si="151"/>
        <v>0</v>
      </c>
    </row>
    <row r="670" spans="1:8" ht="19.5" hidden="1" customHeight="1" x14ac:dyDescent="0.25">
      <c r="A670" s="4" t="s">
        <v>98</v>
      </c>
      <c r="B670" s="15" t="s">
        <v>207</v>
      </c>
      <c r="C670" s="15" t="s">
        <v>99</v>
      </c>
      <c r="D670" s="15"/>
      <c r="E670" s="15"/>
      <c r="F670" s="16">
        <f t="shared" si="151"/>
        <v>0</v>
      </c>
      <c r="G670" s="16">
        <f t="shared" si="151"/>
        <v>0</v>
      </c>
      <c r="H670" s="16">
        <f t="shared" si="151"/>
        <v>0</v>
      </c>
    </row>
    <row r="671" spans="1:8" ht="15.75" hidden="1" customHeight="1" x14ac:dyDescent="0.25">
      <c r="A671" s="4" t="s">
        <v>100</v>
      </c>
      <c r="B671" s="15" t="s">
        <v>207</v>
      </c>
      <c r="C671" s="15" t="s">
        <v>99</v>
      </c>
      <c r="D671" s="15" t="s">
        <v>27</v>
      </c>
      <c r="E671" s="15"/>
      <c r="F671" s="16">
        <f t="shared" si="151"/>
        <v>0</v>
      </c>
      <c r="G671" s="16">
        <f t="shared" si="151"/>
        <v>0</v>
      </c>
      <c r="H671" s="16">
        <f t="shared" si="151"/>
        <v>0</v>
      </c>
    </row>
    <row r="672" spans="1:8" ht="16.5" hidden="1" customHeight="1" x14ac:dyDescent="0.25">
      <c r="A672" s="4" t="s">
        <v>19</v>
      </c>
      <c r="B672" s="15" t="s">
        <v>207</v>
      </c>
      <c r="C672" s="15" t="s">
        <v>99</v>
      </c>
      <c r="D672" s="15" t="s">
        <v>27</v>
      </c>
      <c r="E672" s="15" t="s">
        <v>20</v>
      </c>
      <c r="F672" s="16"/>
      <c r="G672" s="16">
        <v>0</v>
      </c>
      <c r="H672" s="16">
        <v>0</v>
      </c>
    </row>
    <row r="673" spans="1:8" ht="66.75" customHeight="1" x14ac:dyDescent="0.25">
      <c r="A673" s="4" t="s">
        <v>571</v>
      </c>
      <c r="B673" s="28" t="s">
        <v>104</v>
      </c>
      <c r="C673" s="29"/>
      <c r="D673" s="29"/>
      <c r="E673" s="29"/>
      <c r="F673" s="16">
        <f>F674</f>
        <v>5540</v>
      </c>
      <c r="G673" s="16">
        <f t="shared" ref="G673:H673" si="152">G674</f>
        <v>5540</v>
      </c>
      <c r="H673" s="16">
        <f t="shared" si="152"/>
        <v>5540</v>
      </c>
    </row>
    <row r="674" spans="1:8" x14ac:dyDescent="0.25">
      <c r="A674" s="4" t="s">
        <v>244</v>
      </c>
      <c r="B674" s="28" t="s">
        <v>104</v>
      </c>
      <c r="C674" s="15" t="s">
        <v>99</v>
      </c>
      <c r="D674" s="15"/>
      <c r="E674" s="15"/>
      <c r="F674" s="16">
        <f>F675</f>
        <v>5540</v>
      </c>
      <c r="G674" s="16">
        <f t="shared" ref="G674:H674" si="153">G675</f>
        <v>5540</v>
      </c>
      <c r="H674" s="16">
        <f t="shared" si="153"/>
        <v>5540</v>
      </c>
    </row>
    <row r="675" spans="1:8" x14ac:dyDescent="0.25">
      <c r="A675" s="4" t="s">
        <v>245</v>
      </c>
      <c r="B675" s="28" t="s">
        <v>104</v>
      </c>
      <c r="C675" s="15" t="s">
        <v>99</v>
      </c>
      <c r="D675" s="15" t="s">
        <v>27</v>
      </c>
      <c r="E675" s="15"/>
      <c r="F675" s="16">
        <f>F676</f>
        <v>5540</v>
      </c>
      <c r="G675" s="16">
        <f>G676</f>
        <v>5540</v>
      </c>
      <c r="H675" s="16">
        <f>H676</f>
        <v>5540</v>
      </c>
    </row>
    <row r="676" spans="1:8" x14ac:dyDescent="0.25">
      <c r="A676" s="4" t="s">
        <v>19</v>
      </c>
      <c r="B676" s="28" t="s">
        <v>104</v>
      </c>
      <c r="C676" s="15" t="s">
        <v>99</v>
      </c>
      <c r="D676" s="15" t="s">
        <v>27</v>
      </c>
      <c r="E676" s="15" t="s">
        <v>20</v>
      </c>
      <c r="F676" s="16">
        <v>5540</v>
      </c>
      <c r="G676" s="16">
        <v>5540</v>
      </c>
      <c r="H676" s="16">
        <v>5540</v>
      </c>
    </row>
    <row r="677" spans="1:8" ht="64.5" hidden="1" x14ac:dyDescent="0.25">
      <c r="A677" s="2" t="s">
        <v>299</v>
      </c>
      <c r="B677" s="15" t="s">
        <v>306</v>
      </c>
      <c r="C677" s="15"/>
      <c r="D677" s="15"/>
      <c r="E677" s="15"/>
      <c r="F677" s="16">
        <f>F678</f>
        <v>0</v>
      </c>
      <c r="G677" s="16">
        <v>0</v>
      </c>
      <c r="H677" s="16">
        <v>0</v>
      </c>
    </row>
    <row r="678" spans="1:8" hidden="1" x14ac:dyDescent="0.25">
      <c r="A678" s="4" t="s">
        <v>244</v>
      </c>
      <c r="B678" s="15" t="s">
        <v>306</v>
      </c>
      <c r="C678" s="15" t="s">
        <v>99</v>
      </c>
      <c r="D678" s="15"/>
      <c r="E678" s="15"/>
      <c r="F678" s="16">
        <f>F679</f>
        <v>0</v>
      </c>
      <c r="G678" s="16">
        <v>0</v>
      </c>
      <c r="H678" s="16">
        <v>0</v>
      </c>
    </row>
    <row r="679" spans="1:8" hidden="1" x14ac:dyDescent="0.25">
      <c r="A679" s="4" t="s">
        <v>245</v>
      </c>
      <c r="B679" s="15" t="s">
        <v>306</v>
      </c>
      <c r="C679" s="15" t="s">
        <v>99</v>
      </c>
      <c r="D679" s="15" t="s">
        <v>27</v>
      </c>
      <c r="E679" s="15"/>
      <c r="F679" s="16">
        <f>F680</f>
        <v>0</v>
      </c>
      <c r="G679" s="16">
        <v>0</v>
      </c>
      <c r="H679" s="16">
        <v>0</v>
      </c>
    </row>
    <row r="680" spans="1:8" hidden="1" x14ac:dyDescent="0.25">
      <c r="A680" s="4" t="s">
        <v>19</v>
      </c>
      <c r="B680" s="15" t="s">
        <v>306</v>
      </c>
      <c r="C680" s="15" t="s">
        <v>99</v>
      </c>
      <c r="D680" s="15" t="s">
        <v>27</v>
      </c>
      <c r="E680" s="15" t="s">
        <v>20</v>
      </c>
      <c r="F680" s="16"/>
      <c r="G680" s="16">
        <v>0</v>
      </c>
      <c r="H680" s="16">
        <v>0</v>
      </c>
    </row>
    <row r="681" spans="1:8" ht="39" x14ac:dyDescent="0.25">
      <c r="A681" s="4" t="s">
        <v>577</v>
      </c>
      <c r="B681" s="28" t="s">
        <v>165</v>
      </c>
      <c r="C681" s="15"/>
      <c r="D681" s="15"/>
      <c r="E681" s="15"/>
      <c r="F681" s="16">
        <f>F682</f>
        <v>1385</v>
      </c>
      <c r="G681" s="16">
        <f t="shared" ref="G681:H681" si="154">G682</f>
        <v>1385</v>
      </c>
      <c r="H681" s="16">
        <f t="shared" si="154"/>
        <v>1385</v>
      </c>
    </row>
    <row r="682" spans="1:8" x14ac:dyDescent="0.25">
      <c r="A682" s="4" t="s">
        <v>244</v>
      </c>
      <c r="B682" s="28" t="s">
        <v>165</v>
      </c>
      <c r="C682" s="15" t="s">
        <v>99</v>
      </c>
      <c r="D682" s="15"/>
      <c r="E682" s="15"/>
      <c r="F682" s="16">
        <f>F683</f>
        <v>1385</v>
      </c>
      <c r="G682" s="16">
        <f t="shared" ref="G682:H682" si="155">G683</f>
        <v>1385</v>
      </c>
      <c r="H682" s="16">
        <f t="shared" si="155"/>
        <v>1385</v>
      </c>
    </row>
    <row r="683" spans="1:8" x14ac:dyDescent="0.25">
      <c r="A683" s="4" t="s">
        <v>245</v>
      </c>
      <c r="B683" s="28" t="s">
        <v>165</v>
      </c>
      <c r="C683" s="15" t="s">
        <v>99</v>
      </c>
      <c r="D683" s="15" t="s">
        <v>27</v>
      </c>
      <c r="E683" s="15"/>
      <c r="F683" s="16">
        <f>F684+F685</f>
        <v>1385</v>
      </c>
      <c r="G683" s="16">
        <f t="shared" ref="G683:H683" si="156">G684+G685</f>
        <v>1385</v>
      </c>
      <c r="H683" s="16">
        <f t="shared" si="156"/>
        <v>1385</v>
      </c>
    </row>
    <row r="684" spans="1:8" hidden="1" x14ac:dyDescent="0.25">
      <c r="A684" s="2" t="s">
        <v>18</v>
      </c>
      <c r="B684" s="15" t="s">
        <v>165</v>
      </c>
      <c r="C684" s="15" t="s">
        <v>99</v>
      </c>
      <c r="D684" s="15" t="s">
        <v>27</v>
      </c>
      <c r="E684" s="15" t="s">
        <v>22</v>
      </c>
      <c r="F684" s="16">
        <v>0</v>
      </c>
      <c r="G684" s="16"/>
      <c r="H684" s="16"/>
    </row>
    <row r="685" spans="1:8" x14ac:dyDescent="0.25">
      <c r="A685" s="4" t="s">
        <v>19</v>
      </c>
      <c r="B685" s="28" t="s">
        <v>165</v>
      </c>
      <c r="C685" s="15" t="s">
        <v>99</v>
      </c>
      <c r="D685" s="15" t="s">
        <v>27</v>
      </c>
      <c r="E685" s="15" t="s">
        <v>20</v>
      </c>
      <c r="F685" s="16">
        <v>1385</v>
      </c>
      <c r="G685" s="16">
        <v>1385</v>
      </c>
      <c r="H685" s="16">
        <v>1385</v>
      </c>
    </row>
    <row r="686" spans="1:8" ht="39" hidden="1" x14ac:dyDescent="0.25">
      <c r="A686" s="4" t="s">
        <v>363</v>
      </c>
      <c r="B686" s="15" t="s">
        <v>371</v>
      </c>
      <c r="C686" s="15"/>
      <c r="D686" s="15"/>
      <c r="E686" s="15"/>
      <c r="F686" s="16">
        <f>F687</f>
        <v>0</v>
      </c>
      <c r="G686" s="16">
        <v>0</v>
      </c>
      <c r="H686" s="16">
        <v>0</v>
      </c>
    </row>
    <row r="687" spans="1:8" hidden="1" x14ac:dyDescent="0.25">
      <c r="A687" s="4" t="s">
        <v>244</v>
      </c>
      <c r="B687" s="15" t="s">
        <v>371</v>
      </c>
      <c r="C687" s="15" t="s">
        <v>99</v>
      </c>
      <c r="D687" s="15"/>
      <c r="E687" s="15"/>
      <c r="F687" s="16">
        <f>F688</f>
        <v>0</v>
      </c>
      <c r="G687" s="16">
        <v>0</v>
      </c>
      <c r="H687" s="16">
        <v>0</v>
      </c>
    </row>
    <row r="688" spans="1:8" hidden="1" x14ac:dyDescent="0.25">
      <c r="A688" s="4" t="s">
        <v>245</v>
      </c>
      <c r="B688" s="15" t="s">
        <v>371</v>
      </c>
      <c r="C688" s="15" t="s">
        <v>99</v>
      </c>
      <c r="D688" s="15" t="s">
        <v>27</v>
      </c>
      <c r="E688" s="15"/>
      <c r="F688" s="16">
        <f>F689</f>
        <v>0</v>
      </c>
      <c r="G688" s="16">
        <v>0</v>
      </c>
      <c r="H688" s="16">
        <v>0</v>
      </c>
    </row>
    <row r="689" spans="1:8" hidden="1" x14ac:dyDescent="0.25">
      <c r="A689" s="4" t="s">
        <v>19</v>
      </c>
      <c r="B689" s="15" t="s">
        <v>371</v>
      </c>
      <c r="C689" s="15" t="s">
        <v>99</v>
      </c>
      <c r="D689" s="15" t="s">
        <v>27</v>
      </c>
      <c r="E689" s="15" t="s">
        <v>20</v>
      </c>
      <c r="F689" s="16">
        <v>0</v>
      </c>
      <c r="G689" s="16">
        <v>0</v>
      </c>
      <c r="H689" s="16">
        <v>0</v>
      </c>
    </row>
    <row r="690" spans="1:8" ht="26.25" x14ac:dyDescent="0.25">
      <c r="A690" s="4" t="s">
        <v>101</v>
      </c>
      <c r="B690" s="28" t="s">
        <v>166</v>
      </c>
      <c r="C690" s="15"/>
      <c r="D690" s="15"/>
      <c r="E690" s="15"/>
      <c r="F690" s="16">
        <f>F691+F710+F712+F723</f>
        <v>10714.6</v>
      </c>
      <c r="G690" s="16">
        <f>G691+G712+G723+G706+G698</f>
        <v>10675.9</v>
      </c>
      <c r="H690" s="16">
        <f>H691+H712+H723+H706+H698</f>
        <v>10675.9</v>
      </c>
    </row>
    <row r="691" spans="1:8" ht="26.25" x14ac:dyDescent="0.25">
      <c r="A691" s="4" t="s">
        <v>28</v>
      </c>
      <c r="B691" s="28" t="s">
        <v>167</v>
      </c>
      <c r="C691" s="15"/>
      <c r="D691" s="15"/>
      <c r="E691" s="15"/>
      <c r="F691" s="16">
        <f>F692+F695</f>
        <v>7786.6</v>
      </c>
      <c r="G691" s="16">
        <f>G692+G695</f>
        <v>7747.9</v>
      </c>
      <c r="H691" s="16">
        <f>H692+H695</f>
        <v>7747.9</v>
      </c>
    </row>
    <row r="692" spans="1:8" x14ac:dyDescent="0.25">
      <c r="A692" s="4" t="s">
        <v>8</v>
      </c>
      <c r="B692" s="28" t="s">
        <v>167</v>
      </c>
      <c r="C692" s="15" t="s">
        <v>9</v>
      </c>
      <c r="D692" s="15"/>
      <c r="E692" s="15"/>
      <c r="F692" s="16">
        <f>F693</f>
        <v>1429.1</v>
      </c>
      <c r="G692" s="16">
        <f t="shared" ref="G692:H693" si="157">G693</f>
        <v>1429.1</v>
      </c>
      <c r="H692" s="16">
        <f t="shared" si="157"/>
        <v>1429.1</v>
      </c>
    </row>
    <row r="693" spans="1:8" x14ac:dyDescent="0.25">
      <c r="A693" s="4" t="s">
        <v>150</v>
      </c>
      <c r="B693" s="28" t="s">
        <v>167</v>
      </c>
      <c r="C693" s="15" t="s">
        <v>9</v>
      </c>
      <c r="D693" s="15" t="s">
        <v>68</v>
      </c>
      <c r="E693" s="15"/>
      <c r="F693" s="16">
        <f>F694</f>
        <v>1429.1</v>
      </c>
      <c r="G693" s="16">
        <f t="shared" si="157"/>
        <v>1429.1</v>
      </c>
      <c r="H693" s="16">
        <f t="shared" si="157"/>
        <v>1429.1</v>
      </c>
    </row>
    <row r="694" spans="1:8" x14ac:dyDescent="0.25">
      <c r="A694" s="4" t="s">
        <v>19</v>
      </c>
      <c r="B694" s="28" t="s">
        <v>167</v>
      </c>
      <c r="C694" s="15" t="s">
        <v>9</v>
      </c>
      <c r="D694" s="15" t="s">
        <v>68</v>
      </c>
      <c r="E694" s="15" t="s">
        <v>20</v>
      </c>
      <c r="F694" s="16">
        <v>1429.1</v>
      </c>
      <c r="G694" s="16">
        <v>1429.1</v>
      </c>
      <c r="H694" s="16">
        <v>1429.1</v>
      </c>
    </row>
    <row r="695" spans="1:8" x14ac:dyDescent="0.25">
      <c r="A695" s="4" t="s">
        <v>244</v>
      </c>
      <c r="B695" s="28" t="s">
        <v>167</v>
      </c>
      <c r="C695" s="15" t="s">
        <v>99</v>
      </c>
      <c r="D695" s="15"/>
      <c r="E695" s="15"/>
      <c r="F695" s="16">
        <f t="shared" ref="F695:F696" si="158">F696</f>
        <v>6357.5</v>
      </c>
      <c r="G695" s="16">
        <f t="shared" ref="G695" si="159">G696</f>
        <v>6318.8</v>
      </c>
      <c r="H695" s="16">
        <f t="shared" ref="H695" si="160">H696</f>
        <v>6318.8</v>
      </c>
    </row>
    <row r="696" spans="1:8" x14ac:dyDescent="0.25">
      <c r="A696" s="4" t="s">
        <v>640</v>
      </c>
      <c r="B696" s="28" t="s">
        <v>167</v>
      </c>
      <c r="C696" s="15" t="s">
        <v>99</v>
      </c>
      <c r="D696" s="15" t="s">
        <v>68</v>
      </c>
      <c r="E696" s="15"/>
      <c r="F696" s="16">
        <f t="shared" si="158"/>
        <v>6357.5</v>
      </c>
      <c r="G696" s="16">
        <f t="shared" ref="G696" si="161">G697</f>
        <v>6318.8</v>
      </c>
      <c r="H696" s="16">
        <f t="shared" ref="H696" si="162">H697</f>
        <v>6318.8</v>
      </c>
    </row>
    <row r="697" spans="1:8" ht="14.25" customHeight="1" x14ac:dyDescent="0.25">
      <c r="A697" s="4" t="s">
        <v>19</v>
      </c>
      <c r="B697" s="28" t="s">
        <v>167</v>
      </c>
      <c r="C697" s="15" t="s">
        <v>99</v>
      </c>
      <c r="D697" s="15" t="s">
        <v>68</v>
      </c>
      <c r="E697" s="15" t="s">
        <v>20</v>
      </c>
      <c r="F697" s="16">
        <v>6357.5</v>
      </c>
      <c r="G697" s="16">
        <v>6318.8</v>
      </c>
      <c r="H697" s="16">
        <v>6318.8</v>
      </c>
    </row>
    <row r="698" spans="1:8" ht="26.25" hidden="1" customHeight="1" x14ac:dyDescent="0.25">
      <c r="A698" s="4" t="s">
        <v>307</v>
      </c>
      <c r="B698" s="28" t="s">
        <v>309</v>
      </c>
      <c r="C698" s="15"/>
      <c r="D698" s="15"/>
      <c r="E698" s="15"/>
      <c r="F698" s="16">
        <f>F699</f>
        <v>0</v>
      </c>
      <c r="G698" s="16">
        <v>0</v>
      </c>
      <c r="H698" s="16">
        <f>H699</f>
        <v>0</v>
      </c>
    </row>
    <row r="699" spans="1:8" ht="30" hidden="1" customHeight="1" x14ac:dyDescent="0.25">
      <c r="A699" s="4" t="s">
        <v>8</v>
      </c>
      <c r="B699" s="28" t="s">
        <v>309</v>
      </c>
      <c r="C699" s="15" t="s">
        <v>9</v>
      </c>
      <c r="D699" s="15"/>
      <c r="E699" s="15"/>
      <c r="F699" s="16">
        <f>F700</f>
        <v>0</v>
      </c>
      <c r="G699" s="16">
        <v>0</v>
      </c>
      <c r="H699" s="16">
        <f>H700</f>
        <v>0</v>
      </c>
    </row>
    <row r="700" spans="1:8" ht="36" hidden="1" customHeight="1" x14ac:dyDescent="0.25">
      <c r="A700" s="4" t="s">
        <v>150</v>
      </c>
      <c r="B700" s="28" t="s">
        <v>309</v>
      </c>
      <c r="C700" s="15" t="s">
        <v>9</v>
      </c>
      <c r="D700" s="15" t="s">
        <v>68</v>
      </c>
      <c r="E700" s="15"/>
      <c r="F700" s="16">
        <f>F701</f>
        <v>0</v>
      </c>
      <c r="G700" s="16">
        <v>0</v>
      </c>
      <c r="H700" s="16"/>
    </row>
    <row r="701" spans="1:8" ht="30.75" hidden="1" customHeight="1" x14ac:dyDescent="0.25">
      <c r="A701" s="4" t="s">
        <v>198</v>
      </c>
      <c r="B701" s="28" t="s">
        <v>309</v>
      </c>
      <c r="C701" s="15" t="s">
        <v>9</v>
      </c>
      <c r="D701" s="15" t="s">
        <v>68</v>
      </c>
      <c r="E701" s="15" t="s">
        <v>199</v>
      </c>
      <c r="F701" s="16">
        <v>0</v>
      </c>
      <c r="G701" s="16">
        <v>0</v>
      </c>
      <c r="H701" s="16"/>
    </row>
    <row r="702" spans="1:8" ht="64.5" hidden="1" x14ac:dyDescent="0.25">
      <c r="A702" s="4" t="s">
        <v>190</v>
      </c>
      <c r="B702" s="28" t="s">
        <v>412</v>
      </c>
      <c r="C702" s="15"/>
      <c r="D702" s="15"/>
      <c r="E702" s="15"/>
      <c r="F702" s="16">
        <f>F703</f>
        <v>0</v>
      </c>
      <c r="G702" s="16">
        <v>0</v>
      </c>
      <c r="H702" s="16">
        <v>0</v>
      </c>
    </row>
    <row r="703" spans="1:8" hidden="1" x14ac:dyDescent="0.25">
      <c r="A703" s="4" t="s">
        <v>8</v>
      </c>
      <c r="B703" s="28" t="s">
        <v>412</v>
      </c>
      <c r="C703" s="15" t="s">
        <v>9</v>
      </c>
      <c r="D703" s="15"/>
      <c r="E703" s="15"/>
      <c r="F703" s="16">
        <f>F704</f>
        <v>0</v>
      </c>
      <c r="G703" s="16">
        <v>0</v>
      </c>
      <c r="H703" s="16">
        <v>0</v>
      </c>
    </row>
    <row r="704" spans="1:8" hidden="1" x14ac:dyDescent="0.25">
      <c r="A704" s="4" t="s">
        <v>150</v>
      </c>
      <c r="B704" s="28" t="s">
        <v>412</v>
      </c>
      <c r="C704" s="15" t="s">
        <v>9</v>
      </c>
      <c r="D704" s="15" t="s">
        <v>68</v>
      </c>
      <c r="E704" s="15"/>
      <c r="F704" s="16">
        <f>F705</f>
        <v>0</v>
      </c>
      <c r="G704" s="16">
        <v>0</v>
      </c>
      <c r="H704" s="16">
        <v>0</v>
      </c>
    </row>
    <row r="705" spans="1:8" hidden="1" x14ac:dyDescent="0.25">
      <c r="A705" s="4" t="s">
        <v>19</v>
      </c>
      <c r="B705" s="28" t="s">
        <v>412</v>
      </c>
      <c r="C705" s="15" t="s">
        <v>9</v>
      </c>
      <c r="D705" s="15" t="s">
        <v>68</v>
      </c>
      <c r="E705" s="15" t="s">
        <v>20</v>
      </c>
      <c r="F705" s="16"/>
      <c r="G705" s="16">
        <v>0</v>
      </c>
      <c r="H705" s="16">
        <v>0</v>
      </c>
    </row>
    <row r="706" spans="1:8" ht="90.75" hidden="1" customHeight="1" x14ac:dyDescent="0.25">
      <c r="A706" s="4" t="s">
        <v>183</v>
      </c>
      <c r="B706" s="28" t="s">
        <v>403</v>
      </c>
      <c r="C706" s="15"/>
      <c r="D706" s="15"/>
      <c r="E706" s="15"/>
      <c r="F706" s="16">
        <f t="shared" ref="F706:H708" si="163">F707</f>
        <v>0</v>
      </c>
      <c r="G706" s="16">
        <f t="shared" si="163"/>
        <v>0</v>
      </c>
      <c r="H706" s="16">
        <f t="shared" si="163"/>
        <v>0</v>
      </c>
    </row>
    <row r="707" spans="1:8" ht="18.75" hidden="1" customHeight="1" x14ac:dyDescent="0.25">
      <c r="A707" s="4" t="s">
        <v>8</v>
      </c>
      <c r="B707" s="28" t="s">
        <v>403</v>
      </c>
      <c r="C707" s="15" t="s">
        <v>9</v>
      </c>
      <c r="D707" s="15"/>
      <c r="E707" s="15"/>
      <c r="F707" s="16">
        <f t="shared" si="163"/>
        <v>0</v>
      </c>
      <c r="G707" s="16">
        <f t="shared" si="163"/>
        <v>0</v>
      </c>
      <c r="H707" s="16">
        <f t="shared" si="163"/>
        <v>0</v>
      </c>
    </row>
    <row r="708" spans="1:8" ht="18.75" hidden="1" customHeight="1" x14ac:dyDescent="0.25">
      <c r="A708" s="4" t="s">
        <v>150</v>
      </c>
      <c r="B708" s="28" t="s">
        <v>403</v>
      </c>
      <c r="C708" s="15" t="s">
        <v>9</v>
      </c>
      <c r="D708" s="15" t="s">
        <v>68</v>
      </c>
      <c r="E708" s="15"/>
      <c r="F708" s="16">
        <f t="shared" si="163"/>
        <v>0</v>
      </c>
      <c r="G708" s="16">
        <f t="shared" si="163"/>
        <v>0</v>
      </c>
      <c r="H708" s="16">
        <f t="shared" si="163"/>
        <v>0</v>
      </c>
    </row>
    <row r="709" spans="1:8" ht="18" hidden="1" customHeight="1" x14ac:dyDescent="0.25">
      <c r="A709" s="4" t="s">
        <v>19</v>
      </c>
      <c r="B709" s="28" t="s">
        <v>403</v>
      </c>
      <c r="C709" s="15" t="s">
        <v>9</v>
      </c>
      <c r="D709" s="15" t="s">
        <v>68</v>
      </c>
      <c r="E709" s="15" t="s">
        <v>20</v>
      </c>
      <c r="F709" s="16">
        <v>0</v>
      </c>
      <c r="G709" s="16">
        <v>0</v>
      </c>
      <c r="H709" s="16">
        <v>0</v>
      </c>
    </row>
    <row r="710" spans="1:8" ht="83.45" hidden="1" customHeight="1" x14ac:dyDescent="0.25">
      <c r="A710" s="55" t="s">
        <v>586</v>
      </c>
      <c r="B710" s="28" t="s">
        <v>412</v>
      </c>
      <c r="C710" s="15" t="s">
        <v>9</v>
      </c>
      <c r="D710" s="15" t="s">
        <v>68</v>
      </c>
      <c r="E710" s="15"/>
      <c r="F710" s="16">
        <f>F711</f>
        <v>0</v>
      </c>
      <c r="G710" s="16">
        <f>G711</f>
        <v>0</v>
      </c>
      <c r="H710" s="16">
        <f>H711</f>
        <v>0</v>
      </c>
    </row>
    <row r="711" spans="1:8" ht="18" hidden="1" customHeight="1" x14ac:dyDescent="0.25">
      <c r="A711" s="23" t="s">
        <v>19</v>
      </c>
      <c r="B711" s="28" t="s">
        <v>412</v>
      </c>
      <c r="C711" s="15" t="s">
        <v>9</v>
      </c>
      <c r="D711" s="15" t="s">
        <v>68</v>
      </c>
      <c r="E711" s="15" t="s">
        <v>20</v>
      </c>
      <c r="F711" s="16"/>
      <c r="G711" s="16"/>
      <c r="H711" s="16"/>
    </row>
    <row r="712" spans="1:8" ht="69.75" customHeight="1" x14ac:dyDescent="0.25">
      <c r="A712" s="4" t="s">
        <v>571</v>
      </c>
      <c r="B712" s="28" t="s">
        <v>168</v>
      </c>
      <c r="C712" s="15"/>
      <c r="D712" s="15"/>
      <c r="E712" s="15"/>
      <c r="F712" s="16">
        <f>F713+F716</f>
        <v>2342.4</v>
      </c>
      <c r="G712" s="16">
        <f t="shared" ref="G712:H712" si="164">G713+G716</f>
        <v>2342.4</v>
      </c>
      <c r="H712" s="16">
        <f t="shared" si="164"/>
        <v>2342.4</v>
      </c>
    </row>
    <row r="713" spans="1:8" x14ac:dyDescent="0.25">
      <c r="A713" s="4" t="s">
        <v>8</v>
      </c>
      <c r="B713" s="28" t="s">
        <v>168</v>
      </c>
      <c r="C713" s="15" t="s">
        <v>9</v>
      </c>
      <c r="D713" s="15"/>
      <c r="E713" s="15"/>
      <c r="F713" s="16">
        <f t="shared" ref="F713:H714" si="165">F714</f>
        <v>468</v>
      </c>
      <c r="G713" s="16">
        <f>G714</f>
        <v>468</v>
      </c>
      <c r="H713" s="16">
        <f t="shared" si="165"/>
        <v>468</v>
      </c>
    </row>
    <row r="714" spans="1:8" x14ac:dyDescent="0.25">
      <c r="A714" s="4" t="s">
        <v>150</v>
      </c>
      <c r="B714" s="28" t="s">
        <v>168</v>
      </c>
      <c r="C714" s="15" t="s">
        <v>9</v>
      </c>
      <c r="D714" s="15" t="s">
        <v>68</v>
      </c>
      <c r="E714" s="15"/>
      <c r="F714" s="16">
        <f>F715</f>
        <v>468</v>
      </c>
      <c r="G714" s="16">
        <f t="shared" si="165"/>
        <v>468</v>
      </c>
      <c r="H714" s="16">
        <f t="shared" si="165"/>
        <v>468</v>
      </c>
    </row>
    <row r="715" spans="1:8" ht="15.75" customHeight="1" x14ac:dyDescent="0.25">
      <c r="A715" s="4" t="s">
        <v>19</v>
      </c>
      <c r="B715" s="28" t="s">
        <v>168</v>
      </c>
      <c r="C715" s="15" t="s">
        <v>9</v>
      </c>
      <c r="D715" s="15" t="s">
        <v>68</v>
      </c>
      <c r="E715" s="15" t="s">
        <v>20</v>
      </c>
      <c r="F715" s="16">
        <v>468</v>
      </c>
      <c r="G715" s="16">
        <v>468</v>
      </c>
      <c r="H715" s="16">
        <v>468</v>
      </c>
    </row>
    <row r="716" spans="1:8" ht="16.5" customHeight="1" x14ac:dyDescent="0.25">
      <c r="A716" s="2" t="s">
        <v>98</v>
      </c>
      <c r="B716" s="15" t="s">
        <v>168</v>
      </c>
      <c r="C716" s="15" t="s">
        <v>99</v>
      </c>
      <c r="D716" s="15"/>
      <c r="E716" s="15"/>
      <c r="F716" s="16">
        <f t="shared" ref="F716:H717" si="166">F717</f>
        <v>1874.4</v>
      </c>
      <c r="G716" s="16">
        <f t="shared" si="166"/>
        <v>1874.4</v>
      </c>
      <c r="H716" s="16">
        <f t="shared" si="166"/>
        <v>1874.4</v>
      </c>
    </row>
    <row r="717" spans="1:8" ht="12.75" customHeight="1" x14ac:dyDescent="0.25">
      <c r="A717" s="4" t="s">
        <v>640</v>
      </c>
      <c r="B717" s="15" t="s">
        <v>168</v>
      </c>
      <c r="C717" s="15" t="s">
        <v>99</v>
      </c>
      <c r="D717" s="15" t="s">
        <v>68</v>
      </c>
      <c r="E717" s="15"/>
      <c r="F717" s="16">
        <f t="shared" si="166"/>
        <v>1874.4</v>
      </c>
      <c r="G717" s="16">
        <f t="shared" si="166"/>
        <v>1874.4</v>
      </c>
      <c r="H717" s="16">
        <f t="shared" si="166"/>
        <v>1874.4</v>
      </c>
    </row>
    <row r="718" spans="1:8" ht="13.5" customHeight="1" x14ac:dyDescent="0.25">
      <c r="A718" s="4" t="s">
        <v>19</v>
      </c>
      <c r="B718" s="15" t="s">
        <v>168</v>
      </c>
      <c r="C718" s="15" t="s">
        <v>99</v>
      </c>
      <c r="D718" s="15" t="s">
        <v>68</v>
      </c>
      <c r="E718" s="15" t="s">
        <v>20</v>
      </c>
      <c r="F718" s="16">
        <v>1874.4</v>
      </c>
      <c r="G718" s="16">
        <v>1874.4</v>
      </c>
      <c r="H718" s="16">
        <v>1874.4</v>
      </c>
    </row>
    <row r="719" spans="1:8" ht="29.25" hidden="1" customHeight="1" x14ac:dyDescent="0.25">
      <c r="A719" s="4" t="s">
        <v>318</v>
      </c>
      <c r="B719" s="28" t="s">
        <v>404</v>
      </c>
      <c r="C719" s="15"/>
      <c r="D719" s="15"/>
      <c r="E719" s="15"/>
      <c r="F719" s="16">
        <f>F720</f>
        <v>0</v>
      </c>
      <c r="G719" s="16">
        <v>0</v>
      </c>
      <c r="H719" s="16">
        <v>0</v>
      </c>
    </row>
    <row r="720" spans="1:8" ht="13.5" hidden="1" customHeight="1" x14ac:dyDescent="0.25">
      <c r="A720" s="4" t="s">
        <v>8</v>
      </c>
      <c r="B720" s="28" t="s">
        <v>404</v>
      </c>
      <c r="C720" s="15" t="s">
        <v>9</v>
      </c>
      <c r="D720" s="15"/>
      <c r="E720" s="15"/>
      <c r="F720" s="16">
        <f>F721</f>
        <v>0</v>
      </c>
      <c r="G720" s="16">
        <v>0</v>
      </c>
      <c r="H720" s="16">
        <v>0</v>
      </c>
    </row>
    <row r="721" spans="1:8" ht="13.5" hidden="1" customHeight="1" x14ac:dyDescent="0.25">
      <c r="A721" s="4" t="s">
        <v>150</v>
      </c>
      <c r="B721" s="28" t="s">
        <v>404</v>
      </c>
      <c r="C721" s="15" t="s">
        <v>9</v>
      </c>
      <c r="D721" s="15" t="s">
        <v>68</v>
      </c>
      <c r="E721" s="15"/>
      <c r="F721" s="16">
        <f>F722</f>
        <v>0</v>
      </c>
      <c r="G721" s="16">
        <v>0</v>
      </c>
      <c r="H721" s="16">
        <v>0</v>
      </c>
    </row>
    <row r="722" spans="1:8" ht="13.5" hidden="1" customHeight="1" x14ac:dyDescent="0.25">
      <c r="A722" s="4" t="s">
        <v>19</v>
      </c>
      <c r="B722" s="28" t="s">
        <v>404</v>
      </c>
      <c r="C722" s="15" t="s">
        <v>9</v>
      </c>
      <c r="D722" s="15" t="s">
        <v>68</v>
      </c>
      <c r="E722" s="15" t="s">
        <v>20</v>
      </c>
      <c r="F722" s="16">
        <v>0</v>
      </c>
      <c r="G722" s="16">
        <v>0</v>
      </c>
      <c r="H722" s="16">
        <v>0</v>
      </c>
    </row>
    <row r="723" spans="1:8" ht="39" x14ac:dyDescent="0.25">
      <c r="A723" s="4" t="s">
        <v>577</v>
      </c>
      <c r="B723" s="28" t="s">
        <v>169</v>
      </c>
      <c r="C723" s="15"/>
      <c r="D723" s="15"/>
      <c r="E723" s="15"/>
      <c r="F723" s="16">
        <f>F724+F727</f>
        <v>585.6</v>
      </c>
      <c r="G723" s="16">
        <f t="shared" ref="G723:H723" si="167">G724+G727</f>
        <v>585.6</v>
      </c>
      <c r="H723" s="16">
        <f t="shared" si="167"/>
        <v>585.6</v>
      </c>
    </row>
    <row r="724" spans="1:8" x14ac:dyDescent="0.25">
      <c r="A724" s="4" t="s">
        <v>8</v>
      </c>
      <c r="B724" s="28" t="s">
        <v>169</v>
      </c>
      <c r="C724" s="15" t="s">
        <v>9</v>
      </c>
      <c r="D724" s="15"/>
      <c r="E724" s="15"/>
      <c r="F724" s="16">
        <f t="shared" ref="F724:H724" si="168">F725</f>
        <v>117</v>
      </c>
      <c r="G724" s="16">
        <f t="shared" si="168"/>
        <v>117</v>
      </c>
      <c r="H724" s="16">
        <f t="shared" si="168"/>
        <v>117</v>
      </c>
    </row>
    <row r="725" spans="1:8" x14ac:dyDescent="0.25">
      <c r="A725" s="4" t="s">
        <v>150</v>
      </c>
      <c r="B725" s="28" t="s">
        <v>169</v>
      </c>
      <c r="C725" s="15" t="s">
        <v>9</v>
      </c>
      <c r="D725" s="15" t="s">
        <v>68</v>
      </c>
      <c r="E725" s="15"/>
      <c r="F725" s="16">
        <f>F726</f>
        <v>117</v>
      </c>
      <c r="G725" s="16">
        <f>G726</f>
        <v>117</v>
      </c>
      <c r="H725" s="16">
        <f>H726</f>
        <v>117</v>
      </c>
    </row>
    <row r="726" spans="1:8" x14ac:dyDescent="0.25">
      <c r="A726" s="4" t="s">
        <v>19</v>
      </c>
      <c r="B726" s="28" t="s">
        <v>169</v>
      </c>
      <c r="C726" s="15" t="s">
        <v>9</v>
      </c>
      <c r="D726" s="15" t="s">
        <v>68</v>
      </c>
      <c r="E726" s="15" t="s">
        <v>20</v>
      </c>
      <c r="F726" s="16">
        <v>117</v>
      </c>
      <c r="G726" s="16">
        <v>117</v>
      </c>
      <c r="H726" s="16">
        <v>117</v>
      </c>
    </row>
    <row r="727" spans="1:8" x14ac:dyDescent="0.25">
      <c r="A727" s="2" t="s">
        <v>98</v>
      </c>
      <c r="B727" s="15" t="s">
        <v>169</v>
      </c>
      <c r="C727" s="15" t="s">
        <v>99</v>
      </c>
      <c r="D727" s="15"/>
      <c r="E727" s="15"/>
      <c r="F727" s="16">
        <f t="shared" ref="F727:H728" si="169">F728</f>
        <v>468.6</v>
      </c>
      <c r="G727" s="16">
        <f t="shared" si="169"/>
        <v>468.6</v>
      </c>
      <c r="H727" s="16">
        <f t="shared" si="169"/>
        <v>468.6</v>
      </c>
    </row>
    <row r="728" spans="1:8" x14ac:dyDescent="0.25">
      <c r="A728" s="4" t="s">
        <v>640</v>
      </c>
      <c r="B728" s="15" t="s">
        <v>169</v>
      </c>
      <c r="C728" s="15" t="s">
        <v>99</v>
      </c>
      <c r="D728" s="15" t="s">
        <v>68</v>
      </c>
      <c r="E728" s="15"/>
      <c r="F728" s="16">
        <f t="shared" si="169"/>
        <v>468.6</v>
      </c>
      <c r="G728" s="16">
        <f t="shared" si="169"/>
        <v>468.6</v>
      </c>
      <c r="H728" s="16">
        <f t="shared" si="169"/>
        <v>468.6</v>
      </c>
    </row>
    <row r="729" spans="1:8" ht="15.75" customHeight="1" x14ac:dyDescent="0.25">
      <c r="A729" s="4" t="s">
        <v>19</v>
      </c>
      <c r="B729" s="15" t="s">
        <v>169</v>
      </c>
      <c r="C729" s="15" t="s">
        <v>99</v>
      </c>
      <c r="D729" s="15" t="s">
        <v>68</v>
      </c>
      <c r="E729" s="15" t="s">
        <v>20</v>
      </c>
      <c r="F729" s="16">
        <v>468.6</v>
      </c>
      <c r="G729" s="16">
        <v>468.6</v>
      </c>
      <c r="H729" s="16">
        <v>468.6</v>
      </c>
    </row>
    <row r="730" spans="1:8" ht="39" hidden="1" x14ac:dyDescent="0.25">
      <c r="A730" s="4" t="s">
        <v>363</v>
      </c>
      <c r="B730" s="15" t="s">
        <v>372</v>
      </c>
      <c r="C730" s="15"/>
      <c r="D730" s="15"/>
      <c r="E730" s="15"/>
      <c r="F730" s="16">
        <f>F731</f>
        <v>0</v>
      </c>
      <c r="G730" s="16">
        <v>0</v>
      </c>
      <c r="H730" s="16">
        <v>0</v>
      </c>
    </row>
    <row r="731" spans="1:8" ht="15.75" hidden="1" customHeight="1" x14ac:dyDescent="0.25">
      <c r="A731" s="4" t="s">
        <v>8</v>
      </c>
      <c r="B731" s="15" t="s">
        <v>372</v>
      </c>
      <c r="C731" s="15" t="s">
        <v>9</v>
      </c>
      <c r="D731" s="15"/>
      <c r="E731" s="15"/>
      <c r="F731" s="16">
        <f>F732</f>
        <v>0</v>
      </c>
      <c r="G731" s="16">
        <v>0</v>
      </c>
      <c r="H731" s="16">
        <v>0</v>
      </c>
    </row>
    <row r="732" spans="1:8" ht="15.75" hidden="1" customHeight="1" x14ac:dyDescent="0.25">
      <c r="A732" s="4" t="s">
        <v>150</v>
      </c>
      <c r="B732" s="15" t="s">
        <v>372</v>
      </c>
      <c r="C732" s="15" t="s">
        <v>9</v>
      </c>
      <c r="D732" s="15" t="s">
        <v>68</v>
      </c>
      <c r="E732" s="15"/>
      <c r="F732" s="16">
        <f>F733</f>
        <v>0</v>
      </c>
      <c r="G732" s="16">
        <v>0</v>
      </c>
      <c r="H732" s="16">
        <v>0</v>
      </c>
    </row>
    <row r="733" spans="1:8" ht="15.75" hidden="1" customHeight="1" x14ac:dyDescent="0.25">
      <c r="A733" s="4" t="s">
        <v>19</v>
      </c>
      <c r="B733" s="15" t="s">
        <v>372</v>
      </c>
      <c r="C733" s="15" t="s">
        <v>9</v>
      </c>
      <c r="D733" s="15" t="s">
        <v>68</v>
      </c>
      <c r="E733" s="15" t="s">
        <v>20</v>
      </c>
      <c r="F733" s="16">
        <v>0</v>
      </c>
      <c r="G733" s="16">
        <v>0</v>
      </c>
      <c r="H733" s="16">
        <v>0</v>
      </c>
    </row>
    <row r="734" spans="1:8" ht="26.25" x14ac:dyDescent="0.25">
      <c r="A734" s="4" t="s">
        <v>37</v>
      </c>
      <c r="B734" s="28" t="s">
        <v>170</v>
      </c>
      <c r="C734" s="15"/>
      <c r="D734" s="15"/>
      <c r="E734" s="15"/>
      <c r="F734" s="16">
        <f>F738+F735</f>
        <v>289</v>
      </c>
      <c r="G734" s="16">
        <f>G738</f>
        <v>189</v>
      </c>
      <c r="H734" s="16">
        <f>H738</f>
        <v>189</v>
      </c>
    </row>
    <row r="735" spans="1:8" hidden="1" x14ac:dyDescent="0.25">
      <c r="A735" s="2" t="s">
        <v>145</v>
      </c>
      <c r="B735" s="15" t="s">
        <v>170</v>
      </c>
      <c r="C735" s="15" t="s">
        <v>73</v>
      </c>
      <c r="D735" s="15"/>
      <c r="E735" s="15"/>
      <c r="F735" s="16">
        <f>F736</f>
        <v>0</v>
      </c>
      <c r="G735" s="16">
        <v>0</v>
      </c>
      <c r="H735" s="16">
        <v>0</v>
      </c>
    </row>
    <row r="736" spans="1:8" ht="26.25" hidden="1" x14ac:dyDescent="0.25">
      <c r="A736" s="4" t="s">
        <v>235</v>
      </c>
      <c r="B736" s="15" t="s">
        <v>170</v>
      </c>
      <c r="C736" s="15" t="s">
        <v>73</v>
      </c>
      <c r="D736" s="15" t="s">
        <v>63</v>
      </c>
      <c r="E736" s="15"/>
      <c r="F736" s="16">
        <f>F737</f>
        <v>0</v>
      </c>
      <c r="G736" s="16">
        <v>0</v>
      </c>
      <c r="H736" s="16">
        <v>0</v>
      </c>
    </row>
    <row r="737" spans="1:8" ht="26.25" hidden="1" x14ac:dyDescent="0.25">
      <c r="A737" s="4" t="s">
        <v>16</v>
      </c>
      <c r="B737" s="15" t="s">
        <v>170</v>
      </c>
      <c r="C737" s="15" t="s">
        <v>73</v>
      </c>
      <c r="D737" s="15" t="s">
        <v>63</v>
      </c>
      <c r="E737" s="15" t="s">
        <v>17</v>
      </c>
      <c r="F737" s="16">
        <v>0</v>
      </c>
      <c r="G737" s="16">
        <v>0</v>
      </c>
      <c r="H737" s="16">
        <v>0</v>
      </c>
    </row>
    <row r="738" spans="1:8" x14ac:dyDescent="0.25">
      <c r="A738" s="4" t="s">
        <v>244</v>
      </c>
      <c r="B738" s="28" t="s">
        <v>170</v>
      </c>
      <c r="C738" s="15" t="s">
        <v>99</v>
      </c>
      <c r="D738" s="15"/>
      <c r="E738" s="15"/>
      <c r="F738" s="16">
        <f>F739+F766</f>
        <v>289</v>
      </c>
      <c r="G738" s="16">
        <f>G739+G766</f>
        <v>189</v>
      </c>
      <c r="H738" s="16">
        <f>H739+H766</f>
        <v>189</v>
      </c>
    </row>
    <row r="739" spans="1:8" x14ac:dyDescent="0.25">
      <c r="A739" s="4" t="s">
        <v>245</v>
      </c>
      <c r="B739" s="28" t="s">
        <v>170</v>
      </c>
      <c r="C739" s="15" t="s">
        <v>99</v>
      </c>
      <c r="D739" s="15" t="s">
        <v>27</v>
      </c>
      <c r="E739" s="15"/>
      <c r="F739" s="16">
        <f>F740+F741+F742+F743</f>
        <v>149</v>
      </c>
      <c r="G739" s="16">
        <f t="shared" ref="G739:H739" si="170">G740+G741+G742+G743</f>
        <v>109</v>
      </c>
      <c r="H739" s="16">
        <f t="shared" si="170"/>
        <v>109</v>
      </c>
    </row>
    <row r="740" spans="1:8" ht="26.25" x14ac:dyDescent="0.25">
      <c r="A740" s="4" t="s">
        <v>627</v>
      </c>
      <c r="B740" s="28" t="s">
        <v>170</v>
      </c>
      <c r="C740" s="15" t="s">
        <v>99</v>
      </c>
      <c r="D740" s="15" t="s">
        <v>27</v>
      </c>
      <c r="E740" s="15" t="s">
        <v>108</v>
      </c>
      <c r="F740" s="16">
        <v>14</v>
      </c>
      <c r="G740" s="16">
        <v>14</v>
      </c>
      <c r="H740" s="16">
        <v>14</v>
      </c>
    </row>
    <row r="741" spans="1:8" ht="39" x14ac:dyDescent="0.25">
      <c r="A741" s="4" t="s">
        <v>626</v>
      </c>
      <c r="B741" s="28" t="s">
        <v>170</v>
      </c>
      <c r="C741" s="15" t="s">
        <v>99</v>
      </c>
      <c r="D741" s="15" t="s">
        <v>27</v>
      </c>
      <c r="E741" s="15" t="s">
        <v>17</v>
      </c>
      <c r="F741" s="16">
        <v>15</v>
      </c>
      <c r="G741" s="16">
        <v>15</v>
      </c>
      <c r="H741" s="16">
        <v>15</v>
      </c>
    </row>
    <row r="742" spans="1:8" x14ac:dyDescent="0.25">
      <c r="A742" s="4" t="s">
        <v>19</v>
      </c>
      <c r="B742" s="28" t="s">
        <v>170</v>
      </c>
      <c r="C742" s="15" t="s">
        <v>99</v>
      </c>
      <c r="D742" s="15" t="s">
        <v>27</v>
      </c>
      <c r="E742" s="15" t="s">
        <v>20</v>
      </c>
      <c r="F742" s="16">
        <v>120</v>
      </c>
      <c r="G742" s="16">
        <v>80</v>
      </c>
      <c r="H742" s="16">
        <v>80</v>
      </c>
    </row>
    <row r="743" spans="1:8" hidden="1" x14ac:dyDescent="0.25">
      <c r="A743" s="2" t="s">
        <v>109</v>
      </c>
      <c r="B743" s="15" t="s">
        <v>170</v>
      </c>
      <c r="C743" s="15" t="s">
        <v>99</v>
      </c>
      <c r="D743" s="15" t="s">
        <v>27</v>
      </c>
      <c r="E743" s="15" t="s">
        <v>110</v>
      </c>
      <c r="F743" s="16">
        <v>0</v>
      </c>
      <c r="G743" s="16">
        <v>0</v>
      </c>
      <c r="H743" s="16"/>
    </row>
    <row r="744" spans="1:8" ht="64.5" hidden="1" x14ac:dyDescent="0.25">
      <c r="A744" s="4" t="s">
        <v>299</v>
      </c>
      <c r="B744" s="15" t="s">
        <v>302</v>
      </c>
      <c r="C744" s="15"/>
      <c r="D744" s="15"/>
      <c r="E744" s="15"/>
      <c r="F744" s="16">
        <f>F745</f>
        <v>0</v>
      </c>
      <c r="G744" s="16">
        <v>0</v>
      </c>
      <c r="H744" s="16">
        <v>0</v>
      </c>
    </row>
    <row r="745" spans="1:8" hidden="1" x14ac:dyDescent="0.25">
      <c r="A745" s="4" t="s">
        <v>8</v>
      </c>
      <c r="B745" s="15" t="s">
        <v>302</v>
      </c>
      <c r="C745" s="15" t="s">
        <v>9</v>
      </c>
      <c r="D745" s="15"/>
      <c r="E745" s="15"/>
      <c r="F745" s="16">
        <f>F746</f>
        <v>0</v>
      </c>
      <c r="G745" s="16">
        <v>0</v>
      </c>
      <c r="H745" s="16">
        <v>0</v>
      </c>
    </row>
    <row r="746" spans="1:8" hidden="1" x14ac:dyDescent="0.25">
      <c r="A746" s="4" t="s">
        <v>150</v>
      </c>
      <c r="B746" s="15" t="s">
        <v>302</v>
      </c>
      <c r="C746" s="15" t="s">
        <v>9</v>
      </c>
      <c r="D746" s="15" t="s">
        <v>68</v>
      </c>
      <c r="E746" s="15"/>
      <c r="F746" s="16">
        <f>F747</f>
        <v>0</v>
      </c>
      <c r="G746" s="16">
        <v>0</v>
      </c>
      <c r="H746" s="16">
        <v>0</v>
      </c>
    </row>
    <row r="747" spans="1:8" hidden="1" x14ac:dyDescent="0.25">
      <c r="A747" s="4" t="s">
        <v>19</v>
      </c>
      <c r="B747" s="15" t="s">
        <v>302</v>
      </c>
      <c r="C747" s="15" t="s">
        <v>9</v>
      </c>
      <c r="D747" s="15" t="s">
        <v>68</v>
      </c>
      <c r="E747" s="15" t="s">
        <v>20</v>
      </c>
      <c r="F747" s="16"/>
      <c r="G747" s="16">
        <v>0</v>
      </c>
      <c r="H747" s="16">
        <v>0</v>
      </c>
    </row>
    <row r="748" spans="1:8" ht="51.75" hidden="1" x14ac:dyDescent="0.25">
      <c r="A748" s="55" t="s">
        <v>540</v>
      </c>
      <c r="B748" s="15" t="s">
        <v>541</v>
      </c>
      <c r="C748" s="15"/>
      <c r="D748" s="15"/>
      <c r="E748" s="15"/>
      <c r="F748" s="16">
        <f>F749</f>
        <v>0</v>
      </c>
      <c r="G748" s="16">
        <v>0</v>
      </c>
      <c r="H748" s="16">
        <v>0</v>
      </c>
    </row>
    <row r="749" spans="1:8" hidden="1" x14ac:dyDescent="0.25">
      <c r="A749" s="4" t="s">
        <v>244</v>
      </c>
      <c r="B749" s="15" t="s">
        <v>541</v>
      </c>
      <c r="C749" s="15" t="s">
        <v>99</v>
      </c>
      <c r="D749" s="15"/>
      <c r="E749" s="15"/>
      <c r="F749" s="16">
        <f>F750</f>
        <v>0</v>
      </c>
      <c r="G749" s="16">
        <v>0</v>
      </c>
      <c r="H749" s="16">
        <v>0</v>
      </c>
    </row>
    <row r="750" spans="1:8" hidden="1" x14ac:dyDescent="0.25">
      <c r="A750" s="4" t="s">
        <v>539</v>
      </c>
      <c r="B750" s="15" t="s">
        <v>541</v>
      </c>
      <c r="C750" s="15" t="s">
        <v>99</v>
      </c>
      <c r="D750" s="15" t="s">
        <v>43</v>
      </c>
      <c r="E750" s="15"/>
      <c r="F750" s="16">
        <f>F751</f>
        <v>0</v>
      </c>
      <c r="G750" s="16">
        <v>0</v>
      </c>
      <c r="H750" s="16">
        <v>0</v>
      </c>
    </row>
    <row r="751" spans="1:8" hidden="1" x14ac:dyDescent="0.25">
      <c r="A751" s="4" t="s">
        <v>19</v>
      </c>
      <c r="B751" s="15" t="s">
        <v>541</v>
      </c>
      <c r="C751" s="15" t="s">
        <v>99</v>
      </c>
      <c r="D751" s="15" t="s">
        <v>43</v>
      </c>
      <c r="E751" s="15" t="s">
        <v>20</v>
      </c>
      <c r="F751" s="16"/>
      <c r="G751" s="16">
        <v>0</v>
      </c>
      <c r="H751" s="16">
        <v>0</v>
      </c>
    </row>
    <row r="752" spans="1:8" s="1" customFormat="1" ht="12.75" hidden="1" customHeight="1" x14ac:dyDescent="0.25">
      <c r="A752" s="2" t="s">
        <v>19</v>
      </c>
      <c r="B752" s="15" t="s">
        <v>231</v>
      </c>
      <c r="C752" s="15" t="s">
        <v>9</v>
      </c>
      <c r="D752" s="15" t="s">
        <v>9</v>
      </c>
      <c r="E752" s="15" t="s">
        <v>20</v>
      </c>
      <c r="F752" s="16">
        <v>0</v>
      </c>
      <c r="G752" s="16">
        <v>0</v>
      </c>
      <c r="H752" s="16">
        <v>0</v>
      </c>
    </row>
    <row r="753" spans="1:8" s="1" customFormat="1" ht="51.75" hidden="1" customHeight="1" x14ac:dyDescent="0.25">
      <c r="A753" s="3" t="s">
        <v>330</v>
      </c>
      <c r="B753" s="30" t="s">
        <v>331</v>
      </c>
      <c r="C753" s="15"/>
      <c r="D753" s="15"/>
      <c r="E753" s="15"/>
      <c r="F753" s="21">
        <f>F754+F758+F762</f>
        <v>0</v>
      </c>
      <c r="G753" s="21">
        <f>G754+G758+G762</f>
        <v>0</v>
      </c>
      <c r="H753" s="21">
        <f>H754+H758+H762</f>
        <v>0</v>
      </c>
    </row>
    <row r="754" spans="1:8" s="1" customFormat="1" ht="24.75" hidden="1" customHeight="1" x14ac:dyDescent="0.25">
      <c r="A754" s="2" t="s">
        <v>332</v>
      </c>
      <c r="B754" s="15" t="s">
        <v>333</v>
      </c>
      <c r="C754" s="15"/>
      <c r="D754" s="15"/>
      <c r="E754" s="15"/>
      <c r="F754" s="16">
        <f>F755</f>
        <v>0</v>
      </c>
      <c r="G754" s="16">
        <v>0</v>
      </c>
      <c r="H754" s="16">
        <v>0</v>
      </c>
    </row>
    <row r="755" spans="1:8" s="1" customFormat="1" hidden="1" x14ac:dyDescent="0.25">
      <c r="A755" s="4" t="s">
        <v>122</v>
      </c>
      <c r="B755" s="15" t="s">
        <v>333</v>
      </c>
      <c r="C755" s="15" t="s">
        <v>63</v>
      </c>
      <c r="D755" s="15"/>
      <c r="E755" s="15"/>
      <c r="F755" s="16">
        <f>F756</f>
        <v>0</v>
      </c>
      <c r="G755" s="16">
        <v>0</v>
      </c>
      <c r="H755" s="16">
        <v>0</v>
      </c>
    </row>
    <row r="756" spans="1:8" s="1" customFormat="1" hidden="1" x14ac:dyDescent="0.25">
      <c r="A756" s="4" t="s">
        <v>334</v>
      </c>
      <c r="B756" s="15" t="s">
        <v>333</v>
      </c>
      <c r="C756" s="15" t="s">
        <v>63</v>
      </c>
      <c r="D756" s="15" t="s">
        <v>11</v>
      </c>
      <c r="E756" s="15"/>
      <c r="F756" s="16">
        <f>F757</f>
        <v>0</v>
      </c>
      <c r="G756" s="16">
        <v>0</v>
      </c>
      <c r="H756" s="16">
        <v>0</v>
      </c>
    </row>
    <row r="757" spans="1:8" s="1" customFormat="1" ht="26.25" hidden="1" x14ac:dyDescent="0.25">
      <c r="A757" s="4" t="s">
        <v>16</v>
      </c>
      <c r="B757" s="15" t="s">
        <v>333</v>
      </c>
      <c r="C757" s="15" t="s">
        <v>63</v>
      </c>
      <c r="D757" s="15" t="s">
        <v>11</v>
      </c>
      <c r="E757" s="15" t="s">
        <v>17</v>
      </c>
      <c r="F757" s="16"/>
      <c r="G757" s="16">
        <v>0</v>
      </c>
      <c r="H757" s="16">
        <v>0</v>
      </c>
    </row>
    <row r="758" spans="1:8" s="1" customFormat="1" ht="26.25" hidden="1" x14ac:dyDescent="0.25">
      <c r="A758" s="4" t="s">
        <v>335</v>
      </c>
      <c r="B758" s="15" t="s">
        <v>336</v>
      </c>
      <c r="C758" s="15"/>
      <c r="D758" s="15"/>
      <c r="E758" s="15"/>
      <c r="F758" s="16">
        <f t="shared" ref="F758:H760" si="171">F759</f>
        <v>0</v>
      </c>
      <c r="G758" s="16">
        <f t="shared" si="171"/>
        <v>0</v>
      </c>
      <c r="H758" s="16">
        <f t="shared" si="171"/>
        <v>0</v>
      </c>
    </row>
    <row r="759" spans="1:8" s="1" customFormat="1" hidden="1" x14ac:dyDescent="0.25">
      <c r="A759" s="4" t="s">
        <v>122</v>
      </c>
      <c r="B759" s="15" t="s">
        <v>336</v>
      </c>
      <c r="C759" s="15" t="s">
        <v>63</v>
      </c>
      <c r="D759" s="15"/>
      <c r="E759" s="15"/>
      <c r="F759" s="16">
        <f t="shared" si="171"/>
        <v>0</v>
      </c>
      <c r="G759" s="16">
        <f t="shared" si="171"/>
        <v>0</v>
      </c>
      <c r="H759" s="16">
        <f t="shared" si="171"/>
        <v>0</v>
      </c>
    </row>
    <row r="760" spans="1:8" s="1" customFormat="1" hidden="1" x14ac:dyDescent="0.25">
      <c r="A760" s="4" t="s">
        <v>334</v>
      </c>
      <c r="B760" s="15" t="s">
        <v>336</v>
      </c>
      <c r="C760" s="15" t="s">
        <v>63</v>
      </c>
      <c r="D760" s="15" t="s">
        <v>11</v>
      </c>
      <c r="E760" s="15"/>
      <c r="F760" s="16">
        <f t="shared" si="171"/>
        <v>0</v>
      </c>
      <c r="G760" s="16">
        <f t="shared" si="171"/>
        <v>0</v>
      </c>
      <c r="H760" s="16">
        <f t="shared" si="171"/>
        <v>0</v>
      </c>
    </row>
    <row r="761" spans="1:8" s="1" customFormat="1" ht="26.25" hidden="1" x14ac:dyDescent="0.25">
      <c r="A761" s="4" t="s">
        <v>16</v>
      </c>
      <c r="B761" s="15" t="s">
        <v>336</v>
      </c>
      <c r="C761" s="15" t="s">
        <v>63</v>
      </c>
      <c r="D761" s="15" t="s">
        <v>11</v>
      </c>
      <c r="E761" s="15" t="s">
        <v>17</v>
      </c>
      <c r="F761" s="16"/>
      <c r="G761" s="16"/>
      <c r="H761" s="16"/>
    </row>
    <row r="762" spans="1:8" s="1" customFormat="1" ht="26.25" hidden="1" x14ac:dyDescent="0.25">
      <c r="A762" s="4" t="s">
        <v>337</v>
      </c>
      <c r="B762" s="15" t="s">
        <v>338</v>
      </c>
      <c r="C762" s="15"/>
      <c r="D762" s="15"/>
      <c r="E762" s="15"/>
      <c r="F762" s="16">
        <f>F763</f>
        <v>0</v>
      </c>
      <c r="G762" s="16">
        <v>0</v>
      </c>
      <c r="H762" s="16">
        <v>0</v>
      </c>
    </row>
    <row r="763" spans="1:8" s="1" customFormat="1" hidden="1" x14ac:dyDescent="0.25">
      <c r="A763" s="4" t="s">
        <v>122</v>
      </c>
      <c r="B763" s="15" t="s">
        <v>338</v>
      </c>
      <c r="C763" s="15" t="s">
        <v>63</v>
      </c>
      <c r="D763" s="15"/>
      <c r="E763" s="15"/>
      <c r="F763" s="16">
        <f>F764</f>
        <v>0</v>
      </c>
      <c r="G763" s="16">
        <v>0</v>
      </c>
      <c r="H763" s="16">
        <v>0</v>
      </c>
    </row>
    <row r="764" spans="1:8" s="1" customFormat="1" hidden="1" x14ac:dyDescent="0.25">
      <c r="A764" s="4" t="s">
        <v>334</v>
      </c>
      <c r="B764" s="15" t="s">
        <v>338</v>
      </c>
      <c r="C764" s="15" t="s">
        <v>63</v>
      </c>
      <c r="D764" s="15" t="s">
        <v>11</v>
      </c>
      <c r="E764" s="15"/>
      <c r="F764" s="16">
        <f>F765</f>
        <v>0</v>
      </c>
      <c r="G764" s="16">
        <v>0</v>
      </c>
      <c r="H764" s="16">
        <v>0</v>
      </c>
    </row>
    <row r="765" spans="1:8" ht="27.75" hidden="1" customHeight="1" x14ac:dyDescent="0.25">
      <c r="A765" s="4" t="s">
        <v>16</v>
      </c>
      <c r="B765" s="15" t="s">
        <v>338</v>
      </c>
      <c r="C765" s="15" t="s">
        <v>63</v>
      </c>
      <c r="D765" s="15" t="s">
        <v>11</v>
      </c>
      <c r="E765" s="15" t="s">
        <v>17</v>
      </c>
      <c r="F765" s="16"/>
      <c r="G765" s="16">
        <v>0</v>
      </c>
      <c r="H765" s="16">
        <v>0</v>
      </c>
    </row>
    <row r="766" spans="1:8" x14ac:dyDescent="0.25">
      <c r="A766" s="4" t="s">
        <v>640</v>
      </c>
      <c r="B766" s="28" t="s">
        <v>170</v>
      </c>
      <c r="C766" s="15" t="s">
        <v>99</v>
      </c>
      <c r="D766" s="15" t="s">
        <v>68</v>
      </c>
      <c r="E766" s="15"/>
      <c r="F766" s="16">
        <f>F767</f>
        <v>140</v>
      </c>
      <c r="G766" s="16">
        <f>G767</f>
        <v>80</v>
      </c>
      <c r="H766" s="16">
        <f>H767</f>
        <v>80</v>
      </c>
    </row>
    <row r="767" spans="1:8" x14ac:dyDescent="0.25">
      <c r="A767" s="4" t="s">
        <v>19</v>
      </c>
      <c r="B767" s="28" t="s">
        <v>170</v>
      </c>
      <c r="C767" s="15" t="s">
        <v>99</v>
      </c>
      <c r="D767" s="15" t="s">
        <v>68</v>
      </c>
      <c r="E767" s="15" t="s">
        <v>20</v>
      </c>
      <c r="F767" s="16">
        <v>140</v>
      </c>
      <c r="G767" s="16">
        <v>80</v>
      </c>
      <c r="H767" s="16">
        <v>80</v>
      </c>
    </row>
    <row r="768" spans="1:8" ht="27.75" hidden="1" customHeight="1" x14ac:dyDescent="0.25">
      <c r="A768" s="4"/>
      <c r="B768" s="28"/>
      <c r="C768" s="15"/>
      <c r="D768" s="15"/>
      <c r="E768" s="15"/>
      <c r="F768" s="16"/>
      <c r="G768" s="16"/>
      <c r="H768" s="16"/>
    </row>
    <row r="769" spans="1:8" ht="27.75" hidden="1" customHeight="1" x14ac:dyDescent="0.25">
      <c r="A769" s="4"/>
      <c r="B769" s="28"/>
      <c r="C769" s="15"/>
      <c r="D769" s="15"/>
      <c r="E769" s="15"/>
      <c r="F769" s="16"/>
      <c r="G769" s="16"/>
      <c r="H769" s="16"/>
    </row>
    <row r="770" spans="1:8" ht="51.75" x14ac:dyDescent="0.25">
      <c r="A770" s="8" t="s">
        <v>591</v>
      </c>
      <c r="B770" s="30" t="s">
        <v>331</v>
      </c>
      <c r="C770" s="29"/>
      <c r="D770" s="29"/>
      <c r="E770" s="29"/>
      <c r="F770" s="21">
        <f>F791+F801+F771+F796</f>
        <v>1355.3</v>
      </c>
      <c r="G770" s="21">
        <f>G791+G801+G771</f>
        <v>803.3</v>
      </c>
      <c r="H770" s="21">
        <f>H791+H801+H771</f>
        <v>803.3</v>
      </c>
    </row>
    <row r="771" spans="1:8" ht="39" x14ac:dyDescent="0.25">
      <c r="A771" s="8" t="s">
        <v>112</v>
      </c>
      <c r="B771" s="30" t="s">
        <v>373</v>
      </c>
      <c r="C771" s="29"/>
      <c r="D771" s="29"/>
      <c r="E771" s="29"/>
      <c r="F771" s="21">
        <f>F772+F783+F779+F787</f>
        <v>133.80000000000001</v>
      </c>
      <c r="G771" s="21">
        <f t="shared" ref="G771:H771" si="172">G772</f>
        <v>133.80000000000001</v>
      </c>
      <c r="H771" s="21">
        <f t="shared" si="172"/>
        <v>133.80000000000001</v>
      </c>
    </row>
    <row r="772" spans="1:8" ht="26.25" x14ac:dyDescent="0.25">
      <c r="A772" s="4" t="s">
        <v>114</v>
      </c>
      <c r="B772" s="28" t="s">
        <v>374</v>
      </c>
      <c r="C772" s="29"/>
      <c r="D772" s="29"/>
      <c r="E772" s="29"/>
      <c r="F772" s="16">
        <f>F776+F773</f>
        <v>133.80000000000001</v>
      </c>
      <c r="G772" s="16">
        <f t="shared" ref="G772:H772" si="173">G776</f>
        <v>133.80000000000001</v>
      </c>
      <c r="H772" s="16">
        <f t="shared" si="173"/>
        <v>133.80000000000001</v>
      </c>
    </row>
    <row r="773" spans="1:8" hidden="1" x14ac:dyDescent="0.25">
      <c r="A773" s="4" t="s">
        <v>118</v>
      </c>
      <c r="B773" s="28" t="s">
        <v>374</v>
      </c>
      <c r="C773" s="15" t="s">
        <v>27</v>
      </c>
      <c r="D773" s="15"/>
      <c r="E773" s="15"/>
      <c r="F773" s="16">
        <f>F774</f>
        <v>0</v>
      </c>
      <c r="G773" s="16">
        <v>0</v>
      </c>
      <c r="H773" s="16">
        <v>0</v>
      </c>
    </row>
    <row r="774" spans="1:8" ht="39" hidden="1" x14ac:dyDescent="0.25">
      <c r="A774" s="4" t="s">
        <v>434</v>
      </c>
      <c r="B774" s="28" t="s">
        <v>374</v>
      </c>
      <c r="C774" s="15" t="s">
        <v>27</v>
      </c>
      <c r="D774" s="15" t="s">
        <v>234</v>
      </c>
      <c r="E774" s="15"/>
      <c r="F774" s="16">
        <f>F775</f>
        <v>0</v>
      </c>
      <c r="G774" s="16">
        <v>0</v>
      </c>
      <c r="H774" s="16">
        <v>0</v>
      </c>
    </row>
    <row r="775" spans="1:8" ht="26.25" hidden="1" x14ac:dyDescent="0.25">
      <c r="A775" s="2" t="s">
        <v>16</v>
      </c>
      <c r="B775" s="28" t="s">
        <v>374</v>
      </c>
      <c r="C775" s="15" t="s">
        <v>27</v>
      </c>
      <c r="D775" s="15" t="s">
        <v>234</v>
      </c>
      <c r="E775" s="15" t="s">
        <v>17</v>
      </c>
      <c r="F775" s="16"/>
      <c r="G775" s="16"/>
      <c r="H775" s="16"/>
    </row>
    <row r="776" spans="1:8" x14ac:dyDescent="0.25">
      <c r="A776" s="4" t="s">
        <v>8</v>
      </c>
      <c r="B776" s="28" t="s">
        <v>374</v>
      </c>
      <c r="C776" s="15" t="s">
        <v>9</v>
      </c>
      <c r="D776" s="15"/>
      <c r="E776" s="15"/>
      <c r="F776" s="16">
        <f>F777</f>
        <v>133.80000000000001</v>
      </c>
      <c r="G776" s="16">
        <f t="shared" ref="G776:H777" si="174">G777</f>
        <v>133.80000000000001</v>
      </c>
      <c r="H776" s="16">
        <f t="shared" si="174"/>
        <v>133.80000000000001</v>
      </c>
    </row>
    <row r="777" spans="1:8" ht="26.25" x14ac:dyDescent="0.25">
      <c r="A777" s="4" t="s">
        <v>200</v>
      </c>
      <c r="B777" s="28" t="s">
        <v>374</v>
      </c>
      <c r="C777" s="15" t="s">
        <v>9</v>
      </c>
      <c r="D777" s="15" t="s">
        <v>126</v>
      </c>
      <c r="E777" s="15"/>
      <c r="F777" s="16">
        <f>F778</f>
        <v>133.80000000000001</v>
      </c>
      <c r="G777" s="16">
        <f t="shared" si="174"/>
        <v>133.80000000000001</v>
      </c>
      <c r="H777" s="16">
        <f t="shared" si="174"/>
        <v>133.80000000000001</v>
      </c>
    </row>
    <row r="778" spans="1:8" ht="39" x14ac:dyDescent="0.25">
      <c r="A778" s="4" t="s">
        <v>626</v>
      </c>
      <c r="B778" s="28" t="s">
        <v>374</v>
      </c>
      <c r="C778" s="15" t="s">
        <v>9</v>
      </c>
      <c r="D778" s="15" t="s">
        <v>126</v>
      </c>
      <c r="E778" s="15" t="s">
        <v>17</v>
      </c>
      <c r="F778" s="16">
        <v>133.80000000000001</v>
      </c>
      <c r="G778" s="16">
        <v>133.80000000000001</v>
      </c>
      <c r="H778" s="16">
        <v>133.80000000000001</v>
      </c>
    </row>
    <row r="779" spans="1:8" ht="90" hidden="1" x14ac:dyDescent="0.25">
      <c r="A779" s="2" t="s">
        <v>297</v>
      </c>
      <c r="B779" s="15" t="s">
        <v>298</v>
      </c>
      <c r="C779" s="15"/>
      <c r="D779" s="15"/>
      <c r="E779" s="15"/>
      <c r="F779" s="16">
        <f>F780</f>
        <v>0</v>
      </c>
      <c r="G779" s="16">
        <v>0</v>
      </c>
      <c r="H779" s="16">
        <v>0</v>
      </c>
    </row>
    <row r="780" spans="1:8" hidden="1" x14ac:dyDescent="0.25">
      <c r="A780" s="4" t="s">
        <v>8</v>
      </c>
      <c r="B780" s="15" t="s">
        <v>298</v>
      </c>
      <c r="C780" s="15" t="s">
        <v>9</v>
      </c>
      <c r="D780" s="15"/>
      <c r="E780" s="15"/>
      <c r="F780" s="16">
        <f>F781</f>
        <v>0</v>
      </c>
      <c r="G780" s="16">
        <v>0</v>
      </c>
      <c r="H780" s="16">
        <v>0</v>
      </c>
    </row>
    <row r="781" spans="1:8" ht="26.25" hidden="1" x14ac:dyDescent="0.25">
      <c r="A781" s="4" t="s">
        <v>200</v>
      </c>
      <c r="B781" s="15" t="s">
        <v>298</v>
      </c>
      <c r="C781" s="15" t="s">
        <v>9</v>
      </c>
      <c r="D781" s="15" t="s">
        <v>126</v>
      </c>
      <c r="E781" s="15"/>
      <c r="F781" s="16">
        <f>F782</f>
        <v>0</v>
      </c>
      <c r="G781" s="16">
        <v>0</v>
      </c>
      <c r="H781" s="16">
        <v>0</v>
      </c>
    </row>
    <row r="782" spans="1:8" ht="26.25" hidden="1" x14ac:dyDescent="0.25">
      <c r="A782" s="4" t="s">
        <v>16</v>
      </c>
      <c r="B782" s="15" t="s">
        <v>298</v>
      </c>
      <c r="C782" s="15" t="s">
        <v>9</v>
      </c>
      <c r="D782" s="15" t="s">
        <v>126</v>
      </c>
      <c r="E782" s="15" t="s">
        <v>17</v>
      </c>
      <c r="F782" s="16"/>
      <c r="G782" s="16"/>
      <c r="H782" s="16"/>
    </row>
    <row r="783" spans="1:8" ht="102.75" hidden="1" x14ac:dyDescent="0.25">
      <c r="A783" s="4" t="s">
        <v>294</v>
      </c>
      <c r="B783" s="15" t="s">
        <v>295</v>
      </c>
      <c r="C783" s="15"/>
      <c r="D783" s="15"/>
      <c r="E783" s="15"/>
      <c r="F783" s="16">
        <f>F784</f>
        <v>0</v>
      </c>
      <c r="G783" s="16">
        <v>0</v>
      </c>
      <c r="H783" s="16">
        <v>0</v>
      </c>
    </row>
    <row r="784" spans="1:8" hidden="1" x14ac:dyDescent="0.25">
      <c r="A784" s="4" t="s">
        <v>8</v>
      </c>
      <c r="B784" s="15" t="s">
        <v>295</v>
      </c>
      <c r="C784" s="15" t="s">
        <v>9</v>
      </c>
      <c r="D784" s="15"/>
      <c r="E784" s="15"/>
      <c r="F784" s="16">
        <f>F785</f>
        <v>0</v>
      </c>
      <c r="G784" s="16">
        <v>0</v>
      </c>
      <c r="H784" s="16">
        <v>0</v>
      </c>
    </row>
    <row r="785" spans="1:8" ht="26.25" hidden="1" x14ac:dyDescent="0.25">
      <c r="A785" s="4" t="s">
        <v>200</v>
      </c>
      <c r="B785" s="15" t="s">
        <v>295</v>
      </c>
      <c r="C785" s="15" t="s">
        <v>9</v>
      </c>
      <c r="D785" s="15" t="s">
        <v>126</v>
      </c>
      <c r="E785" s="15"/>
      <c r="F785" s="16">
        <f>F786</f>
        <v>0</v>
      </c>
      <c r="G785" s="16">
        <v>0</v>
      </c>
      <c r="H785" s="16">
        <v>0</v>
      </c>
    </row>
    <row r="786" spans="1:8" ht="26.25" hidden="1" x14ac:dyDescent="0.25">
      <c r="A786" s="4" t="s">
        <v>16</v>
      </c>
      <c r="B786" s="15" t="s">
        <v>295</v>
      </c>
      <c r="C786" s="15" t="s">
        <v>9</v>
      </c>
      <c r="D786" s="15" t="s">
        <v>126</v>
      </c>
      <c r="E786" s="15" t="s">
        <v>17</v>
      </c>
      <c r="F786" s="16"/>
      <c r="G786" s="16"/>
      <c r="H786" s="16"/>
    </row>
    <row r="787" spans="1:8" ht="115.5" hidden="1" x14ac:dyDescent="0.25">
      <c r="A787" s="4" t="s">
        <v>325</v>
      </c>
      <c r="B787" s="15" t="s">
        <v>533</v>
      </c>
      <c r="C787" s="15"/>
      <c r="D787" s="15"/>
      <c r="E787" s="15"/>
      <c r="F787" s="16">
        <f>F788</f>
        <v>0</v>
      </c>
      <c r="G787" s="16">
        <v>0</v>
      </c>
      <c r="H787" s="16">
        <v>0</v>
      </c>
    </row>
    <row r="788" spans="1:8" hidden="1" x14ac:dyDescent="0.25">
      <c r="A788" s="4" t="s">
        <v>8</v>
      </c>
      <c r="B788" s="15" t="s">
        <v>533</v>
      </c>
      <c r="C788" s="15" t="s">
        <v>9</v>
      </c>
      <c r="D788" s="15"/>
      <c r="E788" s="15"/>
      <c r="F788" s="16">
        <f>F789</f>
        <v>0</v>
      </c>
      <c r="G788" s="16">
        <v>0</v>
      </c>
      <c r="H788" s="16">
        <v>0</v>
      </c>
    </row>
    <row r="789" spans="1:8" ht="26.25" hidden="1" x14ac:dyDescent="0.25">
      <c r="A789" s="4" t="s">
        <v>200</v>
      </c>
      <c r="B789" s="15" t="s">
        <v>533</v>
      </c>
      <c r="C789" s="15" t="s">
        <v>9</v>
      </c>
      <c r="D789" s="15" t="s">
        <v>126</v>
      </c>
      <c r="E789" s="15"/>
      <c r="F789" s="16">
        <f>F790</f>
        <v>0</v>
      </c>
      <c r="G789" s="16">
        <v>0</v>
      </c>
      <c r="H789" s="16">
        <v>0</v>
      </c>
    </row>
    <row r="790" spans="1:8" ht="39" hidden="1" x14ac:dyDescent="0.25">
      <c r="A790" s="4" t="s">
        <v>626</v>
      </c>
      <c r="B790" s="15" t="s">
        <v>533</v>
      </c>
      <c r="C790" s="15" t="s">
        <v>9</v>
      </c>
      <c r="D790" s="15" t="s">
        <v>126</v>
      </c>
      <c r="E790" s="15" t="s">
        <v>17</v>
      </c>
      <c r="F790" s="16"/>
      <c r="G790" s="16"/>
      <c r="H790" s="16"/>
    </row>
    <row r="791" spans="1:8" ht="26.25" x14ac:dyDescent="0.25">
      <c r="A791" s="8" t="s">
        <v>115</v>
      </c>
      <c r="B791" s="30" t="s">
        <v>375</v>
      </c>
      <c r="C791" s="29"/>
      <c r="D791" s="29"/>
      <c r="E791" s="29"/>
      <c r="F791" s="21">
        <f>F792</f>
        <v>69.5</v>
      </c>
      <c r="G791" s="21">
        <f>G792</f>
        <v>69.5</v>
      </c>
      <c r="H791" s="21">
        <f>H792</f>
        <v>69.5</v>
      </c>
    </row>
    <row r="792" spans="1:8" ht="39" x14ac:dyDescent="0.25">
      <c r="A792" s="4" t="s">
        <v>117</v>
      </c>
      <c r="B792" s="28" t="s">
        <v>376</v>
      </c>
      <c r="C792" s="29"/>
      <c r="D792" s="29"/>
      <c r="E792" s="29"/>
      <c r="F792" s="21">
        <f>F793</f>
        <v>69.5</v>
      </c>
      <c r="G792" s="21">
        <f t="shared" ref="G792:H794" si="175">G793</f>
        <v>69.5</v>
      </c>
      <c r="H792" s="21">
        <f t="shared" si="175"/>
        <v>69.5</v>
      </c>
    </row>
    <row r="793" spans="1:8" x14ac:dyDescent="0.25">
      <c r="A793" s="4" t="s">
        <v>118</v>
      </c>
      <c r="B793" s="28" t="s">
        <v>376</v>
      </c>
      <c r="C793" s="15" t="s">
        <v>27</v>
      </c>
      <c r="D793" s="15"/>
      <c r="E793" s="15"/>
      <c r="F793" s="16">
        <f>F794</f>
        <v>69.5</v>
      </c>
      <c r="G793" s="16">
        <f t="shared" si="175"/>
        <v>69.5</v>
      </c>
      <c r="H793" s="16">
        <f t="shared" si="175"/>
        <v>69.5</v>
      </c>
    </row>
    <row r="794" spans="1:8" x14ac:dyDescent="0.25">
      <c r="A794" s="4" t="s">
        <v>252</v>
      </c>
      <c r="B794" s="28" t="s">
        <v>376</v>
      </c>
      <c r="C794" s="15" t="s">
        <v>27</v>
      </c>
      <c r="D794" s="15" t="s">
        <v>119</v>
      </c>
      <c r="E794" s="29"/>
      <c r="F794" s="16">
        <f>F795</f>
        <v>69.5</v>
      </c>
      <c r="G794" s="16">
        <f t="shared" si="175"/>
        <v>69.5</v>
      </c>
      <c r="H794" s="16">
        <f t="shared" si="175"/>
        <v>69.5</v>
      </c>
    </row>
    <row r="795" spans="1:8" ht="39" x14ac:dyDescent="0.25">
      <c r="A795" s="4" t="s">
        <v>626</v>
      </c>
      <c r="B795" s="28" t="s">
        <v>376</v>
      </c>
      <c r="C795" s="15" t="s">
        <v>27</v>
      </c>
      <c r="D795" s="15" t="s">
        <v>119</v>
      </c>
      <c r="E795" s="15" t="s">
        <v>17</v>
      </c>
      <c r="F795" s="16">
        <v>69.5</v>
      </c>
      <c r="G795" s="16">
        <v>69.5</v>
      </c>
      <c r="H795" s="16">
        <v>69.5</v>
      </c>
    </row>
    <row r="796" spans="1:8" ht="38.25" customHeight="1" x14ac:dyDescent="0.25">
      <c r="A796" s="3" t="s">
        <v>529</v>
      </c>
      <c r="B796" s="30" t="s">
        <v>530</v>
      </c>
      <c r="C796" s="29"/>
      <c r="D796" s="29"/>
      <c r="E796" s="29"/>
      <c r="F796" s="21">
        <f>F797</f>
        <v>30</v>
      </c>
      <c r="G796" s="21">
        <v>0</v>
      </c>
      <c r="H796" s="21">
        <v>0</v>
      </c>
    </row>
    <row r="797" spans="1:8" ht="39" x14ac:dyDescent="0.25">
      <c r="A797" s="2" t="s">
        <v>671</v>
      </c>
      <c r="B797" s="15" t="s">
        <v>672</v>
      </c>
      <c r="C797" s="15"/>
      <c r="D797" s="15"/>
      <c r="E797" s="15"/>
      <c r="F797" s="16">
        <f>F798</f>
        <v>30</v>
      </c>
      <c r="G797" s="16">
        <v>0</v>
      </c>
      <c r="H797" s="16">
        <v>0</v>
      </c>
    </row>
    <row r="798" spans="1:8" ht="17.25" customHeight="1" x14ac:dyDescent="0.25">
      <c r="A798" s="4" t="s">
        <v>118</v>
      </c>
      <c r="B798" s="15" t="s">
        <v>672</v>
      </c>
      <c r="C798" s="15" t="s">
        <v>27</v>
      </c>
      <c r="D798" s="15"/>
      <c r="E798" s="15"/>
      <c r="F798" s="16">
        <f>F799</f>
        <v>30</v>
      </c>
      <c r="G798" s="16">
        <v>0</v>
      </c>
      <c r="H798" s="16">
        <v>0</v>
      </c>
    </row>
    <row r="799" spans="1:8" ht="16.5" customHeight="1" x14ac:dyDescent="0.25">
      <c r="A799" s="4" t="s">
        <v>252</v>
      </c>
      <c r="B799" s="15" t="s">
        <v>672</v>
      </c>
      <c r="C799" s="15" t="s">
        <v>27</v>
      </c>
      <c r="D799" s="15" t="s">
        <v>119</v>
      </c>
      <c r="E799" s="15"/>
      <c r="F799" s="16">
        <f>F800</f>
        <v>30</v>
      </c>
      <c r="G799" s="16">
        <v>0</v>
      </c>
      <c r="H799" s="16">
        <v>0</v>
      </c>
    </row>
    <row r="800" spans="1:8" ht="39" x14ac:dyDescent="0.25">
      <c r="A800" s="4" t="s">
        <v>626</v>
      </c>
      <c r="B800" s="15" t="s">
        <v>672</v>
      </c>
      <c r="C800" s="15" t="s">
        <v>27</v>
      </c>
      <c r="D800" s="15" t="s">
        <v>119</v>
      </c>
      <c r="E800" s="15" t="s">
        <v>17</v>
      </c>
      <c r="F800" s="16">
        <v>30</v>
      </c>
      <c r="G800" s="16">
        <v>0</v>
      </c>
      <c r="H800" s="16">
        <v>0</v>
      </c>
    </row>
    <row r="801" spans="1:8" ht="39" x14ac:dyDescent="0.25">
      <c r="A801" s="8" t="s">
        <v>503</v>
      </c>
      <c r="B801" s="30" t="s">
        <v>502</v>
      </c>
      <c r="C801" s="15"/>
      <c r="D801" s="15"/>
      <c r="E801" s="15"/>
      <c r="F801" s="21">
        <f>F802+F806</f>
        <v>1122</v>
      </c>
      <c r="G801" s="21">
        <f>G802</f>
        <v>600</v>
      </c>
      <c r="H801" s="21">
        <f>H802</f>
        <v>600</v>
      </c>
    </row>
    <row r="802" spans="1:8" ht="39" x14ac:dyDescent="0.25">
      <c r="A802" s="4" t="s">
        <v>504</v>
      </c>
      <c r="B802" s="28" t="s">
        <v>505</v>
      </c>
      <c r="C802" s="15"/>
      <c r="D802" s="15"/>
      <c r="E802" s="15"/>
      <c r="F802" s="16">
        <f>F803</f>
        <v>1122</v>
      </c>
      <c r="G802" s="16">
        <f t="shared" ref="G802:H802" si="176">G803</f>
        <v>600</v>
      </c>
      <c r="H802" s="16">
        <f t="shared" si="176"/>
        <v>600</v>
      </c>
    </row>
    <row r="803" spans="1:8" x14ac:dyDescent="0.25">
      <c r="A803" s="4" t="s">
        <v>118</v>
      </c>
      <c r="B803" s="28" t="s">
        <v>505</v>
      </c>
      <c r="C803" s="15" t="s">
        <v>27</v>
      </c>
      <c r="D803" s="15"/>
      <c r="E803" s="29"/>
      <c r="F803" s="16">
        <f>F804</f>
        <v>1122</v>
      </c>
      <c r="G803" s="16">
        <f t="shared" ref="G803:H804" si="177">G804</f>
        <v>600</v>
      </c>
      <c r="H803" s="16">
        <f t="shared" si="177"/>
        <v>600</v>
      </c>
    </row>
    <row r="804" spans="1:8" x14ac:dyDescent="0.25">
      <c r="A804" s="4" t="s">
        <v>252</v>
      </c>
      <c r="B804" s="28" t="s">
        <v>505</v>
      </c>
      <c r="C804" s="15" t="s">
        <v>27</v>
      </c>
      <c r="D804" s="15" t="s">
        <v>119</v>
      </c>
      <c r="E804" s="29"/>
      <c r="F804" s="16">
        <f>F805</f>
        <v>1122</v>
      </c>
      <c r="G804" s="16">
        <f t="shared" si="177"/>
        <v>600</v>
      </c>
      <c r="H804" s="16">
        <f t="shared" si="177"/>
        <v>600</v>
      </c>
    </row>
    <row r="805" spans="1:8" ht="39" x14ac:dyDescent="0.25">
      <c r="A805" s="4" t="s">
        <v>626</v>
      </c>
      <c r="B805" s="28" t="s">
        <v>505</v>
      </c>
      <c r="C805" s="15" t="s">
        <v>27</v>
      </c>
      <c r="D805" s="15" t="s">
        <v>119</v>
      </c>
      <c r="E805" s="15" t="s">
        <v>17</v>
      </c>
      <c r="F805" s="66">
        <v>1122</v>
      </c>
      <c r="G805" s="16">
        <v>600</v>
      </c>
      <c r="H805" s="16">
        <v>600</v>
      </c>
    </row>
    <row r="806" spans="1:8" ht="90" hidden="1" x14ac:dyDescent="0.25">
      <c r="A806" s="23" t="s">
        <v>418</v>
      </c>
      <c r="B806" s="28" t="s">
        <v>476</v>
      </c>
      <c r="C806" s="15" t="s">
        <v>27</v>
      </c>
      <c r="D806" s="15" t="s">
        <v>119</v>
      </c>
      <c r="E806" s="15"/>
      <c r="F806" s="16">
        <f>F807</f>
        <v>0</v>
      </c>
      <c r="G806" s="16">
        <f>G807</f>
        <v>0</v>
      </c>
      <c r="H806" s="16">
        <f>H807</f>
        <v>0</v>
      </c>
    </row>
    <row r="807" spans="1:8" ht="26.25" hidden="1" x14ac:dyDescent="0.25">
      <c r="A807" s="23" t="s">
        <v>16</v>
      </c>
      <c r="B807" s="28" t="s">
        <v>477</v>
      </c>
      <c r="C807" s="15" t="s">
        <v>27</v>
      </c>
      <c r="D807" s="15" t="s">
        <v>119</v>
      </c>
      <c r="E807" s="15" t="s">
        <v>17</v>
      </c>
      <c r="F807" s="16"/>
      <c r="G807" s="16">
        <v>0</v>
      </c>
      <c r="H807" s="16">
        <v>0</v>
      </c>
    </row>
    <row r="808" spans="1:8" ht="39" x14ac:dyDescent="0.25">
      <c r="A808" s="8" t="s">
        <v>592</v>
      </c>
      <c r="B808" s="30" t="s">
        <v>111</v>
      </c>
      <c r="C808" s="29"/>
      <c r="D808" s="29"/>
      <c r="E808" s="29"/>
      <c r="F808" s="21">
        <f>F809+F828+F833</f>
        <v>1374</v>
      </c>
      <c r="G808" s="21">
        <f>G809+G828+G833</f>
        <v>120</v>
      </c>
      <c r="H808" s="21">
        <f>H809+H828+H833</f>
        <v>120</v>
      </c>
    </row>
    <row r="809" spans="1:8" ht="39" x14ac:dyDescent="0.25">
      <c r="A809" s="8" t="s">
        <v>253</v>
      </c>
      <c r="B809" s="30" t="s">
        <v>113</v>
      </c>
      <c r="C809" s="29"/>
      <c r="D809" s="29"/>
      <c r="E809" s="29"/>
      <c r="F809" s="21">
        <f>F810+F818+F822+F824</f>
        <v>1217.9000000000001</v>
      </c>
      <c r="G809" s="21">
        <f t="shared" ref="F809:H811" si="178">G810</f>
        <v>100</v>
      </c>
      <c r="H809" s="21">
        <f t="shared" si="178"/>
        <v>100</v>
      </c>
    </row>
    <row r="810" spans="1:8" ht="64.5" x14ac:dyDescent="0.25">
      <c r="A810" s="4" t="s">
        <v>124</v>
      </c>
      <c r="B810" s="28" t="s">
        <v>377</v>
      </c>
      <c r="C810" s="15"/>
      <c r="D810" s="15"/>
      <c r="E810" s="15"/>
      <c r="F810" s="16">
        <f t="shared" si="178"/>
        <v>100</v>
      </c>
      <c r="G810" s="16">
        <f t="shared" si="178"/>
        <v>100</v>
      </c>
      <c r="H810" s="16">
        <f t="shared" si="178"/>
        <v>100</v>
      </c>
    </row>
    <row r="811" spans="1:8" x14ac:dyDescent="0.25">
      <c r="A811" s="4" t="s">
        <v>122</v>
      </c>
      <c r="B811" s="28" t="s">
        <v>377</v>
      </c>
      <c r="C811" s="15" t="s">
        <v>63</v>
      </c>
      <c r="D811" s="15"/>
      <c r="E811" s="15"/>
      <c r="F811" s="16">
        <f t="shared" si="178"/>
        <v>100</v>
      </c>
      <c r="G811" s="16">
        <f t="shared" si="178"/>
        <v>100</v>
      </c>
      <c r="H811" s="16">
        <f t="shared" si="178"/>
        <v>100</v>
      </c>
    </row>
    <row r="812" spans="1:8" ht="26.25" x14ac:dyDescent="0.25">
      <c r="A812" s="4" t="s">
        <v>95</v>
      </c>
      <c r="B812" s="28" t="s">
        <v>377</v>
      </c>
      <c r="C812" s="15" t="s">
        <v>63</v>
      </c>
      <c r="D812" s="15" t="s">
        <v>96</v>
      </c>
      <c r="E812" s="15"/>
      <c r="F812" s="16">
        <f>F813</f>
        <v>100</v>
      </c>
      <c r="G812" s="16">
        <f t="shared" ref="G812:H812" si="179">G813</f>
        <v>100</v>
      </c>
      <c r="H812" s="16">
        <f t="shared" si="179"/>
        <v>100</v>
      </c>
    </row>
    <row r="813" spans="1:8" ht="25.5" customHeight="1" x14ac:dyDescent="0.25">
      <c r="A813" s="4" t="s">
        <v>626</v>
      </c>
      <c r="B813" s="28" t="s">
        <v>377</v>
      </c>
      <c r="C813" s="15" t="s">
        <v>63</v>
      </c>
      <c r="D813" s="15" t="s">
        <v>96</v>
      </c>
      <c r="E813" s="15" t="s">
        <v>17</v>
      </c>
      <c r="F813" s="16">
        <v>100</v>
      </c>
      <c r="G813" s="16">
        <v>100</v>
      </c>
      <c r="H813" s="16">
        <v>100</v>
      </c>
    </row>
    <row r="814" spans="1:8" ht="90" hidden="1" x14ac:dyDescent="0.25">
      <c r="A814" s="2" t="s">
        <v>418</v>
      </c>
      <c r="B814" s="28" t="s">
        <v>419</v>
      </c>
      <c r="C814" s="15"/>
      <c r="D814" s="15"/>
      <c r="E814" s="15"/>
      <c r="F814" s="16">
        <f>F815</f>
        <v>0</v>
      </c>
      <c r="G814" s="16">
        <v>0</v>
      </c>
      <c r="H814" s="16">
        <v>0</v>
      </c>
    </row>
    <row r="815" spans="1:8" hidden="1" x14ac:dyDescent="0.25">
      <c r="A815" s="4" t="s">
        <v>122</v>
      </c>
      <c r="B815" s="28" t="s">
        <v>419</v>
      </c>
      <c r="C815" s="15" t="s">
        <v>63</v>
      </c>
      <c r="D815" s="15"/>
      <c r="E815" s="15"/>
      <c r="F815" s="16">
        <f>F816</f>
        <v>0</v>
      </c>
      <c r="G815" s="16">
        <v>0</v>
      </c>
      <c r="H815" s="16">
        <v>0</v>
      </c>
    </row>
    <row r="816" spans="1:8" ht="26.25" hidden="1" x14ac:dyDescent="0.25">
      <c r="A816" s="4" t="s">
        <v>95</v>
      </c>
      <c r="B816" s="28" t="s">
        <v>419</v>
      </c>
      <c r="C816" s="15" t="s">
        <v>63</v>
      </c>
      <c r="D816" s="15" t="s">
        <v>96</v>
      </c>
      <c r="E816" s="15"/>
      <c r="F816" s="16">
        <f>F817</f>
        <v>0</v>
      </c>
      <c r="G816" s="16">
        <v>0</v>
      </c>
      <c r="H816" s="16">
        <v>0</v>
      </c>
    </row>
    <row r="817" spans="1:8" ht="21.75" hidden="1" customHeight="1" x14ac:dyDescent="0.25">
      <c r="A817" s="4" t="s">
        <v>16</v>
      </c>
      <c r="B817" s="28" t="s">
        <v>419</v>
      </c>
      <c r="C817" s="15" t="s">
        <v>63</v>
      </c>
      <c r="D817" s="15" t="s">
        <v>96</v>
      </c>
      <c r="E817" s="15" t="s">
        <v>17</v>
      </c>
      <c r="F817" s="16">
        <v>0</v>
      </c>
      <c r="G817" s="16">
        <v>0</v>
      </c>
      <c r="H817" s="16">
        <v>0</v>
      </c>
    </row>
    <row r="818" spans="1:8" ht="182.25" customHeight="1" x14ac:dyDescent="0.25">
      <c r="A818" s="2" t="s">
        <v>553</v>
      </c>
      <c r="B818" s="15" t="s">
        <v>536</v>
      </c>
      <c r="C818" s="15"/>
      <c r="D818" s="15"/>
      <c r="E818" s="15"/>
      <c r="F818" s="16">
        <f>F819</f>
        <v>1117.9000000000001</v>
      </c>
      <c r="G818" s="16">
        <v>0</v>
      </c>
      <c r="H818" s="16">
        <v>0</v>
      </c>
    </row>
    <row r="819" spans="1:8" ht="16.5" customHeight="1" x14ac:dyDescent="0.25">
      <c r="A819" s="4" t="s">
        <v>122</v>
      </c>
      <c r="B819" s="15" t="s">
        <v>536</v>
      </c>
      <c r="C819" s="15" t="s">
        <v>63</v>
      </c>
      <c r="D819" s="15"/>
      <c r="E819" s="15"/>
      <c r="F819" s="16">
        <f>F820</f>
        <v>1117.9000000000001</v>
      </c>
      <c r="G819" s="16">
        <v>0</v>
      </c>
      <c r="H819" s="16">
        <v>0</v>
      </c>
    </row>
    <row r="820" spans="1:8" ht="25.5" customHeight="1" x14ac:dyDescent="0.25">
      <c r="A820" s="4" t="s">
        <v>95</v>
      </c>
      <c r="B820" s="15" t="s">
        <v>536</v>
      </c>
      <c r="C820" s="15" t="s">
        <v>63</v>
      </c>
      <c r="D820" s="15" t="s">
        <v>96</v>
      </c>
      <c r="E820" s="15"/>
      <c r="F820" s="16">
        <f>F821</f>
        <v>1117.9000000000001</v>
      </c>
      <c r="G820" s="16">
        <v>0</v>
      </c>
      <c r="H820" s="16">
        <v>0</v>
      </c>
    </row>
    <row r="821" spans="1:8" ht="54.75" customHeight="1" x14ac:dyDescent="0.25">
      <c r="A821" s="2" t="s">
        <v>417</v>
      </c>
      <c r="B821" s="15" t="s">
        <v>536</v>
      </c>
      <c r="C821" s="15" t="s">
        <v>63</v>
      </c>
      <c r="D821" s="15" t="s">
        <v>96</v>
      </c>
      <c r="E821" s="15" t="s">
        <v>201</v>
      </c>
      <c r="F821" s="16">
        <v>1117.9000000000001</v>
      </c>
      <c r="G821" s="16">
        <v>0</v>
      </c>
      <c r="H821" s="16">
        <v>0</v>
      </c>
    </row>
    <row r="822" spans="1:8" ht="21" hidden="1" customHeight="1" x14ac:dyDescent="0.25">
      <c r="A822" s="44" t="s">
        <v>550</v>
      </c>
      <c r="B822" s="15" t="s">
        <v>547</v>
      </c>
      <c r="C822" s="15" t="s">
        <v>63</v>
      </c>
      <c r="D822" s="15" t="s">
        <v>96</v>
      </c>
      <c r="E822" s="15"/>
      <c r="F822" s="16">
        <f>F823</f>
        <v>0</v>
      </c>
      <c r="G822" s="16">
        <f>G823</f>
        <v>0</v>
      </c>
      <c r="H822" s="16">
        <f>H823</f>
        <v>0</v>
      </c>
    </row>
    <row r="823" spans="1:8" ht="18.75" hidden="1" customHeight="1" x14ac:dyDescent="0.25">
      <c r="A823" s="44" t="s">
        <v>417</v>
      </c>
      <c r="B823" s="15" t="s">
        <v>547</v>
      </c>
      <c r="C823" s="15" t="s">
        <v>63</v>
      </c>
      <c r="D823" s="15" t="s">
        <v>96</v>
      </c>
      <c r="E823" s="15" t="s">
        <v>201</v>
      </c>
      <c r="F823" s="16"/>
      <c r="G823" s="16"/>
      <c r="H823" s="16"/>
    </row>
    <row r="824" spans="1:8" ht="21" hidden="1" customHeight="1" x14ac:dyDescent="0.25">
      <c r="A824" s="44" t="s">
        <v>548</v>
      </c>
      <c r="B824" s="15" t="s">
        <v>545</v>
      </c>
      <c r="C824" s="15"/>
      <c r="D824" s="15"/>
      <c r="E824" s="15"/>
      <c r="F824" s="16">
        <f>F825</f>
        <v>0</v>
      </c>
      <c r="G824" s="16">
        <v>0</v>
      </c>
      <c r="H824" s="16">
        <v>0</v>
      </c>
    </row>
    <row r="825" spans="1:8" ht="20.25" hidden="1" customHeight="1" x14ac:dyDescent="0.25">
      <c r="A825" s="4" t="s">
        <v>122</v>
      </c>
      <c r="B825" s="15" t="s">
        <v>545</v>
      </c>
      <c r="C825" s="15" t="s">
        <v>63</v>
      </c>
      <c r="D825" s="15"/>
      <c r="E825" s="15"/>
      <c r="F825" s="16">
        <f>F826</f>
        <v>0</v>
      </c>
      <c r="G825" s="16">
        <v>0</v>
      </c>
      <c r="H825" s="16">
        <v>0</v>
      </c>
    </row>
    <row r="826" spans="1:8" ht="20.25" hidden="1" customHeight="1" x14ac:dyDescent="0.25">
      <c r="A826" s="4" t="s">
        <v>95</v>
      </c>
      <c r="B826" s="15" t="s">
        <v>545</v>
      </c>
      <c r="C826" s="15" t="s">
        <v>63</v>
      </c>
      <c r="D826" s="15" t="s">
        <v>96</v>
      </c>
      <c r="E826" s="15"/>
      <c r="F826" s="16">
        <f>F827</f>
        <v>0</v>
      </c>
      <c r="G826" s="16">
        <v>0</v>
      </c>
      <c r="H826" s="16">
        <v>0</v>
      </c>
    </row>
    <row r="827" spans="1:8" ht="53.25" hidden="1" customHeight="1" x14ac:dyDescent="0.25">
      <c r="A827" s="2" t="s">
        <v>417</v>
      </c>
      <c r="B827" s="15" t="s">
        <v>545</v>
      </c>
      <c r="C827" s="15" t="s">
        <v>63</v>
      </c>
      <c r="D827" s="15" t="s">
        <v>96</v>
      </c>
      <c r="E827" s="15" t="s">
        <v>201</v>
      </c>
      <c r="F827" s="16"/>
      <c r="G827" s="16"/>
      <c r="H827" s="16"/>
    </row>
    <row r="828" spans="1:8" ht="26.25" x14ac:dyDescent="0.25">
      <c r="A828" s="3" t="s">
        <v>254</v>
      </c>
      <c r="B828" s="29" t="s">
        <v>116</v>
      </c>
      <c r="C828" s="15"/>
      <c r="D828" s="15"/>
      <c r="E828" s="15"/>
      <c r="F828" s="21">
        <f>F829+F846+F838+F842</f>
        <v>156.1</v>
      </c>
      <c r="G828" s="21">
        <f t="shared" ref="G828:H828" si="180">G829</f>
        <v>20</v>
      </c>
      <c r="H828" s="21">
        <f t="shared" si="180"/>
        <v>20</v>
      </c>
    </row>
    <row r="829" spans="1:8" ht="39" x14ac:dyDescent="0.25">
      <c r="A829" s="4" t="s">
        <v>121</v>
      </c>
      <c r="B829" s="15" t="s">
        <v>378</v>
      </c>
      <c r="C829" s="15"/>
      <c r="D829" s="15"/>
      <c r="E829" s="15"/>
      <c r="F829" s="16">
        <f>F830</f>
        <v>20</v>
      </c>
      <c r="G829" s="16">
        <f t="shared" ref="G829:H829" si="181">G830</f>
        <v>20</v>
      </c>
      <c r="H829" s="16">
        <f t="shared" si="181"/>
        <v>20</v>
      </c>
    </row>
    <row r="830" spans="1:8" x14ac:dyDescent="0.25">
      <c r="A830" s="4" t="s">
        <v>122</v>
      </c>
      <c r="B830" s="15" t="s">
        <v>378</v>
      </c>
      <c r="C830" s="15" t="s">
        <v>63</v>
      </c>
      <c r="D830" s="15"/>
      <c r="E830" s="15"/>
      <c r="F830" s="16">
        <f>F831</f>
        <v>20</v>
      </c>
      <c r="G830" s="16">
        <f t="shared" ref="G830:H831" si="182">G831</f>
        <v>20</v>
      </c>
      <c r="H830" s="16">
        <f t="shared" si="182"/>
        <v>20</v>
      </c>
    </row>
    <row r="831" spans="1:8" ht="26.25" x14ac:dyDescent="0.25">
      <c r="A831" s="4" t="s">
        <v>95</v>
      </c>
      <c r="B831" s="15" t="s">
        <v>378</v>
      </c>
      <c r="C831" s="15" t="s">
        <v>63</v>
      </c>
      <c r="D831" s="15" t="s">
        <v>96</v>
      </c>
      <c r="E831" s="15"/>
      <c r="F831" s="16">
        <f>F832</f>
        <v>20</v>
      </c>
      <c r="G831" s="16">
        <f t="shared" si="182"/>
        <v>20</v>
      </c>
      <c r="H831" s="16">
        <f t="shared" si="182"/>
        <v>20</v>
      </c>
    </row>
    <row r="832" spans="1:8" ht="39" x14ac:dyDescent="0.25">
      <c r="A832" s="4" t="s">
        <v>626</v>
      </c>
      <c r="B832" s="15" t="s">
        <v>378</v>
      </c>
      <c r="C832" s="15" t="s">
        <v>63</v>
      </c>
      <c r="D832" s="15" t="s">
        <v>96</v>
      </c>
      <c r="E832" s="15" t="s">
        <v>17</v>
      </c>
      <c r="F832" s="16">
        <v>20</v>
      </c>
      <c r="G832" s="16">
        <v>20</v>
      </c>
      <c r="H832" s="16">
        <v>20</v>
      </c>
    </row>
    <row r="833" spans="1:8" ht="52.5" hidden="1" customHeight="1" x14ac:dyDescent="0.25">
      <c r="A833" s="8" t="s">
        <v>267</v>
      </c>
      <c r="B833" s="29" t="s">
        <v>178</v>
      </c>
      <c r="C833" s="15"/>
      <c r="D833" s="15"/>
      <c r="E833" s="15"/>
      <c r="F833" s="21">
        <f>F834</f>
        <v>0</v>
      </c>
      <c r="G833" s="21">
        <f>G834</f>
        <v>0</v>
      </c>
      <c r="H833" s="21">
        <f>H834</f>
        <v>0</v>
      </c>
    </row>
    <row r="834" spans="1:8" ht="61.5" hidden="1" customHeight="1" x14ac:dyDescent="0.25">
      <c r="A834" s="4" t="s">
        <v>268</v>
      </c>
      <c r="B834" s="15" t="s">
        <v>219</v>
      </c>
      <c r="C834" s="15"/>
      <c r="D834" s="15"/>
      <c r="E834" s="15"/>
      <c r="F834" s="16">
        <f t="shared" ref="F834:H836" si="183">F835</f>
        <v>0</v>
      </c>
      <c r="G834" s="16">
        <f t="shared" si="183"/>
        <v>0</v>
      </c>
      <c r="H834" s="16">
        <f t="shared" si="183"/>
        <v>0</v>
      </c>
    </row>
    <row r="835" spans="1:8" ht="17.25" hidden="1" customHeight="1" x14ac:dyDescent="0.25">
      <c r="A835" s="4" t="s">
        <v>122</v>
      </c>
      <c r="B835" s="15" t="s">
        <v>219</v>
      </c>
      <c r="C835" s="15" t="s">
        <v>63</v>
      </c>
      <c r="D835" s="15"/>
      <c r="E835" s="15"/>
      <c r="F835" s="16">
        <f t="shared" si="183"/>
        <v>0</v>
      </c>
      <c r="G835" s="16">
        <f t="shared" si="183"/>
        <v>0</v>
      </c>
      <c r="H835" s="16">
        <f t="shared" si="183"/>
        <v>0</v>
      </c>
    </row>
    <row r="836" spans="1:8" ht="25.5" hidden="1" customHeight="1" x14ac:dyDescent="0.25">
      <c r="A836" s="4" t="s">
        <v>95</v>
      </c>
      <c r="B836" s="15" t="s">
        <v>219</v>
      </c>
      <c r="C836" s="15" t="s">
        <v>63</v>
      </c>
      <c r="D836" s="15" t="s">
        <v>96</v>
      </c>
      <c r="E836" s="15"/>
      <c r="F836" s="16">
        <f t="shared" si="183"/>
        <v>0</v>
      </c>
      <c r="G836" s="16">
        <f t="shared" si="183"/>
        <v>0</v>
      </c>
      <c r="H836" s="16">
        <f t="shared" si="183"/>
        <v>0</v>
      </c>
    </row>
    <row r="837" spans="1:8" ht="0.75" hidden="1" customHeight="1" x14ac:dyDescent="0.25">
      <c r="A837" s="4" t="s">
        <v>202</v>
      </c>
      <c r="B837" s="15" t="s">
        <v>219</v>
      </c>
      <c r="C837" s="15" t="s">
        <v>63</v>
      </c>
      <c r="D837" s="15" t="s">
        <v>96</v>
      </c>
      <c r="E837" s="15" t="s">
        <v>201</v>
      </c>
      <c r="F837" s="16">
        <v>0</v>
      </c>
      <c r="G837" s="16">
        <v>0</v>
      </c>
      <c r="H837" s="16">
        <v>0</v>
      </c>
    </row>
    <row r="838" spans="1:8" ht="79.5" hidden="1" customHeight="1" x14ac:dyDescent="0.25">
      <c r="A838" s="4" t="s">
        <v>486</v>
      </c>
      <c r="B838" s="15" t="s">
        <v>487</v>
      </c>
      <c r="C838" s="15"/>
      <c r="D838" s="15"/>
      <c r="E838" s="15"/>
      <c r="F838" s="16">
        <f>F839</f>
        <v>0</v>
      </c>
      <c r="G838" s="16">
        <v>0</v>
      </c>
      <c r="H838" s="16">
        <v>0</v>
      </c>
    </row>
    <row r="839" spans="1:8" hidden="1" x14ac:dyDescent="0.25">
      <c r="A839" s="4" t="s">
        <v>122</v>
      </c>
      <c r="B839" s="15" t="s">
        <v>487</v>
      </c>
      <c r="C839" s="15" t="s">
        <v>63</v>
      </c>
      <c r="D839" s="15"/>
      <c r="E839" s="39"/>
      <c r="F839" s="16">
        <f>F840</f>
        <v>0</v>
      </c>
      <c r="G839" s="16">
        <v>0</v>
      </c>
      <c r="H839" s="16">
        <v>0</v>
      </c>
    </row>
    <row r="840" spans="1:8" ht="26.25" hidden="1" x14ac:dyDescent="0.25">
      <c r="A840" s="4" t="s">
        <v>95</v>
      </c>
      <c r="B840" s="15" t="s">
        <v>487</v>
      </c>
      <c r="C840" s="15" t="s">
        <v>63</v>
      </c>
      <c r="D840" s="15" t="s">
        <v>96</v>
      </c>
      <c r="E840" s="39"/>
      <c r="F840" s="16">
        <f>F841</f>
        <v>0</v>
      </c>
      <c r="G840" s="16">
        <v>0</v>
      </c>
      <c r="H840" s="16"/>
    </row>
    <row r="841" spans="1:8" ht="51.75" hidden="1" customHeight="1" x14ac:dyDescent="0.25">
      <c r="A841" s="4" t="s">
        <v>417</v>
      </c>
      <c r="B841" s="15" t="s">
        <v>487</v>
      </c>
      <c r="C841" s="15" t="s">
        <v>63</v>
      </c>
      <c r="D841" s="15" t="s">
        <v>96</v>
      </c>
      <c r="E841" s="39" t="s">
        <v>201</v>
      </c>
      <c r="F841" s="16"/>
      <c r="G841" s="16"/>
      <c r="H841" s="16"/>
    </row>
    <row r="842" spans="1:8" ht="80.25" customHeight="1" x14ac:dyDescent="0.25">
      <c r="A842" s="4" t="s">
        <v>486</v>
      </c>
      <c r="B842" s="15" t="s">
        <v>487</v>
      </c>
      <c r="C842" s="15"/>
      <c r="D842" s="15"/>
      <c r="E842" s="39"/>
      <c r="F842" s="16">
        <f>F843</f>
        <v>122.5</v>
      </c>
      <c r="G842" s="16">
        <v>0</v>
      </c>
      <c r="H842" s="16">
        <v>0</v>
      </c>
    </row>
    <row r="843" spans="1:8" ht="20.25" customHeight="1" x14ac:dyDescent="0.25">
      <c r="A843" s="4" t="s">
        <v>122</v>
      </c>
      <c r="B843" s="15" t="s">
        <v>487</v>
      </c>
      <c r="C843" s="15" t="s">
        <v>63</v>
      </c>
      <c r="D843" s="15"/>
      <c r="E843" s="39"/>
      <c r="F843" s="16">
        <f>F844</f>
        <v>122.5</v>
      </c>
      <c r="G843" s="16">
        <v>0</v>
      </c>
      <c r="H843" s="16">
        <v>0</v>
      </c>
    </row>
    <row r="844" spans="1:8" ht="30" customHeight="1" x14ac:dyDescent="0.25">
      <c r="A844" s="4" t="s">
        <v>95</v>
      </c>
      <c r="B844" s="15" t="s">
        <v>487</v>
      </c>
      <c r="C844" s="15" t="s">
        <v>63</v>
      </c>
      <c r="D844" s="15" t="s">
        <v>96</v>
      </c>
      <c r="E844" s="39"/>
      <c r="F844" s="16">
        <f>F845</f>
        <v>122.5</v>
      </c>
      <c r="G844" s="16">
        <v>0</v>
      </c>
      <c r="H844" s="16">
        <v>0</v>
      </c>
    </row>
    <row r="845" spans="1:8" ht="51.75" customHeight="1" x14ac:dyDescent="0.25">
      <c r="A845" s="4" t="s">
        <v>417</v>
      </c>
      <c r="B845" s="15" t="s">
        <v>487</v>
      </c>
      <c r="C845" s="15" t="s">
        <v>63</v>
      </c>
      <c r="D845" s="15" t="s">
        <v>96</v>
      </c>
      <c r="E845" s="39" t="s">
        <v>201</v>
      </c>
      <c r="F845" s="16">
        <v>122.5</v>
      </c>
      <c r="G845" s="16">
        <v>0</v>
      </c>
      <c r="H845" s="16">
        <v>0</v>
      </c>
    </row>
    <row r="846" spans="1:8" s="38" customFormat="1" ht="80.25" customHeight="1" x14ac:dyDescent="0.25">
      <c r="A846" s="4" t="s">
        <v>484</v>
      </c>
      <c r="B846" s="15" t="s">
        <v>485</v>
      </c>
      <c r="C846" s="15"/>
      <c r="D846" s="15"/>
      <c r="E846" s="15"/>
      <c r="F846" s="16">
        <f>F847</f>
        <v>13.6</v>
      </c>
      <c r="G846" s="16">
        <v>0</v>
      </c>
      <c r="H846" s="16">
        <v>0</v>
      </c>
    </row>
    <row r="847" spans="1:8" s="40" customFormat="1" ht="15.75" customHeight="1" x14ac:dyDescent="0.25">
      <c r="A847" s="4" t="s">
        <v>122</v>
      </c>
      <c r="B847" s="15" t="s">
        <v>485</v>
      </c>
      <c r="C847" s="15" t="s">
        <v>63</v>
      </c>
      <c r="D847" s="15"/>
      <c r="E847" s="39"/>
      <c r="F847" s="36">
        <f>F848</f>
        <v>13.6</v>
      </c>
      <c r="G847" s="36">
        <v>0</v>
      </c>
      <c r="H847" s="36">
        <v>0</v>
      </c>
    </row>
    <row r="848" spans="1:8" s="40" customFormat="1" ht="30" customHeight="1" x14ac:dyDescent="0.25">
      <c r="A848" s="4" t="s">
        <v>95</v>
      </c>
      <c r="B848" s="15" t="s">
        <v>485</v>
      </c>
      <c r="C848" s="15" t="s">
        <v>63</v>
      </c>
      <c r="D848" s="15" t="s">
        <v>96</v>
      </c>
      <c r="E848" s="39"/>
      <c r="F848" s="36">
        <f>F849</f>
        <v>13.6</v>
      </c>
      <c r="G848" s="36">
        <v>0</v>
      </c>
      <c r="H848" s="36">
        <v>0</v>
      </c>
    </row>
    <row r="849" spans="1:8" s="40" customFormat="1" ht="57" customHeight="1" x14ac:dyDescent="0.25">
      <c r="A849" s="4" t="s">
        <v>417</v>
      </c>
      <c r="B849" s="15" t="s">
        <v>485</v>
      </c>
      <c r="C849" s="15" t="s">
        <v>63</v>
      </c>
      <c r="D849" s="15" t="s">
        <v>96</v>
      </c>
      <c r="E849" s="39" t="s">
        <v>201</v>
      </c>
      <c r="F849" s="36">
        <v>13.6</v>
      </c>
      <c r="G849" s="36">
        <v>0</v>
      </c>
      <c r="H849" s="36">
        <v>0</v>
      </c>
    </row>
    <row r="850" spans="1:8" ht="39" x14ac:dyDescent="0.25">
      <c r="A850" s="8" t="s">
        <v>593</v>
      </c>
      <c r="B850" s="26" t="s">
        <v>120</v>
      </c>
      <c r="C850" s="27"/>
      <c r="D850" s="27"/>
      <c r="E850" s="27"/>
      <c r="F850" s="20">
        <f>F851+F862+F885</f>
        <v>17111.099999999999</v>
      </c>
      <c r="G850" s="20">
        <f>G851+G862+G885</f>
        <v>15050.800000000001</v>
      </c>
      <c r="H850" s="20">
        <f>H851+H862+H885</f>
        <v>14648.9</v>
      </c>
    </row>
    <row r="851" spans="1:8" ht="51.75" x14ac:dyDescent="0.25">
      <c r="A851" s="8" t="s">
        <v>255</v>
      </c>
      <c r="B851" s="30" t="s">
        <v>123</v>
      </c>
      <c r="C851" s="29"/>
      <c r="D851" s="29"/>
      <c r="E851" s="29"/>
      <c r="F851" s="21">
        <f>F852+F856</f>
        <v>155</v>
      </c>
      <c r="G851" s="21">
        <f>G852+G856</f>
        <v>134</v>
      </c>
      <c r="H851" s="21">
        <f>H852+H856</f>
        <v>100</v>
      </c>
    </row>
    <row r="852" spans="1:8" ht="26.25" x14ac:dyDescent="0.25">
      <c r="A852" s="4" t="s">
        <v>131</v>
      </c>
      <c r="B852" s="28" t="s">
        <v>379</v>
      </c>
      <c r="C852" s="29"/>
      <c r="D852" s="29"/>
      <c r="E852" s="29"/>
      <c r="F852" s="21">
        <f>F853</f>
        <v>155</v>
      </c>
      <c r="G852" s="21">
        <f t="shared" ref="G852:H852" si="184">G853</f>
        <v>134</v>
      </c>
      <c r="H852" s="21">
        <f t="shared" si="184"/>
        <v>100</v>
      </c>
    </row>
    <row r="853" spans="1:8" ht="26.25" x14ac:dyDescent="0.25">
      <c r="A853" s="4" t="s">
        <v>512</v>
      </c>
      <c r="B853" s="28" t="s">
        <v>379</v>
      </c>
      <c r="C853" s="15" t="s">
        <v>119</v>
      </c>
      <c r="D853" s="15"/>
      <c r="E853" s="15"/>
      <c r="F853" s="16">
        <f>F854</f>
        <v>155</v>
      </c>
      <c r="G853" s="16">
        <f t="shared" ref="G853:H853" si="185">G854</f>
        <v>134</v>
      </c>
      <c r="H853" s="16">
        <f t="shared" si="185"/>
        <v>100</v>
      </c>
    </row>
    <row r="854" spans="1:8" ht="26.25" x14ac:dyDescent="0.25">
      <c r="A854" s="4" t="s">
        <v>513</v>
      </c>
      <c r="B854" s="28" t="s">
        <v>379</v>
      </c>
      <c r="C854" s="15" t="s">
        <v>119</v>
      </c>
      <c r="D854" s="15" t="s">
        <v>27</v>
      </c>
      <c r="E854" s="15"/>
      <c r="F854" s="16">
        <f>F855</f>
        <v>155</v>
      </c>
      <c r="G854" s="16">
        <f t="shared" ref="G854:H854" si="186">G855</f>
        <v>134</v>
      </c>
      <c r="H854" s="16">
        <f t="shared" si="186"/>
        <v>100</v>
      </c>
    </row>
    <row r="855" spans="1:8" x14ac:dyDescent="0.25">
      <c r="A855" s="4" t="s">
        <v>256</v>
      </c>
      <c r="B855" s="28" t="s">
        <v>379</v>
      </c>
      <c r="C855" s="15" t="s">
        <v>119</v>
      </c>
      <c r="D855" s="15" t="s">
        <v>27</v>
      </c>
      <c r="E855" s="15" t="s">
        <v>132</v>
      </c>
      <c r="F855" s="16">
        <v>155</v>
      </c>
      <c r="G855" s="16">
        <v>134</v>
      </c>
      <c r="H855" s="16">
        <v>100</v>
      </c>
    </row>
    <row r="856" spans="1:8" ht="39" hidden="1" x14ac:dyDescent="0.25">
      <c r="A856" s="4" t="s">
        <v>133</v>
      </c>
      <c r="B856" s="28" t="s">
        <v>380</v>
      </c>
      <c r="C856" s="29"/>
      <c r="D856" s="29"/>
      <c r="E856" s="15"/>
      <c r="F856" s="16">
        <f>F857</f>
        <v>0</v>
      </c>
      <c r="G856" s="16">
        <f t="shared" ref="G856:H857" si="187">G857</f>
        <v>0</v>
      </c>
      <c r="H856" s="16">
        <f t="shared" si="187"/>
        <v>0</v>
      </c>
    </row>
    <row r="857" spans="1:8" hidden="1" x14ac:dyDescent="0.25">
      <c r="A857" s="4" t="s">
        <v>106</v>
      </c>
      <c r="B857" s="28" t="s">
        <v>380</v>
      </c>
      <c r="C857" s="15" t="s">
        <v>27</v>
      </c>
      <c r="D857" s="15"/>
      <c r="E857" s="15"/>
      <c r="F857" s="16">
        <f>F858</f>
        <v>0</v>
      </c>
      <c r="G857" s="16">
        <f t="shared" si="187"/>
        <v>0</v>
      </c>
      <c r="H857" s="16">
        <f t="shared" si="187"/>
        <v>0</v>
      </c>
    </row>
    <row r="858" spans="1:8" ht="51.75" hidden="1" customHeight="1" x14ac:dyDescent="0.25">
      <c r="A858" s="4" t="s">
        <v>257</v>
      </c>
      <c r="B858" s="28" t="s">
        <v>380</v>
      </c>
      <c r="C858" s="15" t="s">
        <v>27</v>
      </c>
      <c r="D858" s="15" t="s">
        <v>63</v>
      </c>
      <c r="E858" s="15"/>
      <c r="F858" s="16">
        <f>F859+F860+F861</f>
        <v>0</v>
      </c>
      <c r="G858" s="16">
        <f t="shared" ref="G858:H858" si="188">G859+G860+G861</f>
        <v>0</v>
      </c>
      <c r="H858" s="16">
        <f t="shared" si="188"/>
        <v>0</v>
      </c>
    </row>
    <row r="859" spans="1:8" ht="26.25" hidden="1" x14ac:dyDescent="0.25">
      <c r="A859" s="4" t="s">
        <v>107</v>
      </c>
      <c r="B859" s="28" t="s">
        <v>380</v>
      </c>
      <c r="C859" s="15" t="s">
        <v>27</v>
      </c>
      <c r="D859" s="15" t="s">
        <v>63</v>
      </c>
      <c r="E859" s="15" t="s">
        <v>108</v>
      </c>
      <c r="F859" s="16"/>
      <c r="G859" s="16"/>
      <c r="H859" s="16"/>
    </row>
    <row r="860" spans="1:8" ht="26.25" hidden="1" x14ac:dyDescent="0.25">
      <c r="A860" s="4" t="s">
        <v>16</v>
      </c>
      <c r="B860" s="28" t="s">
        <v>380</v>
      </c>
      <c r="C860" s="15" t="s">
        <v>27</v>
      </c>
      <c r="D860" s="15" t="s">
        <v>63</v>
      </c>
      <c r="E860" s="15" t="s">
        <v>17</v>
      </c>
      <c r="F860" s="16"/>
      <c r="G860" s="16"/>
      <c r="H860" s="16"/>
    </row>
    <row r="861" spans="1:8" hidden="1" x14ac:dyDescent="0.25">
      <c r="A861" s="4" t="s">
        <v>134</v>
      </c>
      <c r="B861" s="28" t="s">
        <v>380</v>
      </c>
      <c r="C861" s="15" t="s">
        <v>27</v>
      </c>
      <c r="D861" s="15" t="s">
        <v>63</v>
      </c>
      <c r="E861" s="15" t="s">
        <v>135</v>
      </c>
      <c r="F861" s="16"/>
      <c r="G861" s="16"/>
      <c r="H861" s="16"/>
    </row>
    <row r="862" spans="1:8" ht="39" x14ac:dyDescent="0.25">
      <c r="A862" s="8" t="s">
        <v>258</v>
      </c>
      <c r="B862" s="30" t="s">
        <v>171</v>
      </c>
      <c r="C862" s="15"/>
      <c r="D862" s="15"/>
      <c r="E862" s="15"/>
      <c r="F862" s="21">
        <f>F863+F867+F871+F877+F881</f>
        <v>16956.099999999999</v>
      </c>
      <c r="G862" s="21">
        <f>G863+G867+G871+G877+G881</f>
        <v>14916.800000000001</v>
      </c>
      <c r="H862" s="21">
        <f>H863+H867+H871+H877+H881</f>
        <v>14548.9</v>
      </c>
    </row>
    <row r="863" spans="1:8" ht="43.5" customHeight="1" x14ac:dyDescent="0.25">
      <c r="A863" s="4" t="s">
        <v>594</v>
      </c>
      <c r="B863" s="28" t="s">
        <v>382</v>
      </c>
      <c r="C863" s="15"/>
      <c r="D863" s="15"/>
      <c r="E863" s="15"/>
      <c r="F863" s="16">
        <f>F864</f>
        <v>621</v>
      </c>
      <c r="G863" s="16">
        <f t="shared" ref="G863:H863" si="189">G864</f>
        <v>683.1</v>
      </c>
      <c r="H863" s="16">
        <f t="shared" si="189"/>
        <v>746.4</v>
      </c>
    </row>
    <row r="864" spans="1:8" x14ac:dyDescent="0.25">
      <c r="A864" s="4" t="s">
        <v>136</v>
      </c>
      <c r="B864" s="28" t="s">
        <v>382</v>
      </c>
      <c r="C864" s="15" t="s">
        <v>43</v>
      </c>
      <c r="D864" s="15"/>
      <c r="E864" s="15"/>
      <c r="F864" s="16">
        <f>F865</f>
        <v>621</v>
      </c>
      <c r="G864" s="16">
        <f t="shared" ref="G864:H864" si="190">G865</f>
        <v>683.1</v>
      </c>
      <c r="H864" s="16">
        <f t="shared" si="190"/>
        <v>746.4</v>
      </c>
    </row>
    <row r="865" spans="1:8" x14ac:dyDescent="0.25">
      <c r="A865" s="4" t="s">
        <v>137</v>
      </c>
      <c r="B865" s="28" t="s">
        <v>382</v>
      </c>
      <c r="C865" s="15" t="s">
        <v>43</v>
      </c>
      <c r="D865" s="15" t="s">
        <v>68</v>
      </c>
      <c r="E865" s="15"/>
      <c r="F865" s="16">
        <f>F866</f>
        <v>621</v>
      </c>
      <c r="G865" s="16">
        <f t="shared" ref="G865:H865" si="191">G866</f>
        <v>683.1</v>
      </c>
      <c r="H865" s="16">
        <f t="shared" si="191"/>
        <v>746.4</v>
      </c>
    </row>
    <row r="866" spans="1:8" x14ac:dyDescent="0.25">
      <c r="A866" s="4" t="s">
        <v>134</v>
      </c>
      <c r="B866" s="28" t="s">
        <v>382</v>
      </c>
      <c r="C866" s="15" t="s">
        <v>43</v>
      </c>
      <c r="D866" s="15" t="s">
        <v>68</v>
      </c>
      <c r="E866" s="15" t="s">
        <v>135</v>
      </c>
      <c r="F866" s="16">
        <v>621</v>
      </c>
      <c r="G866" s="16">
        <v>683.1</v>
      </c>
      <c r="H866" s="16">
        <v>746.4</v>
      </c>
    </row>
    <row r="867" spans="1:8" ht="51.75" x14ac:dyDescent="0.25">
      <c r="A867" s="23" t="s">
        <v>595</v>
      </c>
      <c r="B867" s="28" t="s">
        <v>381</v>
      </c>
      <c r="C867" s="15"/>
      <c r="D867" s="15"/>
      <c r="E867" s="15"/>
      <c r="F867" s="16">
        <f>F868</f>
        <v>11293.6</v>
      </c>
      <c r="G867" s="16">
        <f t="shared" ref="G867:H867" si="192">G868</f>
        <v>9192.2000000000007</v>
      </c>
      <c r="H867" s="16">
        <f t="shared" si="192"/>
        <v>8761</v>
      </c>
    </row>
    <row r="868" spans="1:8" ht="39" x14ac:dyDescent="0.25">
      <c r="A868" s="4" t="s">
        <v>514</v>
      </c>
      <c r="B868" s="28" t="s">
        <v>381</v>
      </c>
      <c r="C868" s="15" t="s">
        <v>138</v>
      </c>
      <c r="D868" s="15"/>
      <c r="E868" s="15"/>
      <c r="F868" s="16">
        <f>F869</f>
        <v>11293.6</v>
      </c>
      <c r="G868" s="16">
        <f t="shared" ref="G868:H868" si="193">G869</f>
        <v>9192.2000000000007</v>
      </c>
      <c r="H868" s="16">
        <f t="shared" si="193"/>
        <v>8761</v>
      </c>
    </row>
    <row r="869" spans="1:8" ht="39" x14ac:dyDescent="0.25">
      <c r="A869" s="4" t="s">
        <v>558</v>
      </c>
      <c r="B869" s="28" t="s">
        <v>381</v>
      </c>
      <c r="C869" s="15" t="s">
        <v>138</v>
      </c>
      <c r="D869" s="15" t="s">
        <v>27</v>
      </c>
      <c r="E869" s="15"/>
      <c r="F869" s="16">
        <f>F870</f>
        <v>11293.6</v>
      </c>
      <c r="G869" s="16">
        <f t="shared" ref="G869:H869" si="194">G870</f>
        <v>9192.2000000000007</v>
      </c>
      <c r="H869" s="16">
        <f t="shared" si="194"/>
        <v>8761</v>
      </c>
    </row>
    <row r="870" spans="1:8" ht="17.25" customHeight="1" x14ac:dyDescent="0.25">
      <c r="A870" s="4" t="s">
        <v>139</v>
      </c>
      <c r="B870" s="28" t="s">
        <v>381</v>
      </c>
      <c r="C870" s="15" t="s">
        <v>138</v>
      </c>
      <c r="D870" s="15" t="s">
        <v>27</v>
      </c>
      <c r="E870" s="15" t="s">
        <v>140</v>
      </c>
      <c r="F870" s="16">
        <v>11293.6</v>
      </c>
      <c r="G870" s="16">
        <v>9192.2000000000007</v>
      </c>
      <c r="H870" s="16">
        <v>8761</v>
      </c>
    </row>
    <row r="871" spans="1:8" ht="39" x14ac:dyDescent="0.25">
      <c r="A871" s="4" t="s">
        <v>596</v>
      </c>
      <c r="B871" s="28" t="s">
        <v>423</v>
      </c>
      <c r="C871" s="15"/>
      <c r="D871" s="15"/>
      <c r="E871" s="15"/>
      <c r="F871" s="16">
        <f t="shared" ref="F871:H872" si="195">F872</f>
        <v>5040</v>
      </c>
      <c r="G871" s="16">
        <f t="shared" si="195"/>
        <v>5040</v>
      </c>
      <c r="H871" s="16">
        <f t="shared" si="195"/>
        <v>5040</v>
      </c>
    </row>
    <row r="872" spans="1:8" x14ac:dyDescent="0.25">
      <c r="A872" s="4" t="s">
        <v>106</v>
      </c>
      <c r="B872" s="28" t="s">
        <v>423</v>
      </c>
      <c r="C872" s="15" t="s">
        <v>27</v>
      </c>
      <c r="D872" s="15"/>
      <c r="E872" s="15"/>
      <c r="F872" s="16">
        <f t="shared" si="195"/>
        <v>5040</v>
      </c>
      <c r="G872" s="16">
        <f t="shared" si="195"/>
        <v>5040</v>
      </c>
      <c r="H872" s="16">
        <f t="shared" si="195"/>
        <v>5040</v>
      </c>
    </row>
    <row r="873" spans="1:8" ht="51.75" x14ac:dyDescent="0.25">
      <c r="A873" s="4" t="s">
        <v>257</v>
      </c>
      <c r="B873" s="28" t="s">
        <v>423</v>
      </c>
      <c r="C873" s="15" t="s">
        <v>27</v>
      </c>
      <c r="D873" s="15" t="s">
        <v>63</v>
      </c>
      <c r="E873" s="15"/>
      <c r="F873" s="16">
        <f>F874+F875+F876</f>
        <v>5040</v>
      </c>
      <c r="G873" s="16">
        <f>G874+G875+G876</f>
        <v>5040</v>
      </c>
      <c r="H873" s="16">
        <f>H874+H875+H876</f>
        <v>5040</v>
      </c>
    </row>
    <row r="874" spans="1:8" ht="26.25" x14ac:dyDescent="0.25">
      <c r="A874" s="4" t="s">
        <v>107</v>
      </c>
      <c r="B874" s="28" t="s">
        <v>423</v>
      </c>
      <c r="C874" s="15" t="s">
        <v>27</v>
      </c>
      <c r="D874" s="15" t="s">
        <v>63</v>
      </c>
      <c r="E874" s="15" t="s">
        <v>108</v>
      </c>
      <c r="F874" s="16">
        <v>4532.3</v>
      </c>
      <c r="G874" s="16">
        <v>4532.3</v>
      </c>
      <c r="H874" s="16">
        <v>4532.3</v>
      </c>
    </row>
    <row r="875" spans="1:8" ht="39" x14ac:dyDescent="0.25">
      <c r="A875" s="4" t="s">
        <v>626</v>
      </c>
      <c r="B875" s="28" t="s">
        <v>423</v>
      </c>
      <c r="C875" s="15" t="s">
        <v>27</v>
      </c>
      <c r="D875" s="15" t="s">
        <v>63</v>
      </c>
      <c r="E875" s="15" t="s">
        <v>17</v>
      </c>
      <c r="F875" s="16">
        <v>25</v>
      </c>
      <c r="G875" s="16">
        <v>25</v>
      </c>
      <c r="H875" s="16">
        <v>25</v>
      </c>
    </row>
    <row r="876" spans="1:8" x14ac:dyDescent="0.25">
      <c r="A876" s="4" t="s">
        <v>134</v>
      </c>
      <c r="B876" s="28" t="s">
        <v>423</v>
      </c>
      <c r="C876" s="15" t="s">
        <v>27</v>
      </c>
      <c r="D876" s="15" t="s">
        <v>63</v>
      </c>
      <c r="E876" s="15" t="s">
        <v>135</v>
      </c>
      <c r="F876" s="16">
        <v>482.7</v>
      </c>
      <c r="G876" s="16">
        <v>482.7</v>
      </c>
      <c r="H876" s="16">
        <v>482.7</v>
      </c>
    </row>
    <row r="877" spans="1:8" ht="128.25" x14ac:dyDescent="0.25">
      <c r="A877" s="4" t="s">
        <v>597</v>
      </c>
      <c r="B877" s="28" t="s">
        <v>424</v>
      </c>
      <c r="C877" s="15"/>
      <c r="D877" s="15"/>
      <c r="E877" s="15"/>
      <c r="F877" s="16">
        <f t="shared" ref="F877:H879" si="196">F878</f>
        <v>1.5</v>
      </c>
      <c r="G877" s="16">
        <f t="shared" si="196"/>
        <v>1.5</v>
      </c>
      <c r="H877" s="16">
        <f t="shared" si="196"/>
        <v>1.5</v>
      </c>
    </row>
    <row r="878" spans="1:8" x14ac:dyDescent="0.25">
      <c r="A878" s="4" t="s">
        <v>106</v>
      </c>
      <c r="B878" s="28" t="s">
        <v>424</v>
      </c>
      <c r="C878" s="15" t="s">
        <v>27</v>
      </c>
      <c r="D878" s="15"/>
      <c r="E878" s="15"/>
      <c r="F878" s="16">
        <f t="shared" si="196"/>
        <v>1.5</v>
      </c>
      <c r="G878" s="16">
        <f t="shared" si="196"/>
        <v>1.5</v>
      </c>
      <c r="H878" s="16">
        <f t="shared" si="196"/>
        <v>1.5</v>
      </c>
    </row>
    <row r="879" spans="1:8" ht="51.75" x14ac:dyDescent="0.25">
      <c r="A879" s="4" t="s">
        <v>257</v>
      </c>
      <c r="B879" s="28" t="s">
        <v>424</v>
      </c>
      <c r="C879" s="15" t="s">
        <v>27</v>
      </c>
      <c r="D879" s="15" t="s">
        <v>63</v>
      </c>
      <c r="E879" s="15"/>
      <c r="F879" s="16">
        <f t="shared" si="196"/>
        <v>1.5</v>
      </c>
      <c r="G879" s="16">
        <f t="shared" si="196"/>
        <v>1.5</v>
      </c>
      <c r="H879" s="16">
        <f t="shared" si="196"/>
        <v>1.5</v>
      </c>
    </row>
    <row r="880" spans="1:8" ht="17.25" customHeight="1" x14ac:dyDescent="0.25">
      <c r="A880" s="4" t="s">
        <v>134</v>
      </c>
      <c r="B880" s="28" t="s">
        <v>424</v>
      </c>
      <c r="C880" s="15" t="s">
        <v>27</v>
      </c>
      <c r="D880" s="15" t="s">
        <v>63</v>
      </c>
      <c r="E880" s="15" t="s">
        <v>135</v>
      </c>
      <c r="F880" s="16">
        <v>1.5</v>
      </c>
      <c r="G880" s="16">
        <v>1.5</v>
      </c>
      <c r="H880" s="16">
        <v>1.5</v>
      </c>
    </row>
    <row r="881" spans="1:8" ht="26.25" hidden="1" x14ac:dyDescent="0.25">
      <c r="A881" s="4" t="s">
        <v>538</v>
      </c>
      <c r="B881" s="28" t="s">
        <v>537</v>
      </c>
      <c r="C881" s="15"/>
      <c r="D881" s="15"/>
      <c r="E881" s="15"/>
      <c r="F881" s="16">
        <f>F882</f>
        <v>0</v>
      </c>
      <c r="G881" s="16">
        <v>0</v>
      </c>
      <c r="H881" s="16">
        <v>0</v>
      </c>
    </row>
    <row r="882" spans="1:8" ht="40.5" hidden="1" customHeight="1" x14ac:dyDescent="0.25">
      <c r="A882" s="4" t="s">
        <v>514</v>
      </c>
      <c r="B882" s="28" t="s">
        <v>537</v>
      </c>
      <c r="C882" s="15" t="s">
        <v>138</v>
      </c>
      <c r="D882" s="15"/>
      <c r="E882" s="15"/>
      <c r="F882" s="16">
        <f>F883</f>
        <v>0</v>
      </c>
      <c r="G882" s="16">
        <v>0</v>
      </c>
      <c r="H882" s="16">
        <v>0</v>
      </c>
    </row>
    <row r="883" spans="1:8" ht="26.25" hidden="1" customHeight="1" x14ac:dyDescent="0.25">
      <c r="A883" s="4" t="s">
        <v>473</v>
      </c>
      <c r="B883" s="28" t="s">
        <v>537</v>
      </c>
      <c r="C883" s="15" t="s">
        <v>138</v>
      </c>
      <c r="D883" s="15" t="s">
        <v>68</v>
      </c>
      <c r="E883" s="15"/>
      <c r="F883" s="16">
        <f>F884</f>
        <v>0</v>
      </c>
      <c r="G883" s="16">
        <v>0</v>
      </c>
      <c r="H883" s="16">
        <v>0</v>
      </c>
    </row>
    <row r="884" spans="1:8" ht="20.25" hidden="1" customHeight="1" x14ac:dyDescent="0.25">
      <c r="A884" s="4" t="s">
        <v>270</v>
      </c>
      <c r="B884" s="28" t="s">
        <v>537</v>
      </c>
      <c r="C884" s="15" t="s">
        <v>138</v>
      </c>
      <c r="D884" s="15" t="s">
        <v>68</v>
      </c>
      <c r="E884" s="15" t="s">
        <v>271</v>
      </c>
      <c r="F884" s="16"/>
      <c r="G884" s="16"/>
      <c r="H884" s="16"/>
    </row>
    <row r="885" spans="1:8" ht="17.25" hidden="1" customHeight="1" x14ac:dyDescent="0.25">
      <c r="A885" s="3" t="s">
        <v>218</v>
      </c>
      <c r="B885" s="29" t="s">
        <v>178</v>
      </c>
      <c r="C885" s="15"/>
      <c r="D885" s="15"/>
      <c r="E885" s="15"/>
      <c r="F885" s="16">
        <f>F886</f>
        <v>0</v>
      </c>
      <c r="G885" s="16">
        <v>0</v>
      </c>
      <c r="H885" s="16">
        <v>0</v>
      </c>
    </row>
    <row r="886" spans="1:8" ht="17.25" hidden="1" customHeight="1" x14ac:dyDescent="0.25">
      <c r="A886" s="4" t="s">
        <v>296</v>
      </c>
      <c r="B886" s="15" t="s">
        <v>383</v>
      </c>
      <c r="C886" s="15"/>
      <c r="D886" s="15"/>
      <c r="E886" s="15"/>
      <c r="F886" s="16">
        <f>F887</f>
        <v>0</v>
      </c>
      <c r="G886" s="16">
        <v>0</v>
      </c>
      <c r="H886" s="16">
        <v>0</v>
      </c>
    </row>
    <row r="887" spans="1:8" ht="17.25" hidden="1" customHeight="1" x14ac:dyDescent="0.25">
      <c r="A887" s="4" t="s">
        <v>8</v>
      </c>
      <c r="B887" s="15" t="s">
        <v>383</v>
      </c>
      <c r="C887" s="15" t="s">
        <v>9</v>
      </c>
      <c r="D887" s="15"/>
      <c r="E887" s="15"/>
      <c r="F887" s="16">
        <f>F888</f>
        <v>0</v>
      </c>
      <c r="G887" s="16">
        <v>0</v>
      </c>
      <c r="H887" s="16">
        <v>0</v>
      </c>
    </row>
    <row r="888" spans="1:8" ht="17.25" hidden="1" customHeight="1" x14ac:dyDescent="0.25">
      <c r="A888" s="4" t="s">
        <v>200</v>
      </c>
      <c r="B888" s="15" t="s">
        <v>383</v>
      </c>
      <c r="C888" s="15" t="s">
        <v>9</v>
      </c>
      <c r="D888" s="15" t="s">
        <v>126</v>
      </c>
      <c r="E888" s="15"/>
      <c r="F888" s="16">
        <f>F889</f>
        <v>0</v>
      </c>
      <c r="G888" s="16">
        <v>0</v>
      </c>
      <c r="H888" s="16">
        <v>0</v>
      </c>
    </row>
    <row r="889" spans="1:8" ht="16.5" hidden="1" customHeight="1" x14ac:dyDescent="0.25">
      <c r="A889" s="4" t="s">
        <v>16</v>
      </c>
      <c r="B889" s="15" t="s">
        <v>383</v>
      </c>
      <c r="C889" s="15" t="s">
        <v>9</v>
      </c>
      <c r="D889" s="15" t="s">
        <v>126</v>
      </c>
      <c r="E889" s="15" t="s">
        <v>17</v>
      </c>
      <c r="F889" s="31"/>
      <c r="G889" s="16">
        <v>0</v>
      </c>
      <c r="H889" s="16">
        <v>0</v>
      </c>
    </row>
    <row r="890" spans="1:8" ht="51.75" x14ac:dyDescent="0.25">
      <c r="A890" s="8" t="s">
        <v>598</v>
      </c>
      <c r="B890" s="30" t="s">
        <v>130</v>
      </c>
      <c r="C890" s="15"/>
      <c r="D890" s="15"/>
      <c r="E890" s="15"/>
      <c r="F890" s="21">
        <f>F891+F901</f>
        <v>17</v>
      </c>
      <c r="G890" s="21">
        <f>G891+G901</f>
        <v>17</v>
      </c>
      <c r="H890" s="21">
        <f>H891+H901</f>
        <v>17</v>
      </c>
    </row>
    <row r="891" spans="1:8" ht="39" x14ac:dyDescent="0.25">
      <c r="A891" s="4" t="s">
        <v>323</v>
      </c>
      <c r="B891" s="28" t="s">
        <v>384</v>
      </c>
      <c r="C891" s="29"/>
      <c r="D891" s="29"/>
      <c r="E891" s="29"/>
      <c r="F891" s="21">
        <f>F892+F895+F898</f>
        <v>12</v>
      </c>
      <c r="G891" s="21">
        <f t="shared" ref="G891:H891" si="197">G892+G895+G898</f>
        <v>12</v>
      </c>
      <c r="H891" s="21">
        <f t="shared" si="197"/>
        <v>12</v>
      </c>
    </row>
    <row r="892" spans="1:8" hidden="1" x14ac:dyDescent="0.25">
      <c r="A892" s="2" t="s">
        <v>106</v>
      </c>
      <c r="B892" s="15" t="s">
        <v>172</v>
      </c>
      <c r="C892" s="15" t="s">
        <v>27</v>
      </c>
      <c r="D892" s="15"/>
      <c r="E892" s="15"/>
      <c r="F892" s="16">
        <f t="shared" ref="F892:H893" si="198">F893</f>
        <v>0</v>
      </c>
      <c r="G892" s="16">
        <f t="shared" si="198"/>
        <v>0</v>
      </c>
      <c r="H892" s="16">
        <f t="shared" si="198"/>
        <v>0</v>
      </c>
    </row>
    <row r="893" spans="1:8" hidden="1" x14ac:dyDescent="0.25">
      <c r="A893" s="4" t="s">
        <v>252</v>
      </c>
      <c r="B893" s="15" t="s">
        <v>172</v>
      </c>
      <c r="C893" s="15" t="s">
        <v>27</v>
      </c>
      <c r="D893" s="15" t="s">
        <v>119</v>
      </c>
      <c r="E893" s="15"/>
      <c r="F893" s="16">
        <f>F894</f>
        <v>0</v>
      </c>
      <c r="G893" s="16">
        <f t="shared" si="198"/>
        <v>0</v>
      </c>
      <c r="H893" s="16">
        <f t="shared" si="198"/>
        <v>0</v>
      </c>
    </row>
    <row r="894" spans="1:8" ht="26.25" hidden="1" x14ac:dyDescent="0.25">
      <c r="A894" s="4" t="s">
        <v>16</v>
      </c>
      <c r="B894" s="15" t="s">
        <v>172</v>
      </c>
      <c r="C894" s="15" t="s">
        <v>27</v>
      </c>
      <c r="D894" s="15" t="s">
        <v>119</v>
      </c>
      <c r="E894" s="15" t="s">
        <v>17</v>
      </c>
      <c r="F894" s="16"/>
      <c r="G894" s="16">
        <v>0</v>
      </c>
      <c r="H894" s="16">
        <v>0</v>
      </c>
    </row>
    <row r="895" spans="1:8" x14ac:dyDescent="0.25">
      <c r="A895" s="4" t="s">
        <v>8</v>
      </c>
      <c r="B895" s="28" t="s">
        <v>384</v>
      </c>
      <c r="C895" s="15" t="s">
        <v>9</v>
      </c>
      <c r="D895" s="15"/>
      <c r="E895" s="15"/>
      <c r="F895" s="16">
        <f>F896</f>
        <v>6</v>
      </c>
      <c r="G895" s="16">
        <f t="shared" ref="G895:H895" si="199">G896</f>
        <v>6</v>
      </c>
      <c r="H895" s="16">
        <f t="shared" si="199"/>
        <v>6</v>
      </c>
    </row>
    <row r="896" spans="1:8" x14ac:dyDescent="0.25">
      <c r="A896" s="4" t="s">
        <v>10</v>
      </c>
      <c r="B896" s="28" t="s">
        <v>384</v>
      </c>
      <c r="C896" s="15" t="s">
        <v>9</v>
      </c>
      <c r="D896" s="15" t="s">
        <v>11</v>
      </c>
      <c r="E896" s="15"/>
      <c r="F896" s="16">
        <f>F897</f>
        <v>6</v>
      </c>
      <c r="G896" s="16">
        <f>G897</f>
        <v>6</v>
      </c>
      <c r="H896" s="16">
        <f>H897</f>
        <v>6</v>
      </c>
    </row>
    <row r="897" spans="1:8" ht="39" x14ac:dyDescent="0.25">
      <c r="A897" s="4" t="s">
        <v>626</v>
      </c>
      <c r="B897" s="28" t="s">
        <v>384</v>
      </c>
      <c r="C897" s="15" t="s">
        <v>9</v>
      </c>
      <c r="D897" s="15" t="s">
        <v>11</v>
      </c>
      <c r="E897" s="15" t="s">
        <v>17</v>
      </c>
      <c r="F897" s="16">
        <v>6</v>
      </c>
      <c r="G897" s="16">
        <v>6</v>
      </c>
      <c r="H897" s="16">
        <v>6</v>
      </c>
    </row>
    <row r="898" spans="1:8" x14ac:dyDescent="0.25">
      <c r="A898" s="4" t="s">
        <v>244</v>
      </c>
      <c r="B898" s="28" t="s">
        <v>384</v>
      </c>
      <c r="C898" s="15" t="s">
        <v>99</v>
      </c>
      <c r="D898" s="15"/>
      <c r="E898" s="15"/>
      <c r="F898" s="16">
        <f>F899</f>
        <v>6</v>
      </c>
      <c r="G898" s="16">
        <f t="shared" ref="G898:H898" si="200">G899</f>
        <v>6</v>
      </c>
      <c r="H898" s="16">
        <f t="shared" si="200"/>
        <v>6</v>
      </c>
    </row>
    <row r="899" spans="1:8" x14ac:dyDescent="0.25">
      <c r="A899" s="4" t="s">
        <v>245</v>
      </c>
      <c r="B899" s="28" t="s">
        <v>384</v>
      </c>
      <c r="C899" s="15" t="s">
        <v>99</v>
      </c>
      <c r="D899" s="15" t="s">
        <v>27</v>
      </c>
      <c r="E899" s="15"/>
      <c r="F899" s="16">
        <f t="shared" ref="F899:H899" si="201">F900</f>
        <v>6</v>
      </c>
      <c r="G899" s="16">
        <f t="shared" si="201"/>
        <v>6</v>
      </c>
      <c r="H899" s="16">
        <f t="shared" si="201"/>
        <v>6</v>
      </c>
    </row>
    <row r="900" spans="1:8" x14ac:dyDescent="0.25">
      <c r="A900" s="4" t="s">
        <v>19</v>
      </c>
      <c r="B900" s="28" t="s">
        <v>384</v>
      </c>
      <c r="C900" s="15" t="s">
        <v>99</v>
      </c>
      <c r="D900" s="15" t="s">
        <v>27</v>
      </c>
      <c r="E900" s="15" t="s">
        <v>20</v>
      </c>
      <c r="F900" s="16">
        <v>6</v>
      </c>
      <c r="G900" s="16">
        <v>6</v>
      </c>
      <c r="H900" s="16">
        <v>6</v>
      </c>
    </row>
    <row r="901" spans="1:8" ht="39" x14ac:dyDescent="0.25">
      <c r="A901" s="4" t="s">
        <v>259</v>
      </c>
      <c r="B901" s="28" t="s">
        <v>402</v>
      </c>
      <c r="C901" s="15"/>
      <c r="D901" s="15"/>
      <c r="E901" s="15"/>
      <c r="F901" s="16">
        <f>F902</f>
        <v>5</v>
      </c>
      <c r="G901" s="16">
        <f t="shared" ref="G901:H901" si="202">G902</f>
        <v>5</v>
      </c>
      <c r="H901" s="16">
        <f t="shared" si="202"/>
        <v>5</v>
      </c>
    </row>
    <row r="902" spans="1:8" x14ac:dyDescent="0.25">
      <c r="A902" s="4" t="s">
        <v>8</v>
      </c>
      <c r="B902" s="28" t="s">
        <v>402</v>
      </c>
      <c r="C902" s="15" t="s">
        <v>9</v>
      </c>
      <c r="D902" s="15"/>
      <c r="E902" s="15"/>
      <c r="F902" s="16">
        <f>F903</f>
        <v>5</v>
      </c>
      <c r="G902" s="16">
        <f t="shared" ref="G902:H902" si="203">G903</f>
        <v>5</v>
      </c>
      <c r="H902" s="16">
        <f t="shared" si="203"/>
        <v>5</v>
      </c>
    </row>
    <row r="903" spans="1:8" x14ac:dyDescent="0.25">
      <c r="A903" s="4" t="s">
        <v>511</v>
      </c>
      <c r="B903" s="28" t="s">
        <v>402</v>
      </c>
      <c r="C903" s="15" t="s">
        <v>9</v>
      </c>
      <c r="D903" s="15" t="s">
        <v>9</v>
      </c>
      <c r="E903" s="15"/>
      <c r="F903" s="16">
        <f>F904</f>
        <v>5</v>
      </c>
      <c r="G903" s="16">
        <f t="shared" ref="G903:H903" si="204">G904</f>
        <v>5</v>
      </c>
      <c r="H903" s="16">
        <f t="shared" si="204"/>
        <v>5</v>
      </c>
    </row>
    <row r="904" spans="1:8" ht="39" x14ac:dyDescent="0.25">
      <c r="A904" s="4" t="s">
        <v>626</v>
      </c>
      <c r="B904" s="28" t="s">
        <v>402</v>
      </c>
      <c r="C904" s="15" t="s">
        <v>9</v>
      </c>
      <c r="D904" s="15" t="s">
        <v>9</v>
      </c>
      <c r="E904" s="15" t="s">
        <v>17</v>
      </c>
      <c r="F904" s="16">
        <v>5</v>
      </c>
      <c r="G904" s="16">
        <v>5</v>
      </c>
      <c r="H904" s="16">
        <v>5</v>
      </c>
    </row>
    <row r="905" spans="1:8" ht="36" hidden="1" customHeight="1" x14ac:dyDescent="0.25">
      <c r="A905" s="3" t="s">
        <v>260</v>
      </c>
      <c r="B905" s="29" t="s">
        <v>195</v>
      </c>
      <c r="C905" s="15"/>
      <c r="D905" s="15"/>
      <c r="E905" s="15"/>
      <c r="F905" s="21">
        <f>F906+F910+F919+F923+F927</f>
        <v>0</v>
      </c>
      <c r="G905" s="21">
        <f>G906</f>
        <v>0</v>
      </c>
      <c r="H905" s="21">
        <f>H906</f>
        <v>0</v>
      </c>
    </row>
    <row r="906" spans="1:8" ht="99" hidden="1" customHeight="1" x14ac:dyDescent="0.25">
      <c r="A906" s="4" t="s">
        <v>261</v>
      </c>
      <c r="B906" s="15" t="s">
        <v>220</v>
      </c>
      <c r="C906" s="15"/>
      <c r="D906" s="15"/>
      <c r="E906" s="15"/>
      <c r="F906" s="16">
        <f>F907</f>
        <v>0</v>
      </c>
      <c r="G906" s="16">
        <v>0</v>
      </c>
      <c r="H906" s="16">
        <v>0</v>
      </c>
    </row>
    <row r="907" spans="1:8" ht="15.75" hidden="1" customHeight="1" x14ac:dyDescent="0.25">
      <c r="A907" s="4" t="s">
        <v>72</v>
      </c>
      <c r="B907" s="15" t="s">
        <v>220</v>
      </c>
      <c r="C907" s="15" t="s">
        <v>73</v>
      </c>
      <c r="D907" s="15"/>
      <c r="E907" s="15"/>
      <c r="F907" s="16">
        <f>F908</f>
        <v>0</v>
      </c>
      <c r="G907" s="16">
        <v>0</v>
      </c>
      <c r="H907" s="16">
        <v>0</v>
      </c>
    </row>
    <row r="908" spans="1:8" ht="15.75" hidden="1" customHeight="1" x14ac:dyDescent="0.25">
      <c r="A908" s="4" t="s">
        <v>74</v>
      </c>
      <c r="B908" s="15" t="s">
        <v>220</v>
      </c>
      <c r="C908" s="15" t="s">
        <v>73</v>
      </c>
      <c r="D908" s="15" t="s">
        <v>27</v>
      </c>
      <c r="E908" s="15"/>
      <c r="F908" s="16">
        <v>0</v>
      </c>
      <c r="G908" s="16">
        <v>0</v>
      </c>
      <c r="H908" s="16">
        <v>0</v>
      </c>
    </row>
    <row r="909" spans="1:8" ht="115.5" hidden="1" x14ac:dyDescent="0.25">
      <c r="A909" s="4" t="s">
        <v>198</v>
      </c>
      <c r="B909" s="15" t="s">
        <v>220</v>
      </c>
      <c r="C909" s="15" t="s">
        <v>73</v>
      </c>
      <c r="D909" s="15" t="s">
        <v>27</v>
      </c>
      <c r="E909" s="15" t="s">
        <v>199</v>
      </c>
      <c r="F909" s="16">
        <v>0</v>
      </c>
      <c r="G909" s="16">
        <v>0</v>
      </c>
      <c r="H909" s="16">
        <v>0</v>
      </c>
    </row>
    <row r="910" spans="1:8" ht="36" hidden="1" customHeight="1" x14ac:dyDescent="0.25">
      <c r="A910" s="4" t="s">
        <v>196</v>
      </c>
      <c r="B910" s="15" t="s">
        <v>197</v>
      </c>
      <c r="C910" s="15"/>
      <c r="D910" s="15"/>
      <c r="E910" s="15"/>
      <c r="F910" s="16">
        <f t="shared" ref="F910:H912" si="205">F911</f>
        <v>0</v>
      </c>
      <c r="G910" s="16">
        <f t="shared" si="205"/>
        <v>0</v>
      </c>
      <c r="H910" s="16">
        <f t="shared" si="205"/>
        <v>0</v>
      </c>
    </row>
    <row r="911" spans="1:8" ht="15.75" hidden="1" customHeight="1" x14ac:dyDescent="0.25">
      <c r="A911" s="4" t="s">
        <v>72</v>
      </c>
      <c r="B911" s="15" t="s">
        <v>197</v>
      </c>
      <c r="C911" s="15" t="s">
        <v>73</v>
      </c>
      <c r="D911" s="15"/>
      <c r="E911" s="15"/>
      <c r="F911" s="16">
        <f t="shared" si="205"/>
        <v>0</v>
      </c>
      <c r="G911" s="16">
        <f t="shared" si="205"/>
        <v>0</v>
      </c>
      <c r="H911" s="16">
        <f t="shared" si="205"/>
        <v>0</v>
      </c>
    </row>
    <row r="912" spans="1:8" ht="16.5" hidden="1" customHeight="1" x14ac:dyDescent="0.25">
      <c r="A912" s="4" t="s">
        <v>74</v>
      </c>
      <c r="B912" s="15" t="s">
        <v>197</v>
      </c>
      <c r="C912" s="15" t="s">
        <v>73</v>
      </c>
      <c r="D912" s="15" t="s">
        <v>27</v>
      </c>
      <c r="E912" s="15"/>
      <c r="F912" s="16">
        <f>F913</f>
        <v>0</v>
      </c>
      <c r="G912" s="16">
        <f t="shared" si="205"/>
        <v>0</v>
      </c>
      <c r="H912" s="16">
        <f t="shared" si="205"/>
        <v>0</v>
      </c>
    </row>
    <row r="913" spans="1:8" ht="107.25" hidden="1" customHeight="1" x14ac:dyDescent="0.25">
      <c r="A913" s="4" t="s">
        <v>198</v>
      </c>
      <c r="B913" s="15" t="s">
        <v>197</v>
      </c>
      <c r="C913" s="15" t="s">
        <v>73</v>
      </c>
      <c r="D913" s="15" t="s">
        <v>27</v>
      </c>
      <c r="E913" s="15" t="s">
        <v>199</v>
      </c>
      <c r="F913" s="16"/>
      <c r="G913" s="16">
        <v>0</v>
      </c>
      <c r="H913" s="16">
        <v>0</v>
      </c>
    </row>
    <row r="914" spans="1:8" ht="24" hidden="1" customHeight="1" x14ac:dyDescent="0.25">
      <c r="A914" s="4" t="s">
        <v>212</v>
      </c>
      <c r="B914" s="15" t="s">
        <v>213</v>
      </c>
      <c r="C914" s="15"/>
      <c r="D914" s="15"/>
      <c r="E914" s="15"/>
      <c r="F914" s="16">
        <f t="shared" ref="F914:G916" si="206">F915</f>
        <v>0</v>
      </c>
      <c r="G914" s="16">
        <f t="shared" si="206"/>
        <v>0</v>
      </c>
      <c r="H914" s="16">
        <v>0</v>
      </c>
    </row>
    <row r="915" spans="1:8" ht="25.5" hidden="1" customHeight="1" x14ac:dyDescent="0.25">
      <c r="A915" s="4" t="s">
        <v>72</v>
      </c>
      <c r="B915" s="15" t="s">
        <v>213</v>
      </c>
      <c r="C915" s="15" t="s">
        <v>73</v>
      </c>
      <c r="D915" s="15"/>
      <c r="E915" s="15"/>
      <c r="F915" s="16">
        <f t="shared" si="206"/>
        <v>0</v>
      </c>
      <c r="G915" s="16">
        <f t="shared" si="206"/>
        <v>0</v>
      </c>
      <c r="H915" s="16">
        <v>0</v>
      </c>
    </row>
    <row r="916" spans="1:8" ht="24.75" hidden="1" customHeight="1" x14ac:dyDescent="0.25">
      <c r="A916" s="4" t="s">
        <v>74</v>
      </c>
      <c r="B916" s="15" t="s">
        <v>213</v>
      </c>
      <c r="C916" s="15" t="s">
        <v>73</v>
      </c>
      <c r="D916" s="15" t="s">
        <v>27</v>
      </c>
      <c r="E916" s="15"/>
      <c r="F916" s="16">
        <f t="shared" si="206"/>
        <v>0</v>
      </c>
      <c r="G916" s="16">
        <f t="shared" si="206"/>
        <v>0</v>
      </c>
      <c r="H916" s="16">
        <v>0</v>
      </c>
    </row>
    <row r="917" spans="1:8" ht="17.25" hidden="1" customHeight="1" x14ac:dyDescent="0.25">
      <c r="A917" s="4" t="s">
        <v>198</v>
      </c>
      <c r="B917" s="15" t="s">
        <v>213</v>
      </c>
      <c r="C917" s="15" t="s">
        <v>73</v>
      </c>
      <c r="D917" s="15" t="s">
        <v>27</v>
      </c>
      <c r="E917" s="15" t="s">
        <v>199</v>
      </c>
      <c r="F917" s="16">
        <v>0</v>
      </c>
      <c r="G917" s="16">
        <v>0</v>
      </c>
      <c r="H917" s="16">
        <v>0</v>
      </c>
    </row>
    <row r="918" spans="1:8" ht="18" hidden="1" customHeight="1" x14ac:dyDescent="0.25">
      <c r="A918" s="8" t="s">
        <v>289</v>
      </c>
      <c r="B918" s="29" t="s">
        <v>290</v>
      </c>
      <c r="C918" s="15"/>
      <c r="D918" s="15"/>
      <c r="E918" s="15"/>
      <c r="F918" s="16">
        <f>F919+F923+F927</f>
        <v>0</v>
      </c>
      <c r="G918" s="16"/>
      <c r="H918" s="16"/>
    </row>
    <row r="919" spans="1:8" ht="115.5" hidden="1" x14ac:dyDescent="0.25">
      <c r="A919" s="4" t="s">
        <v>287</v>
      </c>
      <c r="B919" s="15" t="s">
        <v>288</v>
      </c>
      <c r="C919" s="15"/>
      <c r="D919" s="15"/>
      <c r="E919" s="15"/>
      <c r="F919" s="16">
        <f>F920</f>
        <v>0</v>
      </c>
      <c r="G919" s="16">
        <v>0</v>
      </c>
      <c r="H919" s="16">
        <v>0</v>
      </c>
    </row>
    <row r="920" spans="1:8" hidden="1" x14ac:dyDescent="0.25">
      <c r="A920" s="4" t="s">
        <v>72</v>
      </c>
      <c r="B920" s="15" t="s">
        <v>288</v>
      </c>
      <c r="C920" s="15" t="s">
        <v>73</v>
      </c>
      <c r="D920" s="15"/>
      <c r="E920" s="15"/>
      <c r="F920" s="16">
        <f>F921</f>
        <v>0</v>
      </c>
      <c r="G920" s="16">
        <v>0</v>
      </c>
      <c r="H920" s="16">
        <v>0</v>
      </c>
    </row>
    <row r="921" spans="1:8" hidden="1" x14ac:dyDescent="0.25">
      <c r="A921" s="4" t="s">
        <v>74</v>
      </c>
      <c r="B921" s="15" t="s">
        <v>288</v>
      </c>
      <c r="C921" s="15" t="s">
        <v>73</v>
      </c>
      <c r="D921" s="15" t="s">
        <v>27</v>
      </c>
      <c r="E921" s="15"/>
      <c r="F921" s="16">
        <f>F922</f>
        <v>0</v>
      </c>
      <c r="G921" s="16">
        <v>0</v>
      </c>
      <c r="H921" s="16">
        <v>0</v>
      </c>
    </row>
    <row r="922" spans="1:8" ht="115.5" hidden="1" x14ac:dyDescent="0.25">
      <c r="A922" s="4" t="s">
        <v>198</v>
      </c>
      <c r="B922" s="15" t="s">
        <v>288</v>
      </c>
      <c r="C922" s="15" t="s">
        <v>73</v>
      </c>
      <c r="D922" s="15" t="s">
        <v>27</v>
      </c>
      <c r="E922" s="15" t="s">
        <v>199</v>
      </c>
      <c r="F922" s="16"/>
      <c r="G922" s="16">
        <v>0</v>
      </c>
      <c r="H922" s="16">
        <v>0</v>
      </c>
    </row>
    <row r="923" spans="1:8" ht="122.25" hidden="1" customHeight="1" x14ac:dyDescent="0.25">
      <c r="A923" s="4" t="s">
        <v>291</v>
      </c>
      <c r="B923" s="15" t="s">
        <v>292</v>
      </c>
      <c r="C923" s="15"/>
      <c r="D923" s="15"/>
      <c r="E923" s="15"/>
      <c r="F923" s="16">
        <f>F924</f>
        <v>0</v>
      </c>
      <c r="G923" s="16">
        <v>0</v>
      </c>
      <c r="H923" s="16">
        <v>0</v>
      </c>
    </row>
    <row r="924" spans="1:8" ht="12.75" hidden="1" customHeight="1" x14ac:dyDescent="0.25">
      <c r="A924" s="4" t="s">
        <v>72</v>
      </c>
      <c r="B924" s="15" t="s">
        <v>292</v>
      </c>
      <c r="C924" s="15" t="s">
        <v>73</v>
      </c>
      <c r="D924" s="15"/>
      <c r="E924" s="15"/>
      <c r="F924" s="16">
        <f>F925</f>
        <v>0</v>
      </c>
      <c r="G924" s="16">
        <v>0</v>
      </c>
      <c r="H924" s="16">
        <v>0</v>
      </c>
    </row>
    <row r="925" spans="1:8" ht="14.25" hidden="1" customHeight="1" x14ac:dyDescent="0.25">
      <c r="A925" s="4" t="s">
        <v>74</v>
      </c>
      <c r="B925" s="15" t="s">
        <v>292</v>
      </c>
      <c r="C925" s="15" t="s">
        <v>73</v>
      </c>
      <c r="D925" s="15" t="s">
        <v>27</v>
      </c>
      <c r="E925" s="15"/>
      <c r="F925" s="16">
        <f>F926</f>
        <v>0</v>
      </c>
      <c r="G925" s="16">
        <v>0</v>
      </c>
      <c r="H925" s="16">
        <v>0</v>
      </c>
    </row>
    <row r="926" spans="1:8" ht="115.5" hidden="1" x14ac:dyDescent="0.25">
      <c r="A926" s="4" t="s">
        <v>198</v>
      </c>
      <c r="B926" s="15" t="s">
        <v>292</v>
      </c>
      <c r="C926" s="15" t="s">
        <v>73</v>
      </c>
      <c r="D926" s="15" t="s">
        <v>27</v>
      </c>
      <c r="E926" s="15" t="s">
        <v>199</v>
      </c>
      <c r="F926" s="16"/>
      <c r="G926" s="16">
        <v>0</v>
      </c>
      <c r="H926" s="16">
        <v>0</v>
      </c>
    </row>
    <row r="927" spans="1:8" ht="39" hidden="1" x14ac:dyDescent="0.25">
      <c r="A927" s="4" t="s">
        <v>196</v>
      </c>
      <c r="B927" s="15" t="s">
        <v>293</v>
      </c>
      <c r="C927" s="15"/>
      <c r="D927" s="15"/>
      <c r="E927" s="15"/>
      <c r="F927" s="16">
        <f>F928</f>
        <v>0</v>
      </c>
      <c r="G927" s="16">
        <v>0</v>
      </c>
      <c r="H927" s="16">
        <v>0</v>
      </c>
    </row>
    <row r="928" spans="1:8" hidden="1" x14ac:dyDescent="0.25">
      <c r="A928" s="4" t="s">
        <v>72</v>
      </c>
      <c r="B928" s="15" t="s">
        <v>293</v>
      </c>
      <c r="C928" s="15" t="s">
        <v>73</v>
      </c>
      <c r="D928" s="15"/>
      <c r="E928" s="15"/>
      <c r="F928" s="16">
        <f>F929</f>
        <v>0</v>
      </c>
      <c r="G928" s="16">
        <v>0</v>
      </c>
      <c r="H928" s="16">
        <v>0</v>
      </c>
    </row>
    <row r="929" spans="1:8" hidden="1" x14ac:dyDescent="0.25">
      <c r="A929" s="4" t="s">
        <v>74</v>
      </c>
      <c r="B929" s="15" t="s">
        <v>293</v>
      </c>
      <c r="C929" s="15" t="s">
        <v>73</v>
      </c>
      <c r="D929" s="15" t="s">
        <v>27</v>
      </c>
      <c r="E929" s="15"/>
      <c r="F929" s="16">
        <f>F930</f>
        <v>0</v>
      </c>
      <c r="G929" s="16">
        <v>0</v>
      </c>
      <c r="H929" s="16">
        <v>0</v>
      </c>
    </row>
    <row r="930" spans="1:8" ht="115.5" hidden="1" x14ac:dyDescent="0.25">
      <c r="A930" s="4" t="s">
        <v>198</v>
      </c>
      <c r="B930" s="15" t="s">
        <v>293</v>
      </c>
      <c r="C930" s="15" t="s">
        <v>73</v>
      </c>
      <c r="D930" s="15" t="s">
        <v>27</v>
      </c>
      <c r="E930" s="15" t="s">
        <v>199</v>
      </c>
      <c r="F930" s="16"/>
      <c r="G930" s="16">
        <v>0</v>
      </c>
      <c r="H930" s="16">
        <v>0</v>
      </c>
    </row>
    <row r="931" spans="1:8" ht="39" hidden="1" x14ac:dyDescent="0.25">
      <c r="A931" s="9" t="s">
        <v>262</v>
      </c>
      <c r="B931" s="29" t="s">
        <v>141</v>
      </c>
      <c r="C931" s="15"/>
      <c r="D931" s="15"/>
      <c r="E931" s="15"/>
      <c r="F931" s="21">
        <v>0</v>
      </c>
      <c r="G931" s="21">
        <v>0</v>
      </c>
      <c r="H931" s="21">
        <v>0</v>
      </c>
    </row>
    <row r="932" spans="1:8" ht="90" hidden="1" x14ac:dyDescent="0.25">
      <c r="A932" s="5" t="s">
        <v>142</v>
      </c>
      <c r="B932" s="15" t="s">
        <v>143</v>
      </c>
      <c r="C932" s="15"/>
      <c r="D932" s="15"/>
      <c r="E932" s="15"/>
      <c r="F932" s="16">
        <f t="shared" ref="F932:F938" si="207">F933</f>
        <v>5</v>
      </c>
      <c r="G932" s="16">
        <f t="shared" ref="G932:H933" si="208">G933</f>
        <v>5</v>
      </c>
      <c r="H932" s="16">
        <f t="shared" si="208"/>
        <v>5</v>
      </c>
    </row>
    <row r="933" spans="1:8" hidden="1" x14ac:dyDescent="0.25">
      <c r="A933" s="4" t="s">
        <v>122</v>
      </c>
      <c r="B933" s="15" t="s">
        <v>143</v>
      </c>
      <c r="C933" s="15" t="s">
        <v>63</v>
      </c>
      <c r="D933" s="15"/>
      <c r="E933" s="15"/>
      <c r="F933" s="16">
        <f t="shared" si="207"/>
        <v>5</v>
      </c>
      <c r="G933" s="16">
        <f t="shared" si="208"/>
        <v>5</v>
      </c>
      <c r="H933" s="16">
        <f t="shared" si="208"/>
        <v>5</v>
      </c>
    </row>
    <row r="934" spans="1:8" hidden="1" x14ac:dyDescent="0.25">
      <c r="A934" s="4" t="s">
        <v>144</v>
      </c>
      <c r="B934" s="15" t="s">
        <v>143</v>
      </c>
      <c r="C934" s="15" t="s">
        <v>63</v>
      </c>
      <c r="D934" s="15" t="s">
        <v>126</v>
      </c>
      <c r="E934" s="15"/>
      <c r="F934" s="16">
        <f t="shared" si="207"/>
        <v>5</v>
      </c>
      <c r="G934" s="16">
        <f>G935</f>
        <v>5</v>
      </c>
      <c r="H934" s="16">
        <f>H935</f>
        <v>5</v>
      </c>
    </row>
    <row r="935" spans="1:8" ht="40.5" customHeight="1" x14ac:dyDescent="0.25">
      <c r="A935" s="8" t="s">
        <v>506</v>
      </c>
      <c r="B935" s="29" t="s">
        <v>507</v>
      </c>
      <c r="C935" s="29"/>
      <c r="D935" s="29"/>
      <c r="E935" s="29"/>
      <c r="F935" s="21">
        <f t="shared" si="207"/>
        <v>5</v>
      </c>
      <c r="G935" s="21">
        <f>G936</f>
        <v>5</v>
      </c>
      <c r="H935" s="21">
        <f>H936</f>
        <v>5</v>
      </c>
    </row>
    <row r="936" spans="1:8" ht="28.5" customHeight="1" x14ac:dyDescent="0.25">
      <c r="A936" s="23" t="s">
        <v>385</v>
      </c>
      <c r="B936" s="15" t="s">
        <v>508</v>
      </c>
      <c r="C936" s="29"/>
      <c r="D936" s="29"/>
      <c r="E936" s="29"/>
      <c r="F936" s="16">
        <f t="shared" si="207"/>
        <v>5</v>
      </c>
      <c r="G936" s="16">
        <f t="shared" ref="G936:H936" si="209">G937</f>
        <v>5</v>
      </c>
      <c r="H936" s="16">
        <f t="shared" si="209"/>
        <v>5</v>
      </c>
    </row>
    <row r="937" spans="1:8" ht="14.25" customHeight="1" x14ac:dyDescent="0.25">
      <c r="A937" s="4" t="s">
        <v>122</v>
      </c>
      <c r="B937" s="15" t="s">
        <v>508</v>
      </c>
      <c r="C937" s="15" t="s">
        <v>63</v>
      </c>
      <c r="D937" s="15"/>
      <c r="E937" s="15"/>
      <c r="F937" s="16">
        <f t="shared" si="207"/>
        <v>5</v>
      </c>
      <c r="G937" s="16">
        <f t="shared" ref="G937:H938" si="210">G938</f>
        <v>5</v>
      </c>
      <c r="H937" s="16">
        <f t="shared" si="210"/>
        <v>5</v>
      </c>
    </row>
    <row r="938" spans="1:8" ht="15" customHeight="1" x14ac:dyDescent="0.25">
      <c r="A938" s="4" t="s">
        <v>144</v>
      </c>
      <c r="B938" s="15" t="s">
        <v>508</v>
      </c>
      <c r="C938" s="15" t="s">
        <v>63</v>
      </c>
      <c r="D938" s="15" t="s">
        <v>126</v>
      </c>
      <c r="E938" s="15"/>
      <c r="F938" s="16">
        <f t="shared" si="207"/>
        <v>5</v>
      </c>
      <c r="G938" s="16">
        <f t="shared" si="210"/>
        <v>5</v>
      </c>
      <c r="H938" s="16">
        <f t="shared" si="210"/>
        <v>5</v>
      </c>
    </row>
    <row r="939" spans="1:8" ht="39" x14ac:dyDescent="0.25">
      <c r="A939" s="4" t="s">
        <v>626</v>
      </c>
      <c r="B939" s="15" t="s">
        <v>508</v>
      </c>
      <c r="C939" s="15" t="s">
        <v>63</v>
      </c>
      <c r="D939" s="15" t="s">
        <v>126</v>
      </c>
      <c r="E939" s="15" t="s">
        <v>17</v>
      </c>
      <c r="F939" s="16">
        <v>5</v>
      </c>
      <c r="G939" s="16">
        <v>5</v>
      </c>
      <c r="H939" s="16">
        <v>5</v>
      </c>
    </row>
    <row r="940" spans="1:8" ht="39" x14ac:dyDescent="0.25">
      <c r="A940" s="8" t="s">
        <v>644</v>
      </c>
      <c r="B940" s="30" t="s">
        <v>195</v>
      </c>
      <c r="C940" s="29"/>
      <c r="D940" s="29"/>
      <c r="E940" s="29"/>
      <c r="F940" s="21">
        <f>F945+F949+F941</f>
        <v>138037.20000000001</v>
      </c>
      <c r="G940" s="21">
        <f>G945+G949+G941+G953</f>
        <v>169763.7</v>
      </c>
      <c r="H940" s="21">
        <f>H945+H949+H941</f>
        <v>0</v>
      </c>
    </row>
    <row r="941" spans="1:8" ht="51.75" x14ac:dyDescent="0.25">
      <c r="A941" s="4" t="s">
        <v>649</v>
      </c>
      <c r="B941" s="15" t="s">
        <v>650</v>
      </c>
      <c r="C941" s="15"/>
      <c r="D941" s="15"/>
      <c r="E941" s="15"/>
      <c r="F941" s="16">
        <f>F942</f>
        <v>4980.7</v>
      </c>
      <c r="G941" s="16">
        <v>0</v>
      </c>
      <c r="H941" s="16">
        <v>0</v>
      </c>
    </row>
    <row r="942" spans="1:8" x14ac:dyDescent="0.25">
      <c r="A942" s="4" t="s">
        <v>145</v>
      </c>
      <c r="B942" s="15" t="s">
        <v>650</v>
      </c>
      <c r="C942" s="15" t="s">
        <v>73</v>
      </c>
      <c r="D942" s="15"/>
      <c r="E942" s="15"/>
      <c r="F942" s="16">
        <f>F943</f>
        <v>4980.7</v>
      </c>
      <c r="G942" s="16">
        <v>0</v>
      </c>
      <c r="H942" s="16">
        <v>0</v>
      </c>
    </row>
    <row r="943" spans="1:8" x14ac:dyDescent="0.25">
      <c r="A943" s="4" t="s">
        <v>74</v>
      </c>
      <c r="B943" s="15" t="s">
        <v>650</v>
      </c>
      <c r="C943" s="15" t="s">
        <v>73</v>
      </c>
      <c r="D943" s="15" t="s">
        <v>27</v>
      </c>
      <c r="E943" s="15"/>
      <c r="F943" s="16">
        <f>F944</f>
        <v>4980.7</v>
      </c>
      <c r="G943" s="16">
        <v>0</v>
      </c>
      <c r="H943" s="16">
        <v>0</v>
      </c>
    </row>
    <row r="944" spans="1:8" x14ac:dyDescent="0.25">
      <c r="A944" s="4" t="s">
        <v>18</v>
      </c>
      <c r="B944" s="15" t="s">
        <v>650</v>
      </c>
      <c r="C944" s="15" t="s">
        <v>73</v>
      </c>
      <c r="D944" s="15" t="s">
        <v>27</v>
      </c>
      <c r="E944" s="15" t="s">
        <v>22</v>
      </c>
      <c r="F944" s="16">
        <v>4980.7</v>
      </c>
      <c r="G944" s="16">
        <v>0</v>
      </c>
      <c r="H944" s="16">
        <v>0</v>
      </c>
    </row>
    <row r="945" spans="1:8" ht="77.25" x14ac:dyDescent="0.25">
      <c r="A945" s="4" t="s">
        <v>648</v>
      </c>
      <c r="B945" s="15" t="s">
        <v>645</v>
      </c>
      <c r="C945" s="15"/>
      <c r="D945" s="15"/>
      <c r="E945" s="15"/>
      <c r="F945" s="16">
        <f t="shared" ref="F945:G947" si="211">F946</f>
        <v>132056.5</v>
      </c>
      <c r="G945" s="16">
        <f t="shared" si="211"/>
        <v>89464.7</v>
      </c>
      <c r="H945" s="16">
        <v>0</v>
      </c>
    </row>
    <row r="946" spans="1:8" x14ac:dyDescent="0.25">
      <c r="A946" s="4" t="s">
        <v>8</v>
      </c>
      <c r="B946" s="15" t="s">
        <v>645</v>
      </c>
      <c r="C946" s="15" t="s">
        <v>9</v>
      </c>
      <c r="D946" s="15"/>
      <c r="E946" s="15"/>
      <c r="F946" s="16">
        <f t="shared" si="211"/>
        <v>132056.5</v>
      </c>
      <c r="G946" s="16">
        <f t="shared" si="211"/>
        <v>89464.7</v>
      </c>
      <c r="H946" s="16">
        <v>0</v>
      </c>
    </row>
    <row r="947" spans="1:8" x14ac:dyDescent="0.25">
      <c r="A947" s="4" t="s">
        <v>26</v>
      </c>
      <c r="B947" s="15" t="s">
        <v>645</v>
      </c>
      <c r="C947" s="15" t="s">
        <v>9</v>
      </c>
      <c r="D947" s="15" t="s">
        <v>27</v>
      </c>
      <c r="E947" s="15"/>
      <c r="F947" s="16">
        <f t="shared" si="211"/>
        <v>132056.5</v>
      </c>
      <c r="G947" s="16">
        <f t="shared" si="211"/>
        <v>89464.7</v>
      </c>
      <c r="H947" s="16">
        <v>0</v>
      </c>
    </row>
    <row r="948" spans="1:8" ht="115.5" x14ac:dyDescent="0.25">
      <c r="A948" s="4" t="s">
        <v>198</v>
      </c>
      <c r="B948" s="15" t="s">
        <v>645</v>
      </c>
      <c r="C948" s="15" t="s">
        <v>9</v>
      </c>
      <c r="D948" s="15" t="s">
        <v>27</v>
      </c>
      <c r="E948" s="15" t="s">
        <v>199</v>
      </c>
      <c r="F948" s="16">
        <v>132056.5</v>
      </c>
      <c r="G948" s="16">
        <v>89464.7</v>
      </c>
      <c r="H948" s="16">
        <v>0</v>
      </c>
    </row>
    <row r="949" spans="1:8" ht="64.5" x14ac:dyDescent="0.25">
      <c r="A949" s="4" t="s">
        <v>646</v>
      </c>
      <c r="B949" s="15" t="s">
        <v>647</v>
      </c>
      <c r="C949" s="15"/>
      <c r="D949" s="15"/>
      <c r="E949" s="15"/>
      <c r="F949" s="16">
        <f>F950</f>
        <v>1000</v>
      </c>
      <c r="G949" s="16">
        <v>0</v>
      </c>
      <c r="H949" s="16">
        <v>0</v>
      </c>
    </row>
    <row r="950" spans="1:8" x14ac:dyDescent="0.25">
      <c r="A950" s="4" t="s">
        <v>8</v>
      </c>
      <c r="B950" s="15" t="s">
        <v>647</v>
      </c>
      <c r="C950" s="15" t="s">
        <v>9</v>
      </c>
      <c r="D950" s="15"/>
      <c r="E950" s="15"/>
      <c r="F950" s="16">
        <f>F951</f>
        <v>1000</v>
      </c>
      <c r="G950" s="16">
        <v>0</v>
      </c>
      <c r="H950" s="16">
        <v>0</v>
      </c>
    </row>
    <row r="951" spans="1:8" x14ac:dyDescent="0.25">
      <c r="A951" s="4" t="s">
        <v>26</v>
      </c>
      <c r="B951" s="15" t="s">
        <v>647</v>
      </c>
      <c r="C951" s="15" t="s">
        <v>9</v>
      </c>
      <c r="D951" s="15" t="s">
        <v>27</v>
      </c>
      <c r="E951" s="15"/>
      <c r="F951" s="16">
        <f>F952</f>
        <v>1000</v>
      </c>
      <c r="G951" s="16">
        <v>0</v>
      </c>
      <c r="H951" s="16">
        <v>0</v>
      </c>
    </row>
    <row r="952" spans="1:8" ht="115.5" x14ac:dyDescent="0.25">
      <c r="A952" s="4" t="s">
        <v>198</v>
      </c>
      <c r="B952" s="15" t="s">
        <v>647</v>
      </c>
      <c r="C952" s="15" t="s">
        <v>9</v>
      </c>
      <c r="D952" s="15" t="s">
        <v>27</v>
      </c>
      <c r="E952" s="15" t="s">
        <v>199</v>
      </c>
      <c r="F952" s="16">
        <v>1000</v>
      </c>
      <c r="G952" s="16">
        <v>0</v>
      </c>
      <c r="H952" s="16">
        <v>0</v>
      </c>
    </row>
    <row r="953" spans="1:8" ht="51.75" x14ac:dyDescent="0.25">
      <c r="A953" s="4" t="s">
        <v>651</v>
      </c>
      <c r="B953" s="15" t="s">
        <v>652</v>
      </c>
      <c r="C953" s="15"/>
      <c r="D953" s="15"/>
      <c r="E953" s="15"/>
      <c r="F953" s="16">
        <f t="shared" ref="F953:G955" si="212">F954</f>
        <v>0</v>
      </c>
      <c r="G953" s="16">
        <f t="shared" si="212"/>
        <v>80299</v>
      </c>
      <c r="H953" s="16">
        <v>0</v>
      </c>
    </row>
    <row r="954" spans="1:8" x14ac:dyDescent="0.25">
      <c r="A954" s="4" t="s">
        <v>8</v>
      </c>
      <c r="B954" s="15" t="s">
        <v>652</v>
      </c>
      <c r="C954" s="15" t="s">
        <v>9</v>
      </c>
      <c r="D954" s="15"/>
      <c r="E954" s="15"/>
      <c r="F954" s="16">
        <f t="shared" si="212"/>
        <v>0</v>
      </c>
      <c r="G954" s="16">
        <f t="shared" si="212"/>
        <v>80299</v>
      </c>
      <c r="H954" s="16">
        <v>0</v>
      </c>
    </row>
    <row r="955" spans="1:8" x14ac:dyDescent="0.25">
      <c r="A955" s="4" t="s">
        <v>26</v>
      </c>
      <c r="B955" s="15" t="s">
        <v>652</v>
      </c>
      <c r="C955" s="15" t="s">
        <v>9</v>
      </c>
      <c r="D955" s="15" t="s">
        <v>27</v>
      </c>
      <c r="E955" s="15"/>
      <c r="F955" s="16">
        <f t="shared" si="212"/>
        <v>0</v>
      </c>
      <c r="G955" s="16">
        <f t="shared" si="212"/>
        <v>80299</v>
      </c>
      <c r="H955" s="16">
        <v>0</v>
      </c>
    </row>
    <row r="956" spans="1:8" ht="115.5" x14ac:dyDescent="0.25">
      <c r="A956" s="4" t="s">
        <v>198</v>
      </c>
      <c r="B956" s="15" t="s">
        <v>652</v>
      </c>
      <c r="C956" s="15" t="s">
        <v>9</v>
      </c>
      <c r="D956" s="15" t="s">
        <v>27</v>
      </c>
      <c r="E956" s="15" t="s">
        <v>199</v>
      </c>
      <c r="F956" s="16">
        <v>0</v>
      </c>
      <c r="G956" s="16">
        <v>80299</v>
      </c>
      <c r="H956" s="16">
        <v>0</v>
      </c>
    </row>
    <row r="957" spans="1:8" ht="63" customHeight="1" x14ac:dyDescent="0.25">
      <c r="A957" s="8" t="s">
        <v>520</v>
      </c>
      <c r="B957" s="30" t="s">
        <v>141</v>
      </c>
      <c r="C957" s="15"/>
      <c r="D957" s="15"/>
      <c r="E957" s="15"/>
      <c r="F957" s="21">
        <f>F962+F966+F982+F992+F996+F1000+F1051+F1055+F1059+F1102+F974+F978+F1086+F1094+F1043+F1047+F1090+F1098</f>
        <v>16230.700000000003</v>
      </c>
      <c r="G957" s="21">
        <f>G962+G966+G982+G992+G996+G1000+G1051+G1055+G1059+G1102+G974+G978</f>
        <v>3653.7</v>
      </c>
      <c r="H957" s="21">
        <f>H962+H966+H982+H992+H996+H1000+H1051+H1055+H1059+H1102+H974+H978</f>
        <v>3635.1</v>
      </c>
    </row>
    <row r="958" spans="1:8" ht="0.75" hidden="1" customHeight="1" x14ac:dyDescent="0.25">
      <c r="A958" s="3" t="s">
        <v>216</v>
      </c>
      <c r="B958" s="15" t="s">
        <v>217</v>
      </c>
      <c r="C958" s="15"/>
      <c r="D958" s="15"/>
      <c r="E958" s="15"/>
      <c r="F958" s="21">
        <f>F959</f>
        <v>0</v>
      </c>
      <c r="G958" s="21">
        <v>0</v>
      </c>
      <c r="H958" s="21">
        <v>0</v>
      </c>
    </row>
    <row r="959" spans="1:8" hidden="1" x14ac:dyDescent="0.25">
      <c r="A959" s="4" t="s">
        <v>122</v>
      </c>
      <c r="B959" s="15" t="s">
        <v>217</v>
      </c>
      <c r="C959" s="15" t="s">
        <v>63</v>
      </c>
      <c r="D959" s="15"/>
      <c r="E959" s="15"/>
      <c r="F959" s="16">
        <f>F960</f>
        <v>0</v>
      </c>
      <c r="G959" s="16">
        <v>0</v>
      </c>
      <c r="H959" s="16">
        <v>0</v>
      </c>
    </row>
    <row r="960" spans="1:8" ht="26.25" hidden="1" x14ac:dyDescent="0.25">
      <c r="A960" s="4" t="s">
        <v>95</v>
      </c>
      <c r="B960" s="15" t="s">
        <v>217</v>
      </c>
      <c r="C960" s="15" t="s">
        <v>63</v>
      </c>
      <c r="D960" s="15" t="s">
        <v>96</v>
      </c>
      <c r="E960" s="15"/>
      <c r="F960" s="16">
        <f>F961</f>
        <v>0</v>
      </c>
      <c r="G960" s="16">
        <v>0</v>
      </c>
      <c r="H960" s="16">
        <v>0</v>
      </c>
    </row>
    <row r="961" spans="1:8" ht="0.75" hidden="1" customHeight="1" x14ac:dyDescent="0.25">
      <c r="A961" s="5" t="s">
        <v>16</v>
      </c>
      <c r="B961" s="15" t="s">
        <v>217</v>
      </c>
      <c r="C961" s="15" t="s">
        <v>63</v>
      </c>
      <c r="D961" s="15" t="s">
        <v>96</v>
      </c>
      <c r="E961" s="15" t="s">
        <v>17</v>
      </c>
      <c r="F961" s="16">
        <v>0</v>
      </c>
      <c r="G961" s="16">
        <v>0</v>
      </c>
      <c r="H961" s="16">
        <v>0</v>
      </c>
    </row>
    <row r="962" spans="1:8" ht="26.25" x14ac:dyDescent="0.25">
      <c r="A962" s="4" t="s">
        <v>177</v>
      </c>
      <c r="B962" s="28" t="s">
        <v>450</v>
      </c>
      <c r="C962" s="15"/>
      <c r="D962" s="15"/>
      <c r="E962" s="15"/>
      <c r="F962" s="16">
        <f t="shared" ref="F962:H963" si="213">F963</f>
        <v>1081.7</v>
      </c>
      <c r="G962" s="16">
        <f t="shared" si="213"/>
        <v>218.5</v>
      </c>
      <c r="H962" s="16">
        <f t="shared" si="213"/>
        <v>218.5</v>
      </c>
    </row>
    <row r="963" spans="1:8" x14ac:dyDescent="0.25">
      <c r="A963" s="4" t="s">
        <v>263</v>
      </c>
      <c r="B963" s="28" t="s">
        <v>450</v>
      </c>
      <c r="C963" s="15" t="s">
        <v>126</v>
      </c>
      <c r="D963" s="15"/>
      <c r="E963" s="15"/>
      <c r="F963" s="16">
        <f t="shared" si="213"/>
        <v>1081.7</v>
      </c>
      <c r="G963" s="16">
        <f t="shared" si="213"/>
        <v>218.5</v>
      </c>
      <c r="H963" s="16">
        <f t="shared" si="213"/>
        <v>218.5</v>
      </c>
    </row>
    <row r="964" spans="1:8" x14ac:dyDescent="0.25">
      <c r="A964" s="4" t="s">
        <v>127</v>
      </c>
      <c r="B964" s="28" t="s">
        <v>450</v>
      </c>
      <c r="C964" s="15" t="s">
        <v>126</v>
      </c>
      <c r="D964" s="15" t="s">
        <v>27</v>
      </c>
      <c r="E964" s="15"/>
      <c r="F964" s="16">
        <f>F965</f>
        <v>1081.7</v>
      </c>
      <c r="G964" s="16">
        <f>G965</f>
        <v>218.5</v>
      </c>
      <c r="H964" s="16">
        <f>H965</f>
        <v>218.5</v>
      </c>
    </row>
    <row r="965" spans="1:8" ht="39" x14ac:dyDescent="0.25">
      <c r="A965" s="4" t="s">
        <v>626</v>
      </c>
      <c r="B965" s="28" t="s">
        <v>450</v>
      </c>
      <c r="C965" s="15" t="s">
        <v>126</v>
      </c>
      <c r="D965" s="15" t="s">
        <v>27</v>
      </c>
      <c r="E965" s="15" t="s">
        <v>17</v>
      </c>
      <c r="F965" s="31">
        <v>1081.7</v>
      </c>
      <c r="G965" s="16">
        <v>218.5</v>
      </c>
      <c r="H965" s="16">
        <v>218.5</v>
      </c>
    </row>
    <row r="966" spans="1:8" ht="16.5" customHeight="1" x14ac:dyDescent="0.25">
      <c r="A966" s="4" t="s">
        <v>128</v>
      </c>
      <c r="B966" s="28" t="s">
        <v>396</v>
      </c>
      <c r="C966" s="15"/>
      <c r="D966" s="15"/>
      <c r="E966" s="15"/>
      <c r="F966" s="16">
        <f t="shared" ref="F966:H968" si="214">F967</f>
        <v>1326.4</v>
      </c>
      <c r="G966" s="16">
        <f t="shared" si="214"/>
        <v>898.7</v>
      </c>
      <c r="H966" s="16">
        <f t="shared" si="214"/>
        <v>898.7</v>
      </c>
    </row>
    <row r="967" spans="1:8" x14ac:dyDescent="0.25">
      <c r="A967" s="4" t="s">
        <v>263</v>
      </c>
      <c r="B967" s="28" t="s">
        <v>396</v>
      </c>
      <c r="C967" s="15" t="s">
        <v>126</v>
      </c>
      <c r="D967" s="15"/>
      <c r="E967" s="15"/>
      <c r="F967" s="16">
        <f t="shared" si="214"/>
        <v>1326.4</v>
      </c>
      <c r="G967" s="16">
        <f t="shared" si="214"/>
        <v>898.7</v>
      </c>
      <c r="H967" s="16">
        <f t="shared" si="214"/>
        <v>898.7</v>
      </c>
    </row>
    <row r="968" spans="1:8" x14ac:dyDescent="0.25">
      <c r="A968" s="4" t="s">
        <v>127</v>
      </c>
      <c r="B968" s="28" t="s">
        <v>396</v>
      </c>
      <c r="C968" s="15" t="s">
        <v>126</v>
      </c>
      <c r="D968" s="15" t="s">
        <v>27</v>
      </c>
      <c r="E968" s="15"/>
      <c r="F968" s="16">
        <f>F969</f>
        <v>1326.4</v>
      </c>
      <c r="G968" s="16">
        <f t="shared" si="214"/>
        <v>898.7</v>
      </c>
      <c r="H968" s="16">
        <f t="shared" si="214"/>
        <v>898.7</v>
      </c>
    </row>
    <row r="969" spans="1:8" ht="38.25" customHeight="1" x14ac:dyDescent="0.25">
      <c r="A969" s="4" t="s">
        <v>626</v>
      </c>
      <c r="B969" s="28" t="s">
        <v>396</v>
      </c>
      <c r="C969" s="15" t="s">
        <v>126</v>
      </c>
      <c r="D969" s="15" t="s">
        <v>27</v>
      </c>
      <c r="E969" s="15" t="s">
        <v>17</v>
      </c>
      <c r="F969" s="16">
        <v>1326.4</v>
      </c>
      <c r="G969" s="16">
        <v>898.7</v>
      </c>
      <c r="H969" s="16">
        <v>898.7</v>
      </c>
    </row>
    <row r="970" spans="1:8" ht="0.75" hidden="1" customHeight="1" x14ac:dyDescent="0.25">
      <c r="A970" s="2" t="s">
        <v>129</v>
      </c>
      <c r="B970" s="15" t="s">
        <v>174</v>
      </c>
      <c r="C970" s="15"/>
      <c r="D970" s="15"/>
      <c r="E970" s="15"/>
      <c r="F970" s="16">
        <f>F971</f>
        <v>0</v>
      </c>
      <c r="G970" s="16">
        <f t="shared" ref="G970:H972" si="215">G971</f>
        <v>0</v>
      </c>
      <c r="H970" s="16">
        <f t="shared" si="215"/>
        <v>0</v>
      </c>
    </row>
    <row r="971" spans="1:8" hidden="1" x14ac:dyDescent="0.25">
      <c r="A971" s="5" t="s">
        <v>125</v>
      </c>
      <c r="B971" s="15" t="s">
        <v>174</v>
      </c>
      <c r="C971" s="15" t="s">
        <v>126</v>
      </c>
      <c r="D971" s="15"/>
      <c r="E971" s="15"/>
      <c r="F971" s="16">
        <f>F972</f>
        <v>0</v>
      </c>
      <c r="G971" s="16">
        <f t="shared" si="215"/>
        <v>0</v>
      </c>
      <c r="H971" s="16">
        <f t="shared" si="215"/>
        <v>0</v>
      </c>
    </row>
    <row r="972" spans="1:8" ht="26.25" hidden="1" customHeight="1" x14ac:dyDescent="0.25">
      <c r="A972" s="5" t="s">
        <v>127</v>
      </c>
      <c r="B972" s="15" t="s">
        <v>174</v>
      </c>
      <c r="C972" s="15" t="s">
        <v>126</v>
      </c>
      <c r="D972" s="15" t="s">
        <v>27</v>
      </c>
      <c r="E972" s="15"/>
      <c r="F972" s="16">
        <f>F973</f>
        <v>0</v>
      </c>
      <c r="G972" s="16">
        <f t="shared" si="215"/>
        <v>0</v>
      </c>
      <c r="H972" s="16">
        <f t="shared" si="215"/>
        <v>0</v>
      </c>
    </row>
    <row r="973" spans="1:8" ht="24" hidden="1" customHeight="1" x14ac:dyDescent="0.25">
      <c r="A973" s="5" t="s">
        <v>16</v>
      </c>
      <c r="B973" s="15" t="s">
        <v>174</v>
      </c>
      <c r="C973" s="15" t="s">
        <v>126</v>
      </c>
      <c r="D973" s="15" t="s">
        <v>27</v>
      </c>
      <c r="E973" s="15" t="s">
        <v>17</v>
      </c>
      <c r="F973" s="16">
        <v>0</v>
      </c>
      <c r="G973" s="16">
        <v>0</v>
      </c>
      <c r="H973" s="16">
        <v>0</v>
      </c>
    </row>
    <row r="974" spans="1:8" ht="24.75" customHeight="1" x14ac:dyDescent="0.25">
      <c r="A974" s="4" t="s">
        <v>264</v>
      </c>
      <c r="B974" s="28" t="s">
        <v>386</v>
      </c>
      <c r="C974" s="15"/>
      <c r="D974" s="15"/>
      <c r="E974" s="15"/>
      <c r="F974" s="16">
        <f t="shared" ref="F974:H975" si="216">F975</f>
        <v>94.3</v>
      </c>
      <c r="G974" s="16">
        <f t="shared" si="216"/>
        <v>94.2</v>
      </c>
      <c r="H974" s="16">
        <f t="shared" si="216"/>
        <v>94.2</v>
      </c>
    </row>
    <row r="975" spans="1:8" x14ac:dyDescent="0.25">
      <c r="A975" s="4" t="s">
        <v>122</v>
      </c>
      <c r="B975" s="28" t="s">
        <v>386</v>
      </c>
      <c r="C975" s="15" t="s">
        <v>63</v>
      </c>
      <c r="D975" s="15"/>
      <c r="E975" s="15"/>
      <c r="F975" s="16">
        <f t="shared" si="216"/>
        <v>94.3</v>
      </c>
      <c r="G975" s="16">
        <f t="shared" si="216"/>
        <v>94.2</v>
      </c>
      <c r="H975" s="16">
        <f t="shared" si="216"/>
        <v>94.2</v>
      </c>
    </row>
    <row r="976" spans="1:8" ht="26.25" x14ac:dyDescent="0.25">
      <c r="A976" s="4" t="s">
        <v>95</v>
      </c>
      <c r="B976" s="28" t="s">
        <v>386</v>
      </c>
      <c r="C976" s="15" t="s">
        <v>63</v>
      </c>
      <c r="D976" s="15" t="s">
        <v>96</v>
      </c>
      <c r="E976" s="15"/>
      <c r="F976" s="16">
        <f>F977</f>
        <v>94.3</v>
      </c>
      <c r="G976" s="16">
        <f t="shared" ref="G976:H976" si="217">G977</f>
        <v>94.2</v>
      </c>
      <c r="H976" s="16">
        <f t="shared" si="217"/>
        <v>94.2</v>
      </c>
    </row>
    <row r="977" spans="1:8" ht="26.25" x14ac:dyDescent="0.25">
      <c r="A977" s="4" t="s">
        <v>16</v>
      </c>
      <c r="B977" s="28" t="s">
        <v>386</v>
      </c>
      <c r="C977" s="15" t="s">
        <v>63</v>
      </c>
      <c r="D977" s="15" t="s">
        <v>96</v>
      </c>
      <c r="E977" s="15" t="s">
        <v>17</v>
      </c>
      <c r="F977" s="16">
        <v>94.3</v>
      </c>
      <c r="G977" s="16">
        <v>94.2</v>
      </c>
      <c r="H977" s="16">
        <v>94.2</v>
      </c>
    </row>
    <row r="978" spans="1:8" ht="26.25" x14ac:dyDescent="0.25">
      <c r="A978" s="4" t="s">
        <v>265</v>
      </c>
      <c r="B978" s="28" t="s">
        <v>387</v>
      </c>
      <c r="C978" s="15"/>
      <c r="D978" s="15"/>
      <c r="E978" s="15"/>
      <c r="F978" s="16">
        <f t="shared" ref="F978:H980" si="218">F979</f>
        <v>20</v>
      </c>
      <c r="G978" s="16">
        <f t="shared" si="218"/>
        <v>20</v>
      </c>
      <c r="H978" s="16">
        <f t="shared" si="218"/>
        <v>20</v>
      </c>
    </row>
    <row r="979" spans="1:8" x14ac:dyDescent="0.25">
      <c r="A979" s="4" t="s">
        <v>122</v>
      </c>
      <c r="B979" s="28" t="s">
        <v>387</v>
      </c>
      <c r="C979" s="15" t="s">
        <v>63</v>
      </c>
      <c r="D979" s="15"/>
      <c r="E979" s="15"/>
      <c r="F979" s="16">
        <f t="shared" si="218"/>
        <v>20</v>
      </c>
      <c r="G979" s="16">
        <f t="shared" si="218"/>
        <v>20</v>
      </c>
      <c r="H979" s="16">
        <f t="shared" si="218"/>
        <v>20</v>
      </c>
    </row>
    <row r="980" spans="1:8" ht="26.25" x14ac:dyDescent="0.25">
      <c r="A980" s="4" t="s">
        <v>95</v>
      </c>
      <c r="B980" s="28" t="s">
        <v>387</v>
      </c>
      <c r="C980" s="15" t="s">
        <v>63</v>
      </c>
      <c r="D980" s="15" t="s">
        <v>96</v>
      </c>
      <c r="E980" s="15"/>
      <c r="F980" s="16">
        <f>F981</f>
        <v>20</v>
      </c>
      <c r="G980" s="16">
        <f t="shared" si="218"/>
        <v>20</v>
      </c>
      <c r="H980" s="16">
        <f t="shared" si="218"/>
        <v>20</v>
      </c>
    </row>
    <row r="981" spans="1:8" ht="39" x14ac:dyDescent="0.25">
      <c r="A981" s="4" t="s">
        <v>626</v>
      </c>
      <c r="B981" s="28" t="s">
        <v>387</v>
      </c>
      <c r="C981" s="15" t="s">
        <v>63</v>
      </c>
      <c r="D981" s="15" t="s">
        <v>96</v>
      </c>
      <c r="E981" s="15" t="s">
        <v>17</v>
      </c>
      <c r="F981" s="16">
        <v>20</v>
      </c>
      <c r="G981" s="16">
        <v>20</v>
      </c>
      <c r="H981" s="16">
        <v>20</v>
      </c>
    </row>
    <row r="982" spans="1:8" ht="39.75" customHeight="1" x14ac:dyDescent="0.25">
      <c r="A982" s="4" t="s">
        <v>179</v>
      </c>
      <c r="B982" s="28" t="s">
        <v>397</v>
      </c>
      <c r="C982" s="15"/>
      <c r="D982" s="15"/>
      <c r="E982" s="15"/>
      <c r="F982" s="16">
        <f>F983</f>
        <v>240</v>
      </c>
      <c r="G982" s="16">
        <f t="shared" ref="G982:H984" si="219">G983</f>
        <v>240</v>
      </c>
      <c r="H982" s="16">
        <f t="shared" si="219"/>
        <v>240</v>
      </c>
    </row>
    <row r="983" spans="1:8" ht="16.5" customHeight="1" x14ac:dyDescent="0.25">
      <c r="A983" s="4" t="s">
        <v>263</v>
      </c>
      <c r="B983" s="15" t="s">
        <v>397</v>
      </c>
      <c r="C983" s="15" t="s">
        <v>126</v>
      </c>
      <c r="D983" s="15"/>
      <c r="E983" s="15"/>
      <c r="F983" s="16">
        <f>F984+F986</f>
        <v>240</v>
      </c>
      <c r="G983" s="16">
        <f t="shared" ref="G983:H983" si="220">G984+G986</f>
        <v>240</v>
      </c>
      <c r="H983" s="16">
        <f t="shared" si="220"/>
        <v>240</v>
      </c>
    </row>
    <row r="984" spans="1:8" ht="28.5" hidden="1" customHeight="1" x14ac:dyDescent="0.25">
      <c r="A984" s="4" t="s">
        <v>127</v>
      </c>
      <c r="B984" s="28" t="s">
        <v>180</v>
      </c>
      <c r="C984" s="15" t="s">
        <v>126</v>
      </c>
      <c r="D984" s="15" t="s">
        <v>27</v>
      </c>
      <c r="E984" s="15"/>
      <c r="F984" s="16">
        <f>F985</f>
        <v>0</v>
      </c>
      <c r="G984" s="16">
        <f t="shared" si="219"/>
        <v>0</v>
      </c>
      <c r="H984" s="16">
        <f t="shared" si="219"/>
        <v>0</v>
      </c>
    </row>
    <row r="985" spans="1:8" ht="18" hidden="1" customHeight="1" x14ac:dyDescent="0.25">
      <c r="A985" s="4" t="s">
        <v>16</v>
      </c>
      <c r="B985" s="28" t="s">
        <v>180</v>
      </c>
      <c r="C985" s="15" t="s">
        <v>126</v>
      </c>
      <c r="D985" s="15" t="s">
        <v>27</v>
      </c>
      <c r="E985" s="15" t="s">
        <v>17</v>
      </c>
      <c r="F985" s="16"/>
      <c r="G985" s="16">
        <v>0</v>
      </c>
      <c r="H985" s="16">
        <v>0</v>
      </c>
    </row>
    <row r="986" spans="1:8" ht="17.25" customHeight="1" x14ac:dyDescent="0.25">
      <c r="A986" s="2" t="s">
        <v>176</v>
      </c>
      <c r="B986" s="15" t="s">
        <v>397</v>
      </c>
      <c r="C986" s="15" t="s">
        <v>126</v>
      </c>
      <c r="D986" s="15" t="s">
        <v>27</v>
      </c>
      <c r="E986" s="15"/>
      <c r="F986" s="16">
        <f>F987</f>
        <v>240</v>
      </c>
      <c r="G986" s="16">
        <f t="shared" ref="G986:H986" si="221">G987</f>
        <v>240</v>
      </c>
      <c r="H986" s="16">
        <f t="shared" si="221"/>
        <v>240</v>
      </c>
    </row>
    <row r="987" spans="1:8" ht="39" x14ac:dyDescent="0.25">
      <c r="A987" s="4" t="s">
        <v>626</v>
      </c>
      <c r="B987" s="15" t="s">
        <v>397</v>
      </c>
      <c r="C987" s="15" t="s">
        <v>126</v>
      </c>
      <c r="D987" s="15" t="s">
        <v>27</v>
      </c>
      <c r="E987" s="15" t="s">
        <v>17</v>
      </c>
      <c r="F987" s="16">
        <v>240</v>
      </c>
      <c r="G987" s="16">
        <v>240</v>
      </c>
      <c r="H987" s="16">
        <v>240</v>
      </c>
    </row>
    <row r="988" spans="1:8" ht="18" hidden="1" customHeight="1" x14ac:dyDescent="0.25">
      <c r="A988" s="4" t="s">
        <v>181</v>
      </c>
      <c r="B988" s="15" t="s">
        <v>182</v>
      </c>
      <c r="C988" s="15"/>
      <c r="D988" s="15"/>
      <c r="E988" s="15"/>
      <c r="F988" s="16">
        <f t="shared" ref="F988:H990" si="222">F989</f>
        <v>0</v>
      </c>
      <c r="G988" s="16">
        <f t="shared" si="222"/>
        <v>0</v>
      </c>
      <c r="H988" s="16">
        <f t="shared" si="222"/>
        <v>0</v>
      </c>
    </row>
    <row r="989" spans="1:8" ht="15.75" hidden="1" customHeight="1" x14ac:dyDescent="0.25">
      <c r="A989" s="4" t="s">
        <v>60</v>
      </c>
      <c r="B989" s="15" t="s">
        <v>182</v>
      </c>
      <c r="C989" s="15" t="s">
        <v>61</v>
      </c>
      <c r="D989" s="15"/>
      <c r="E989" s="15"/>
      <c r="F989" s="16">
        <f t="shared" si="222"/>
        <v>0</v>
      </c>
      <c r="G989" s="16">
        <f t="shared" si="222"/>
        <v>0</v>
      </c>
      <c r="H989" s="16">
        <f t="shared" si="222"/>
        <v>0</v>
      </c>
    </row>
    <row r="990" spans="1:8" ht="21.75" hidden="1" customHeight="1" x14ac:dyDescent="0.25">
      <c r="A990" s="10" t="s">
        <v>105</v>
      </c>
      <c r="B990" s="15" t="s">
        <v>182</v>
      </c>
      <c r="C990" s="15" t="s">
        <v>61</v>
      </c>
      <c r="D990" s="15" t="s">
        <v>68</v>
      </c>
      <c r="E990" s="15"/>
      <c r="F990" s="16">
        <f t="shared" si="222"/>
        <v>0</v>
      </c>
      <c r="G990" s="16">
        <f t="shared" si="222"/>
        <v>0</v>
      </c>
      <c r="H990" s="16">
        <f t="shared" si="222"/>
        <v>0</v>
      </c>
    </row>
    <row r="991" spans="1:8" ht="25.5" hidden="1" customHeight="1" x14ac:dyDescent="0.25">
      <c r="A991" s="4" t="s">
        <v>35</v>
      </c>
      <c r="B991" s="15" t="s">
        <v>182</v>
      </c>
      <c r="C991" s="15" t="s">
        <v>61</v>
      </c>
      <c r="D991" s="15" t="s">
        <v>68</v>
      </c>
      <c r="E991" s="15" t="s">
        <v>36</v>
      </c>
      <c r="F991" s="16">
        <v>0</v>
      </c>
      <c r="G991" s="16">
        <v>0</v>
      </c>
      <c r="H991" s="16">
        <v>0</v>
      </c>
    </row>
    <row r="992" spans="1:8" ht="39" x14ac:dyDescent="0.25">
      <c r="A992" s="4" t="s">
        <v>222</v>
      </c>
      <c r="B992" s="28" t="s">
        <v>388</v>
      </c>
      <c r="C992" s="15"/>
      <c r="D992" s="15"/>
      <c r="E992" s="15"/>
      <c r="F992" s="16">
        <f>F993</f>
        <v>30</v>
      </c>
      <c r="G992" s="16">
        <f t="shared" ref="G992:H992" si="223">G993</f>
        <v>30</v>
      </c>
      <c r="H992" s="16">
        <f t="shared" si="223"/>
        <v>30</v>
      </c>
    </row>
    <row r="993" spans="1:8" x14ac:dyDescent="0.25">
      <c r="A993" s="4" t="s">
        <v>263</v>
      </c>
      <c r="B993" s="28" t="s">
        <v>388</v>
      </c>
      <c r="C993" s="15" t="s">
        <v>126</v>
      </c>
      <c r="D993" s="15"/>
      <c r="E993" s="15"/>
      <c r="F993" s="16">
        <f>F994</f>
        <v>30</v>
      </c>
      <c r="G993" s="16">
        <f t="shared" ref="G993:H993" si="224">G994</f>
        <v>30</v>
      </c>
      <c r="H993" s="16">
        <f t="shared" si="224"/>
        <v>30</v>
      </c>
    </row>
    <row r="994" spans="1:8" x14ac:dyDescent="0.25">
      <c r="A994" s="4" t="s">
        <v>127</v>
      </c>
      <c r="B994" s="28" t="s">
        <v>388</v>
      </c>
      <c r="C994" s="15" t="s">
        <v>126</v>
      </c>
      <c r="D994" s="15" t="s">
        <v>27</v>
      </c>
      <c r="E994" s="15"/>
      <c r="F994" s="16">
        <f>F995</f>
        <v>30</v>
      </c>
      <c r="G994" s="16">
        <f>G995</f>
        <v>30</v>
      </c>
      <c r="H994" s="16">
        <f>H995</f>
        <v>30</v>
      </c>
    </row>
    <row r="995" spans="1:8" ht="39" x14ac:dyDescent="0.25">
      <c r="A995" s="4" t="s">
        <v>626</v>
      </c>
      <c r="B995" s="28" t="s">
        <v>388</v>
      </c>
      <c r="C995" s="15" t="s">
        <v>126</v>
      </c>
      <c r="D995" s="15" t="s">
        <v>27</v>
      </c>
      <c r="E995" s="15" t="s">
        <v>17</v>
      </c>
      <c r="F995" s="16">
        <v>30</v>
      </c>
      <c r="G995" s="16">
        <v>30</v>
      </c>
      <c r="H995" s="16">
        <v>30</v>
      </c>
    </row>
    <row r="996" spans="1:8" ht="27" customHeight="1" x14ac:dyDescent="0.25">
      <c r="A996" s="4" t="s">
        <v>467</v>
      </c>
      <c r="B996" s="28" t="s">
        <v>468</v>
      </c>
      <c r="C996" s="15"/>
      <c r="D996" s="15"/>
      <c r="E996" s="15"/>
      <c r="F996" s="16">
        <f>F997</f>
        <v>958.1</v>
      </c>
      <c r="G996" s="16">
        <v>0</v>
      </c>
      <c r="H996" s="16">
        <v>0</v>
      </c>
    </row>
    <row r="997" spans="1:8" ht="15.75" customHeight="1" x14ac:dyDescent="0.25">
      <c r="A997" s="4" t="s">
        <v>263</v>
      </c>
      <c r="B997" s="28" t="s">
        <v>468</v>
      </c>
      <c r="C997" s="15" t="s">
        <v>126</v>
      </c>
      <c r="D997" s="15"/>
      <c r="E997" s="15"/>
      <c r="F997" s="16">
        <f>F998</f>
        <v>958.1</v>
      </c>
      <c r="G997" s="16">
        <v>0</v>
      </c>
      <c r="H997" s="16">
        <v>0</v>
      </c>
    </row>
    <row r="998" spans="1:8" ht="15.75" customHeight="1" x14ac:dyDescent="0.25">
      <c r="A998" s="4" t="s">
        <v>176</v>
      </c>
      <c r="B998" s="28" t="s">
        <v>468</v>
      </c>
      <c r="C998" s="15" t="s">
        <v>126</v>
      </c>
      <c r="D998" s="15" t="s">
        <v>43</v>
      </c>
      <c r="E998" s="15"/>
      <c r="F998" s="16">
        <f>F999</f>
        <v>958.1</v>
      </c>
      <c r="G998" s="16">
        <v>0</v>
      </c>
      <c r="H998" s="16">
        <v>0</v>
      </c>
    </row>
    <row r="999" spans="1:8" ht="39" x14ac:dyDescent="0.25">
      <c r="A999" s="4" t="s">
        <v>626</v>
      </c>
      <c r="B999" s="28" t="s">
        <v>468</v>
      </c>
      <c r="C999" s="15" t="s">
        <v>126</v>
      </c>
      <c r="D999" s="15" t="s">
        <v>43</v>
      </c>
      <c r="E999" s="15" t="s">
        <v>17</v>
      </c>
      <c r="F999" s="16">
        <v>958.1</v>
      </c>
      <c r="G999" s="16">
        <v>0</v>
      </c>
      <c r="H999" s="16">
        <v>0</v>
      </c>
    </row>
    <row r="1000" spans="1:8" ht="39" x14ac:dyDescent="0.25">
      <c r="A1000" s="23" t="s">
        <v>351</v>
      </c>
      <c r="B1000" s="28" t="s">
        <v>451</v>
      </c>
      <c r="C1000" s="15"/>
      <c r="D1000" s="15"/>
      <c r="E1000" s="15"/>
      <c r="F1000" s="16">
        <f>F1001</f>
        <v>460</v>
      </c>
      <c r="G1000" s="16">
        <f t="shared" ref="F1000:H1002" si="225">G1001</f>
        <v>460</v>
      </c>
      <c r="H1000" s="16">
        <f t="shared" si="225"/>
        <v>460</v>
      </c>
    </row>
    <row r="1001" spans="1:8" x14ac:dyDescent="0.25">
      <c r="A1001" s="4" t="s">
        <v>263</v>
      </c>
      <c r="B1001" s="28" t="s">
        <v>451</v>
      </c>
      <c r="C1001" s="15" t="s">
        <v>126</v>
      </c>
      <c r="D1001" s="15"/>
      <c r="E1001" s="15"/>
      <c r="F1001" s="16">
        <f t="shared" si="225"/>
        <v>460</v>
      </c>
      <c r="G1001" s="16">
        <f t="shared" si="225"/>
        <v>460</v>
      </c>
      <c r="H1001" s="16">
        <f t="shared" si="225"/>
        <v>460</v>
      </c>
    </row>
    <row r="1002" spans="1:8" x14ac:dyDescent="0.25">
      <c r="A1002" s="4" t="s">
        <v>176</v>
      </c>
      <c r="B1002" s="28" t="s">
        <v>451</v>
      </c>
      <c r="C1002" s="15" t="s">
        <v>126</v>
      </c>
      <c r="D1002" s="15" t="s">
        <v>43</v>
      </c>
      <c r="E1002" s="15"/>
      <c r="F1002" s="16">
        <f t="shared" si="225"/>
        <v>460</v>
      </c>
      <c r="G1002" s="16">
        <f t="shared" si="225"/>
        <v>460</v>
      </c>
      <c r="H1002" s="16">
        <f t="shared" si="225"/>
        <v>460</v>
      </c>
    </row>
    <row r="1003" spans="1:8" ht="39" x14ac:dyDescent="0.25">
      <c r="A1003" s="4" t="s">
        <v>626</v>
      </c>
      <c r="B1003" s="28" t="s">
        <v>451</v>
      </c>
      <c r="C1003" s="15" t="s">
        <v>126</v>
      </c>
      <c r="D1003" s="15" t="s">
        <v>43</v>
      </c>
      <c r="E1003" s="15" t="s">
        <v>17</v>
      </c>
      <c r="F1003" s="16">
        <v>460</v>
      </c>
      <c r="G1003" s="16">
        <v>460</v>
      </c>
      <c r="H1003" s="16">
        <v>460</v>
      </c>
    </row>
    <row r="1004" spans="1:8" ht="19.5" hidden="1" customHeight="1" x14ac:dyDescent="0.25">
      <c r="A1004" s="4" t="s">
        <v>410</v>
      </c>
      <c r="B1004" s="28" t="s">
        <v>411</v>
      </c>
      <c r="C1004" s="15"/>
      <c r="D1004" s="15"/>
      <c r="E1004" s="15"/>
      <c r="F1004" s="16">
        <f>F1005</f>
        <v>0</v>
      </c>
      <c r="G1004" s="16">
        <v>0</v>
      </c>
      <c r="H1004" s="16">
        <v>0</v>
      </c>
    </row>
    <row r="1005" spans="1:8" ht="17.25" hidden="1" customHeight="1" x14ac:dyDescent="0.25">
      <c r="A1005" s="5" t="s">
        <v>263</v>
      </c>
      <c r="B1005" s="28" t="s">
        <v>411</v>
      </c>
      <c r="C1005" s="15" t="s">
        <v>126</v>
      </c>
      <c r="D1005" s="15"/>
      <c r="E1005" s="15"/>
      <c r="F1005" s="16">
        <f>F1006</f>
        <v>0</v>
      </c>
      <c r="G1005" s="16">
        <v>0</v>
      </c>
      <c r="H1005" s="16">
        <v>0</v>
      </c>
    </row>
    <row r="1006" spans="1:8" ht="18" hidden="1" customHeight="1" x14ac:dyDescent="0.25">
      <c r="A1006" s="5" t="s">
        <v>176</v>
      </c>
      <c r="B1006" s="28" t="s">
        <v>411</v>
      </c>
      <c r="C1006" s="15" t="s">
        <v>126</v>
      </c>
      <c r="D1006" s="15" t="s">
        <v>43</v>
      </c>
      <c r="E1006" s="15"/>
      <c r="F1006" s="16">
        <f>F1007+F1008</f>
        <v>0</v>
      </c>
      <c r="G1006" s="16">
        <v>0</v>
      </c>
      <c r="H1006" s="16">
        <v>0</v>
      </c>
    </row>
    <row r="1007" spans="1:8" ht="29.25" hidden="1" customHeight="1" x14ac:dyDescent="0.25">
      <c r="A1007" s="5" t="s">
        <v>16</v>
      </c>
      <c r="B1007" s="28" t="s">
        <v>411</v>
      </c>
      <c r="C1007" s="15" t="s">
        <v>126</v>
      </c>
      <c r="D1007" s="15" t="s">
        <v>43</v>
      </c>
      <c r="E1007" s="15" t="s">
        <v>17</v>
      </c>
      <c r="F1007" s="16"/>
      <c r="G1007" s="16">
        <v>0</v>
      </c>
      <c r="H1007" s="16">
        <v>0</v>
      </c>
    </row>
    <row r="1008" spans="1:8" ht="37.5" hidden="1" customHeight="1" x14ac:dyDescent="0.25">
      <c r="A1008" s="5" t="s">
        <v>417</v>
      </c>
      <c r="B1008" s="28" t="s">
        <v>411</v>
      </c>
      <c r="C1008" s="15" t="s">
        <v>126</v>
      </c>
      <c r="D1008" s="15" t="s">
        <v>43</v>
      </c>
      <c r="E1008" s="15" t="s">
        <v>201</v>
      </c>
      <c r="F1008" s="16">
        <v>0</v>
      </c>
      <c r="G1008" s="16">
        <v>0</v>
      </c>
      <c r="H1008" s="16">
        <v>0</v>
      </c>
    </row>
    <row r="1009" spans="1:8" ht="42.75" hidden="1" customHeight="1" x14ac:dyDescent="0.25">
      <c r="A1009" s="5" t="s">
        <v>448</v>
      </c>
      <c r="B1009" s="28" t="s">
        <v>449</v>
      </c>
      <c r="C1009" s="15"/>
      <c r="D1009" s="15"/>
      <c r="E1009" s="15"/>
      <c r="F1009" s="16">
        <f>F1010</f>
        <v>0</v>
      </c>
      <c r="G1009" s="16">
        <v>0</v>
      </c>
      <c r="H1009" s="16">
        <v>0</v>
      </c>
    </row>
    <row r="1010" spans="1:8" ht="16.5" hidden="1" customHeight="1" x14ac:dyDescent="0.25">
      <c r="A1010" s="5" t="s">
        <v>263</v>
      </c>
      <c r="B1010" s="28" t="s">
        <v>449</v>
      </c>
      <c r="C1010" s="15" t="s">
        <v>126</v>
      </c>
      <c r="D1010" s="15"/>
      <c r="E1010" s="15"/>
      <c r="F1010" s="16">
        <f>F1011</f>
        <v>0</v>
      </c>
      <c r="G1010" s="16">
        <v>0</v>
      </c>
      <c r="H1010" s="16">
        <v>0</v>
      </c>
    </row>
    <row r="1011" spans="1:8" hidden="1" x14ac:dyDescent="0.25">
      <c r="A1011" s="5" t="s">
        <v>176</v>
      </c>
      <c r="B1011" s="28" t="s">
        <v>449</v>
      </c>
      <c r="C1011" s="15" t="s">
        <v>126</v>
      </c>
      <c r="D1011" s="15" t="s">
        <v>43</v>
      </c>
      <c r="E1011" s="15"/>
      <c r="F1011" s="16">
        <f>F1012</f>
        <v>0</v>
      </c>
      <c r="G1011" s="16">
        <v>0</v>
      </c>
      <c r="H1011" s="16">
        <v>0</v>
      </c>
    </row>
    <row r="1012" spans="1:8" ht="54" hidden="1" customHeight="1" x14ac:dyDescent="0.25">
      <c r="A1012" s="5" t="s">
        <v>417</v>
      </c>
      <c r="B1012" s="28" t="s">
        <v>449</v>
      </c>
      <c r="C1012" s="15" t="s">
        <v>126</v>
      </c>
      <c r="D1012" s="15" t="s">
        <v>43</v>
      </c>
      <c r="E1012" s="15" t="s">
        <v>201</v>
      </c>
      <c r="F1012" s="16"/>
      <c r="G1012" s="16"/>
      <c r="H1012" s="16"/>
    </row>
    <row r="1013" spans="1:8" ht="21.75" hidden="1" customHeight="1" x14ac:dyDescent="0.25">
      <c r="A1013" s="8" t="s">
        <v>426</v>
      </c>
      <c r="B1013" s="30" t="s">
        <v>173</v>
      </c>
      <c r="C1013" s="29"/>
      <c r="D1013" s="29"/>
      <c r="E1013" s="29"/>
      <c r="F1013" s="21">
        <f>F1014</f>
        <v>0</v>
      </c>
      <c r="G1013" s="21">
        <f t="shared" ref="G1013:H1013" si="226">G1014</f>
        <v>0</v>
      </c>
      <c r="H1013" s="21">
        <f t="shared" si="226"/>
        <v>0</v>
      </c>
    </row>
    <row r="1014" spans="1:8" ht="18" hidden="1" customHeight="1" x14ac:dyDescent="0.25">
      <c r="A1014" s="4" t="s">
        <v>206</v>
      </c>
      <c r="B1014" s="28" t="s">
        <v>389</v>
      </c>
      <c r="C1014" s="15"/>
      <c r="D1014" s="15"/>
      <c r="E1014" s="15"/>
      <c r="F1014" s="16">
        <f t="shared" ref="F1014:H1016" si="227">F1015</f>
        <v>0</v>
      </c>
      <c r="G1014" s="16">
        <f t="shared" si="227"/>
        <v>0</v>
      </c>
      <c r="H1014" s="16">
        <f t="shared" si="227"/>
        <v>0</v>
      </c>
    </row>
    <row r="1015" spans="1:8" ht="21.75" hidden="1" customHeight="1" x14ac:dyDescent="0.25">
      <c r="A1015" s="4" t="s">
        <v>60</v>
      </c>
      <c r="B1015" s="28" t="s">
        <v>389</v>
      </c>
      <c r="C1015" s="15" t="s">
        <v>61</v>
      </c>
      <c r="D1015" s="29"/>
      <c r="E1015" s="29"/>
      <c r="F1015" s="16">
        <f t="shared" si="227"/>
        <v>0</v>
      </c>
      <c r="G1015" s="16">
        <f t="shared" si="227"/>
        <v>0</v>
      </c>
      <c r="H1015" s="16">
        <f t="shared" si="227"/>
        <v>0</v>
      </c>
    </row>
    <row r="1016" spans="1:8" ht="21.75" hidden="1" customHeight="1" x14ac:dyDescent="0.25">
      <c r="A1016" s="4" t="s">
        <v>62</v>
      </c>
      <c r="B1016" s="28" t="s">
        <v>389</v>
      </c>
      <c r="C1016" s="15" t="s">
        <v>61</v>
      </c>
      <c r="D1016" s="15" t="s">
        <v>63</v>
      </c>
      <c r="E1016" s="15"/>
      <c r="F1016" s="16">
        <f t="shared" si="227"/>
        <v>0</v>
      </c>
      <c r="G1016" s="16">
        <f t="shared" si="227"/>
        <v>0</v>
      </c>
      <c r="H1016" s="16">
        <f t="shared" si="227"/>
        <v>0</v>
      </c>
    </row>
    <row r="1017" spans="1:8" ht="21.75" hidden="1" customHeight="1" x14ac:dyDescent="0.25">
      <c r="A1017" s="4" t="s">
        <v>35</v>
      </c>
      <c r="B1017" s="28" t="s">
        <v>389</v>
      </c>
      <c r="C1017" s="15" t="s">
        <v>61</v>
      </c>
      <c r="D1017" s="15" t="s">
        <v>63</v>
      </c>
      <c r="E1017" s="15" t="s">
        <v>36</v>
      </c>
      <c r="F1017" s="16"/>
      <c r="G1017" s="16"/>
      <c r="H1017" s="16"/>
    </row>
    <row r="1018" spans="1:8" ht="23.25" hidden="1" customHeight="1" x14ac:dyDescent="0.25">
      <c r="A1018" s="8" t="s">
        <v>427</v>
      </c>
      <c r="B1018" s="30" t="s">
        <v>175</v>
      </c>
      <c r="C1018" s="29"/>
      <c r="D1018" s="29"/>
      <c r="E1018" s="29"/>
      <c r="F1018" s="21"/>
      <c r="G1018" s="21"/>
      <c r="H1018" s="21"/>
    </row>
    <row r="1019" spans="1:8" ht="25.5" hidden="1" customHeight="1" x14ac:dyDescent="0.25">
      <c r="A1019" s="4" t="s">
        <v>177</v>
      </c>
      <c r="B1019" s="28" t="s">
        <v>394</v>
      </c>
      <c r="C1019" s="15"/>
      <c r="D1019" s="15"/>
      <c r="E1019" s="15"/>
      <c r="F1019" s="16">
        <f t="shared" ref="F1019:H1020" si="228">F1020</f>
        <v>0</v>
      </c>
      <c r="G1019" s="16">
        <f t="shared" si="228"/>
        <v>0</v>
      </c>
      <c r="H1019" s="16">
        <f t="shared" si="228"/>
        <v>0</v>
      </c>
    </row>
    <row r="1020" spans="1:8" ht="19.5" hidden="1" customHeight="1" x14ac:dyDescent="0.25">
      <c r="A1020" s="4" t="s">
        <v>263</v>
      </c>
      <c r="B1020" s="28" t="s">
        <v>394</v>
      </c>
      <c r="C1020" s="15" t="s">
        <v>126</v>
      </c>
      <c r="D1020" s="15"/>
      <c r="E1020" s="15"/>
      <c r="F1020" s="16">
        <f t="shared" si="228"/>
        <v>0</v>
      </c>
      <c r="G1020" s="16">
        <f t="shared" si="228"/>
        <v>0</v>
      </c>
      <c r="H1020" s="16">
        <f t="shared" si="228"/>
        <v>0</v>
      </c>
    </row>
    <row r="1021" spans="1:8" ht="20.25" hidden="1" customHeight="1" x14ac:dyDescent="0.25">
      <c r="A1021" s="4" t="s">
        <v>127</v>
      </c>
      <c r="B1021" s="28" t="s">
        <v>394</v>
      </c>
      <c r="C1021" s="15" t="s">
        <v>126</v>
      </c>
      <c r="D1021" s="15" t="s">
        <v>27</v>
      </c>
      <c r="E1021" s="15"/>
      <c r="F1021" s="16">
        <f>F1022</f>
        <v>0</v>
      </c>
      <c r="G1021" s="16">
        <f t="shared" ref="G1021:H1021" si="229">G1022</f>
        <v>0</v>
      </c>
      <c r="H1021" s="16">
        <f t="shared" si="229"/>
        <v>0</v>
      </c>
    </row>
    <row r="1022" spans="1:8" ht="21" hidden="1" customHeight="1" x14ac:dyDescent="0.25">
      <c r="A1022" s="4" t="s">
        <v>16</v>
      </c>
      <c r="B1022" s="28" t="s">
        <v>394</v>
      </c>
      <c r="C1022" s="15" t="s">
        <v>126</v>
      </c>
      <c r="D1022" s="15" t="s">
        <v>27</v>
      </c>
      <c r="E1022" s="15" t="s">
        <v>17</v>
      </c>
      <c r="F1022" s="16"/>
      <c r="G1022" s="16">
        <v>0</v>
      </c>
      <c r="H1022" s="16">
        <v>0</v>
      </c>
    </row>
    <row r="1023" spans="1:8" ht="30" hidden="1" customHeight="1" x14ac:dyDescent="0.25">
      <c r="A1023" s="23" t="s">
        <v>351</v>
      </c>
      <c r="B1023" s="28" t="s">
        <v>398</v>
      </c>
      <c r="C1023" s="15"/>
      <c r="D1023" s="15"/>
      <c r="E1023" s="15"/>
      <c r="F1023" s="16">
        <f>F1024</f>
        <v>0</v>
      </c>
      <c r="G1023" s="16">
        <v>0</v>
      </c>
      <c r="H1023" s="16">
        <v>0</v>
      </c>
    </row>
    <row r="1024" spans="1:8" ht="27" hidden="1" customHeight="1" x14ac:dyDescent="0.25">
      <c r="A1024" s="4" t="s">
        <v>263</v>
      </c>
      <c r="B1024" s="28" t="s">
        <v>398</v>
      </c>
      <c r="C1024" s="15" t="s">
        <v>126</v>
      </c>
      <c r="D1024" s="15"/>
      <c r="E1024" s="15"/>
      <c r="F1024" s="16">
        <f>F1025</f>
        <v>0</v>
      </c>
      <c r="G1024" s="16">
        <v>0</v>
      </c>
      <c r="H1024" s="16">
        <v>0</v>
      </c>
    </row>
    <row r="1025" spans="1:8" ht="24.75" hidden="1" customHeight="1" x14ac:dyDescent="0.25">
      <c r="A1025" s="4" t="s">
        <v>176</v>
      </c>
      <c r="B1025" s="28" t="s">
        <v>398</v>
      </c>
      <c r="C1025" s="15" t="s">
        <v>126</v>
      </c>
      <c r="D1025" s="15" t="s">
        <v>43</v>
      </c>
      <c r="E1025" s="15"/>
      <c r="F1025" s="16">
        <f>F1026</f>
        <v>0</v>
      </c>
      <c r="G1025" s="16">
        <v>0</v>
      </c>
      <c r="H1025" s="16">
        <v>0</v>
      </c>
    </row>
    <row r="1026" spans="1:8" ht="23.25" hidden="1" customHeight="1" x14ac:dyDescent="0.25">
      <c r="A1026" s="4" t="s">
        <v>16</v>
      </c>
      <c r="B1026" s="28" t="s">
        <v>398</v>
      </c>
      <c r="C1026" s="15" t="s">
        <v>126</v>
      </c>
      <c r="D1026" s="15" t="s">
        <v>43</v>
      </c>
      <c r="E1026" s="15" t="s">
        <v>17</v>
      </c>
      <c r="F1026" s="16"/>
      <c r="G1026" s="16">
        <v>0</v>
      </c>
      <c r="H1026" s="16">
        <v>0</v>
      </c>
    </row>
    <row r="1027" spans="1:8" ht="27.75" hidden="1" customHeight="1" x14ac:dyDescent="0.25">
      <c r="A1027" s="4" t="s">
        <v>353</v>
      </c>
      <c r="B1027" s="15" t="s">
        <v>395</v>
      </c>
      <c r="C1027" s="15"/>
      <c r="D1027" s="15"/>
      <c r="E1027" s="15"/>
      <c r="F1027" s="16">
        <f>F1028</f>
        <v>0</v>
      </c>
      <c r="G1027" s="16">
        <f t="shared" ref="F1027:H1028" si="230">G1028</f>
        <v>0</v>
      </c>
      <c r="H1027" s="16">
        <f t="shared" si="230"/>
        <v>0</v>
      </c>
    </row>
    <row r="1028" spans="1:8" ht="28.5" hidden="1" customHeight="1" x14ac:dyDescent="0.25">
      <c r="A1028" s="4" t="s">
        <v>263</v>
      </c>
      <c r="B1028" s="15" t="s">
        <v>395</v>
      </c>
      <c r="C1028" s="15" t="s">
        <v>126</v>
      </c>
      <c r="D1028" s="15"/>
      <c r="E1028" s="15"/>
      <c r="F1028" s="16">
        <f t="shared" si="230"/>
        <v>0</v>
      </c>
      <c r="G1028" s="16">
        <f t="shared" si="230"/>
        <v>0</v>
      </c>
      <c r="H1028" s="16">
        <f t="shared" si="230"/>
        <v>0</v>
      </c>
    </row>
    <row r="1029" spans="1:8" ht="24" hidden="1" customHeight="1" x14ac:dyDescent="0.25">
      <c r="A1029" s="4" t="s">
        <v>176</v>
      </c>
      <c r="B1029" s="15" t="s">
        <v>395</v>
      </c>
      <c r="C1029" s="15" t="s">
        <v>126</v>
      </c>
      <c r="D1029" s="15" t="s">
        <v>43</v>
      </c>
      <c r="E1029" s="15"/>
      <c r="F1029" s="16">
        <f>F1030</f>
        <v>0</v>
      </c>
      <c r="G1029" s="16">
        <f>G1030</f>
        <v>0</v>
      </c>
      <c r="H1029" s="16">
        <f>H1030</f>
        <v>0</v>
      </c>
    </row>
    <row r="1030" spans="1:8" ht="25.5" hidden="1" customHeight="1" x14ac:dyDescent="0.25">
      <c r="A1030" s="4" t="s">
        <v>16</v>
      </c>
      <c r="B1030" s="15" t="s">
        <v>395</v>
      </c>
      <c r="C1030" s="15" t="s">
        <v>126</v>
      </c>
      <c r="D1030" s="15" t="s">
        <v>43</v>
      </c>
      <c r="E1030" s="15" t="s">
        <v>17</v>
      </c>
      <c r="F1030" s="16">
        <v>0</v>
      </c>
      <c r="G1030" s="16">
        <v>0</v>
      </c>
      <c r="H1030" s="16">
        <v>0</v>
      </c>
    </row>
    <row r="1031" spans="1:8" ht="53.45" hidden="1" customHeight="1" x14ac:dyDescent="0.25">
      <c r="A1031" s="23" t="s">
        <v>551</v>
      </c>
      <c r="B1031" s="45" t="s">
        <v>549</v>
      </c>
      <c r="C1031" s="15"/>
      <c r="D1031" s="15"/>
      <c r="E1031" s="15"/>
      <c r="F1031" s="16">
        <f>F1034</f>
        <v>0</v>
      </c>
      <c r="G1031" s="16">
        <f>G1034</f>
        <v>0</v>
      </c>
      <c r="H1031" s="16">
        <f>H1034</f>
        <v>0</v>
      </c>
    </row>
    <row r="1032" spans="1:8" ht="41.25" hidden="1" customHeight="1" x14ac:dyDescent="0.25">
      <c r="A1032" s="23" t="s">
        <v>514</v>
      </c>
      <c r="B1032" s="45" t="s">
        <v>549</v>
      </c>
      <c r="C1032" s="15" t="s">
        <v>138</v>
      </c>
      <c r="D1032" s="15"/>
      <c r="E1032" s="15"/>
      <c r="F1032" s="16">
        <f>F1033</f>
        <v>0</v>
      </c>
      <c r="G1032" s="16">
        <v>0</v>
      </c>
      <c r="H1032" s="16">
        <v>0</v>
      </c>
    </row>
    <row r="1033" spans="1:8" ht="27.75" hidden="1" customHeight="1" x14ac:dyDescent="0.25">
      <c r="A1033" s="23" t="s">
        <v>473</v>
      </c>
      <c r="B1033" s="45" t="s">
        <v>549</v>
      </c>
      <c r="C1033" s="15" t="s">
        <v>138</v>
      </c>
      <c r="D1033" s="15" t="s">
        <v>68</v>
      </c>
      <c r="E1033" s="15"/>
      <c r="F1033" s="16">
        <f>F1034</f>
        <v>0</v>
      </c>
      <c r="G1033" s="16">
        <v>0</v>
      </c>
      <c r="H1033" s="16">
        <v>0</v>
      </c>
    </row>
    <row r="1034" spans="1:8" ht="20.25" hidden="1" customHeight="1" x14ac:dyDescent="0.25">
      <c r="A1034" s="23" t="s">
        <v>270</v>
      </c>
      <c r="B1034" s="45" t="s">
        <v>549</v>
      </c>
      <c r="C1034" s="15" t="s">
        <v>138</v>
      </c>
      <c r="D1034" s="15" t="s">
        <v>68</v>
      </c>
      <c r="E1034" s="15" t="s">
        <v>271</v>
      </c>
      <c r="F1034" s="16"/>
      <c r="G1034" s="16"/>
      <c r="H1034" s="16"/>
    </row>
    <row r="1035" spans="1:8" ht="51.75" hidden="1" x14ac:dyDescent="0.25">
      <c r="A1035" s="23" t="s">
        <v>559</v>
      </c>
      <c r="B1035" s="45" t="s">
        <v>560</v>
      </c>
      <c r="C1035" s="15"/>
      <c r="D1035" s="15"/>
      <c r="E1035" s="15"/>
      <c r="F1035" s="16">
        <f>F1036</f>
        <v>0</v>
      </c>
      <c r="G1035" s="16">
        <v>0</v>
      </c>
      <c r="H1035" s="16">
        <v>0</v>
      </c>
    </row>
    <row r="1036" spans="1:8" ht="39" hidden="1" x14ac:dyDescent="0.25">
      <c r="A1036" s="23" t="s">
        <v>514</v>
      </c>
      <c r="B1036" s="45" t="s">
        <v>560</v>
      </c>
      <c r="C1036" s="15" t="s">
        <v>138</v>
      </c>
      <c r="D1036" s="15"/>
      <c r="E1036" s="15"/>
      <c r="F1036" s="16">
        <f>F1037</f>
        <v>0</v>
      </c>
      <c r="G1036" s="16">
        <v>0</v>
      </c>
      <c r="H1036" s="16">
        <v>0</v>
      </c>
    </row>
    <row r="1037" spans="1:8" ht="26.25" hidden="1" x14ac:dyDescent="0.25">
      <c r="A1037" s="23" t="s">
        <v>473</v>
      </c>
      <c r="B1037" s="45" t="s">
        <v>560</v>
      </c>
      <c r="C1037" s="15" t="s">
        <v>138</v>
      </c>
      <c r="D1037" s="15" t="s">
        <v>68</v>
      </c>
      <c r="E1037" s="15"/>
      <c r="F1037" s="16">
        <f>F1038</f>
        <v>0</v>
      </c>
      <c r="G1037" s="16">
        <v>0</v>
      </c>
      <c r="H1037" s="16">
        <v>0</v>
      </c>
    </row>
    <row r="1038" spans="1:8" ht="20.25" hidden="1" customHeight="1" x14ac:dyDescent="0.25">
      <c r="A1038" s="23" t="s">
        <v>270</v>
      </c>
      <c r="B1038" s="45" t="s">
        <v>560</v>
      </c>
      <c r="C1038" s="15" t="s">
        <v>138</v>
      </c>
      <c r="D1038" s="15" t="s">
        <v>68</v>
      </c>
      <c r="E1038" s="15" t="s">
        <v>271</v>
      </c>
      <c r="F1038" s="16"/>
      <c r="G1038" s="16"/>
      <c r="H1038" s="16"/>
    </row>
    <row r="1039" spans="1:8" ht="102.75" hidden="1" x14ac:dyDescent="0.25">
      <c r="A1039" s="4" t="s">
        <v>534</v>
      </c>
      <c r="B1039" s="28" t="s">
        <v>535</v>
      </c>
      <c r="C1039" s="15"/>
      <c r="D1039" s="15"/>
      <c r="E1039" s="15"/>
      <c r="F1039" s="16">
        <f>F1040</f>
        <v>0</v>
      </c>
      <c r="G1039" s="16">
        <v>0</v>
      </c>
      <c r="H1039" s="16">
        <v>0</v>
      </c>
    </row>
    <row r="1040" spans="1:8" hidden="1" x14ac:dyDescent="0.25">
      <c r="A1040" s="4" t="s">
        <v>122</v>
      </c>
      <c r="B1040" s="28" t="s">
        <v>535</v>
      </c>
      <c r="C1040" s="15" t="s">
        <v>63</v>
      </c>
      <c r="D1040" s="15"/>
      <c r="E1040" s="15"/>
      <c r="F1040" s="16">
        <f>F1041</f>
        <v>0</v>
      </c>
      <c r="G1040" s="16">
        <v>0</v>
      </c>
      <c r="H1040" s="16">
        <v>0</v>
      </c>
    </row>
    <row r="1041" spans="1:8" ht="26.25" hidden="1" x14ac:dyDescent="0.25">
      <c r="A1041" s="4" t="s">
        <v>95</v>
      </c>
      <c r="B1041" s="28" t="s">
        <v>535</v>
      </c>
      <c r="C1041" s="15" t="s">
        <v>63</v>
      </c>
      <c r="D1041" s="15" t="s">
        <v>96</v>
      </c>
      <c r="E1041" s="15"/>
      <c r="F1041" s="16">
        <f>F1042</f>
        <v>0</v>
      </c>
      <c r="G1041" s="16">
        <v>0</v>
      </c>
      <c r="H1041" s="16">
        <v>0</v>
      </c>
    </row>
    <row r="1042" spans="1:8" ht="26.25" hidden="1" x14ac:dyDescent="0.25">
      <c r="A1042" s="5" t="s">
        <v>16</v>
      </c>
      <c r="B1042" s="28" t="s">
        <v>535</v>
      </c>
      <c r="C1042" s="15" t="s">
        <v>63</v>
      </c>
      <c r="D1042" s="15" t="s">
        <v>96</v>
      </c>
      <c r="E1042" s="15" t="s">
        <v>17</v>
      </c>
      <c r="F1042" s="16"/>
      <c r="G1042" s="16"/>
      <c r="H1042" s="16"/>
    </row>
    <row r="1043" spans="1:8" ht="115.5" x14ac:dyDescent="0.25">
      <c r="A1043" s="5" t="s">
        <v>658</v>
      </c>
      <c r="B1043" s="28" t="s">
        <v>659</v>
      </c>
      <c r="C1043" s="15"/>
      <c r="D1043" s="15"/>
      <c r="E1043" s="15"/>
      <c r="F1043" s="16">
        <f>F1044</f>
        <v>170</v>
      </c>
      <c r="G1043" s="16">
        <v>0</v>
      </c>
      <c r="H1043" s="16">
        <v>0</v>
      </c>
    </row>
    <row r="1044" spans="1:8" x14ac:dyDescent="0.25">
      <c r="A1044" s="4" t="s">
        <v>263</v>
      </c>
      <c r="B1044" s="28" t="s">
        <v>659</v>
      </c>
      <c r="C1044" s="15" t="s">
        <v>126</v>
      </c>
      <c r="D1044" s="15"/>
      <c r="E1044" s="15"/>
      <c r="F1044" s="16">
        <f>F1045</f>
        <v>170</v>
      </c>
      <c r="G1044" s="16">
        <v>0</v>
      </c>
      <c r="H1044" s="16">
        <v>0</v>
      </c>
    </row>
    <row r="1045" spans="1:8" x14ac:dyDescent="0.25">
      <c r="A1045" s="4" t="s">
        <v>176</v>
      </c>
      <c r="B1045" s="28" t="s">
        <v>659</v>
      </c>
      <c r="C1045" s="15" t="s">
        <v>126</v>
      </c>
      <c r="D1045" s="15" t="s">
        <v>43</v>
      </c>
      <c r="E1045" s="15"/>
      <c r="F1045" s="16">
        <f>F1046</f>
        <v>170</v>
      </c>
      <c r="G1045" s="16">
        <v>0</v>
      </c>
      <c r="H1045" s="16">
        <v>0</v>
      </c>
    </row>
    <row r="1046" spans="1:8" ht="39" x14ac:dyDescent="0.25">
      <c r="A1046" s="4" t="s">
        <v>626</v>
      </c>
      <c r="B1046" s="28" t="s">
        <v>659</v>
      </c>
      <c r="C1046" s="15" t="s">
        <v>126</v>
      </c>
      <c r="D1046" s="15" t="s">
        <v>43</v>
      </c>
      <c r="E1046" s="15" t="s">
        <v>17</v>
      </c>
      <c r="F1046" s="16">
        <v>170</v>
      </c>
      <c r="G1046" s="16">
        <v>0</v>
      </c>
      <c r="H1046" s="16">
        <v>0</v>
      </c>
    </row>
    <row r="1047" spans="1:8" ht="51.75" x14ac:dyDescent="0.25">
      <c r="A1047" s="4" t="s">
        <v>660</v>
      </c>
      <c r="B1047" s="28" t="s">
        <v>661</v>
      </c>
      <c r="C1047" s="15"/>
      <c r="D1047" s="15"/>
      <c r="E1047" s="15"/>
      <c r="F1047" s="16">
        <f>F1048</f>
        <v>495</v>
      </c>
      <c r="G1047" s="16">
        <v>0</v>
      </c>
      <c r="H1047" s="16">
        <v>0</v>
      </c>
    </row>
    <row r="1048" spans="1:8" x14ac:dyDescent="0.25">
      <c r="A1048" s="4" t="s">
        <v>122</v>
      </c>
      <c r="B1048" s="28" t="s">
        <v>661</v>
      </c>
      <c r="C1048" s="15" t="s">
        <v>63</v>
      </c>
      <c r="D1048" s="15"/>
      <c r="E1048" s="15"/>
      <c r="F1048" s="16">
        <f>F1049</f>
        <v>495</v>
      </c>
      <c r="G1048" s="16">
        <v>0</v>
      </c>
      <c r="H1048" s="16">
        <v>0</v>
      </c>
    </row>
    <row r="1049" spans="1:8" ht="26.25" x14ac:dyDescent="0.25">
      <c r="A1049" s="4" t="s">
        <v>95</v>
      </c>
      <c r="B1049" s="28" t="s">
        <v>661</v>
      </c>
      <c r="C1049" s="15" t="s">
        <v>63</v>
      </c>
      <c r="D1049" s="15" t="s">
        <v>96</v>
      </c>
      <c r="E1049" s="15"/>
      <c r="F1049" s="16">
        <f>F1050</f>
        <v>495</v>
      </c>
      <c r="G1049" s="16">
        <v>0</v>
      </c>
      <c r="H1049" s="16">
        <v>0</v>
      </c>
    </row>
    <row r="1050" spans="1:8" ht="39" x14ac:dyDescent="0.25">
      <c r="A1050" s="4" t="s">
        <v>626</v>
      </c>
      <c r="B1050" s="28" t="s">
        <v>661</v>
      </c>
      <c r="C1050" s="15" t="s">
        <v>63</v>
      </c>
      <c r="D1050" s="15" t="s">
        <v>96</v>
      </c>
      <c r="E1050" s="15" t="s">
        <v>17</v>
      </c>
      <c r="F1050" s="16">
        <v>495</v>
      </c>
      <c r="G1050" s="16">
        <v>0</v>
      </c>
      <c r="H1050" s="16">
        <v>0</v>
      </c>
    </row>
    <row r="1051" spans="1:8" ht="39.75" customHeight="1" x14ac:dyDescent="0.25">
      <c r="A1051" s="4" t="s">
        <v>269</v>
      </c>
      <c r="B1051" s="28" t="s">
        <v>452</v>
      </c>
      <c r="C1051" s="15"/>
      <c r="D1051" s="15"/>
      <c r="E1051" s="15"/>
      <c r="F1051" s="16">
        <f>F1052</f>
        <v>18.399999999999999</v>
      </c>
      <c r="G1051" s="16">
        <f>G1052</f>
        <v>18.399999999999999</v>
      </c>
      <c r="H1051" s="16">
        <f>H1052</f>
        <v>18.399999999999999</v>
      </c>
    </row>
    <row r="1052" spans="1:8" ht="15.75" customHeight="1" x14ac:dyDescent="0.25">
      <c r="A1052" s="4" t="s">
        <v>263</v>
      </c>
      <c r="B1052" s="28" t="s">
        <v>452</v>
      </c>
      <c r="C1052" s="15" t="s">
        <v>126</v>
      </c>
      <c r="D1052" s="15"/>
      <c r="E1052" s="15"/>
      <c r="F1052" s="16">
        <f>F1053</f>
        <v>18.399999999999999</v>
      </c>
      <c r="G1052" s="16">
        <f t="shared" ref="G1052:H1052" si="231">G1053</f>
        <v>18.399999999999999</v>
      </c>
      <c r="H1052" s="16">
        <f t="shared" si="231"/>
        <v>18.399999999999999</v>
      </c>
    </row>
    <row r="1053" spans="1:8" ht="15.75" customHeight="1" x14ac:dyDescent="0.25">
      <c r="A1053" s="4" t="s">
        <v>176</v>
      </c>
      <c r="B1053" s="28" t="s">
        <v>452</v>
      </c>
      <c r="C1053" s="15" t="s">
        <v>126</v>
      </c>
      <c r="D1053" s="15" t="s">
        <v>43</v>
      </c>
      <c r="E1053" s="15"/>
      <c r="F1053" s="16">
        <f>F1054</f>
        <v>18.399999999999999</v>
      </c>
      <c r="G1053" s="16">
        <f>G1054</f>
        <v>18.399999999999999</v>
      </c>
      <c r="H1053" s="16">
        <f>H1054</f>
        <v>18.399999999999999</v>
      </c>
    </row>
    <row r="1054" spans="1:8" x14ac:dyDescent="0.25">
      <c r="A1054" s="4" t="s">
        <v>270</v>
      </c>
      <c r="B1054" s="28" t="s">
        <v>452</v>
      </c>
      <c r="C1054" s="15" t="s">
        <v>126</v>
      </c>
      <c r="D1054" s="15" t="s">
        <v>43</v>
      </c>
      <c r="E1054" s="15" t="s">
        <v>271</v>
      </c>
      <c r="F1054" s="16">
        <v>18.399999999999999</v>
      </c>
      <c r="G1054" s="16">
        <v>18.399999999999999</v>
      </c>
      <c r="H1054" s="16">
        <v>18.399999999999999</v>
      </c>
    </row>
    <row r="1055" spans="1:8" ht="39" x14ac:dyDescent="0.25">
      <c r="A1055" s="4" t="s">
        <v>272</v>
      </c>
      <c r="B1055" s="28" t="s">
        <v>453</v>
      </c>
      <c r="C1055" s="15"/>
      <c r="D1055" s="15"/>
      <c r="E1055" s="15"/>
      <c r="F1055" s="16">
        <f>F1056</f>
        <v>38.799999999999997</v>
      </c>
      <c r="G1055" s="16">
        <f>G1056</f>
        <v>38.799999999999997</v>
      </c>
      <c r="H1055" s="16">
        <f>H1056</f>
        <v>38.799999999999997</v>
      </c>
    </row>
    <row r="1056" spans="1:8" x14ac:dyDescent="0.25">
      <c r="A1056" s="4" t="s">
        <v>263</v>
      </c>
      <c r="B1056" s="28" t="s">
        <v>453</v>
      </c>
      <c r="C1056" s="15" t="s">
        <v>126</v>
      </c>
      <c r="D1056" s="15"/>
      <c r="E1056" s="15"/>
      <c r="F1056" s="16">
        <f>F1057</f>
        <v>38.799999999999997</v>
      </c>
      <c r="G1056" s="16">
        <f t="shared" ref="G1056:H1056" si="232">G1057</f>
        <v>38.799999999999997</v>
      </c>
      <c r="H1056" s="16">
        <f t="shared" si="232"/>
        <v>38.799999999999997</v>
      </c>
    </row>
    <row r="1057" spans="1:8" x14ac:dyDescent="0.25">
      <c r="A1057" s="4" t="s">
        <v>176</v>
      </c>
      <c r="B1057" s="28" t="s">
        <v>453</v>
      </c>
      <c r="C1057" s="15" t="s">
        <v>126</v>
      </c>
      <c r="D1057" s="15" t="s">
        <v>43</v>
      </c>
      <c r="E1057" s="15"/>
      <c r="F1057" s="16">
        <f>F1058</f>
        <v>38.799999999999997</v>
      </c>
      <c r="G1057" s="16">
        <f>G1058</f>
        <v>38.799999999999997</v>
      </c>
      <c r="H1057" s="16">
        <f>H1058</f>
        <v>38.799999999999997</v>
      </c>
    </row>
    <row r="1058" spans="1:8" x14ac:dyDescent="0.25">
      <c r="A1058" s="4" t="s">
        <v>270</v>
      </c>
      <c r="B1058" s="28" t="s">
        <v>453</v>
      </c>
      <c r="C1058" s="15" t="s">
        <v>126</v>
      </c>
      <c r="D1058" s="15" t="s">
        <v>43</v>
      </c>
      <c r="E1058" s="15" t="s">
        <v>271</v>
      </c>
      <c r="F1058" s="16">
        <v>38.799999999999997</v>
      </c>
      <c r="G1058" s="16">
        <v>38.799999999999997</v>
      </c>
      <c r="H1058" s="16">
        <v>38.799999999999997</v>
      </c>
    </row>
    <row r="1059" spans="1:8" ht="27.75" customHeight="1" x14ac:dyDescent="0.25">
      <c r="A1059" s="4" t="s">
        <v>273</v>
      </c>
      <c r="B1059" s="28" t="s">
        <v>454</v>
      </c>
      <c r="C1059" s="15"/>
      <c r="D1059" s="15"/>
      <c r="E1059" s="15"/>
      <c r="F1059" s="16">
        <f t="shared" ref="F1059:H1061" si="233">F1060</f>
        <v>42.8</v>
      </c>
      <c r="G1059" s="16">
        <f t="shared" si="233"/>
        <v>42.8</v>
      </c>
      <c r="H1059" s="16">
        <f t="shared" si="233"/>
        <v>42.8</v>
      </c>
    </row>
    <row r="1060" spans="1:8" x14ac:dyDescent="0.25">
      <c r="A1060" s="4" t="s">
        <v>263</v>
      </c>
      <c r="B1060" s="28" t="s">
        <v>454</v>
      </c>
      <c r="C1060" s="15" t="s">
        <v>126</v>
      </c>
      <c r="D1060" s="15"/>
      <c r="E1060" s="15"/>
      <c r="F1060" s="16">
        <f t="shared" si="233"/>
        <v>42.8</v>
      </c>
      <c r="G1060" s="16">
        <f t="shared" si="233"/>
        <v>42.8</v>
      </c>
      <c r="H1060" s="16">
        <f t="shared" si="233"/>
        <v>42.8</v>
      </c>
    </row>
    <row r="1061" spans="1:8" x14ac:dyDescent="0.25">
      <c r="A1061" s="4" t="s">
        <v>176</v>
      </c>
      <c r="B1061" s="28" t="s">
        <v>454</v>
      </c>
      <c r="C1061" s="15" t="s">
        <v>126</v>
      </c>
      <c r="D1061" s="15" t="s">
        <v>43</v>
      </c>
      <c r="E1061" s="15"/>
      <c r="F1061" s="16">
        <f t="shared" si="233"/>
        <v>42.8</v>
      </c>
      <c r="G1061" s="16">
        <f t="shared" si="233"/>
        <v>42.8</v>
      </c>
      <c r="H1061" s="16">
        <f t="shared" si="233"/>
        <v>42.8</v>
      </c>
    </row>
    <row r="1062" spans="1:8" x14ac:dyDescent="0.25">
      <c r="A1062" s="4" t="s">
        <v>270</v>
      </c>
      <c r="B1062" s="28" t="s">
        <v>454</v>
      </c>
      <c r="C1062" s="15" t="s">
        <v>126</v>
      </c>
      <c r="D1062" s="15" t="s">
        <v>43</v>
      </c>
      <c r="E1062" s="15" t="s">
        <v>271</v>
      </c>
      <c r="F1062" s="16">
        <v>42.8</v>
      </c>
      <c r="G1062" s="16">
        <v>42.8</v>
      </c>
      <c r="H1062" s="16">
        <v>42.8</v>
      </c>
    </row>
    <row r="1063" spans="1:8" ht="42" hidden="1" customHeight="1" x14ac:dyDescent="0.25">
      <c r="A1063" s="8" t="s">
        <v>414</v>
      </c>
      <c r="B1063" s="30" t="s">
        <v>455</v>
      </c>
      <c r="C1063" s="29"/>
      <c r="D1063" s="29"/>
      <c r="E1063" s="29"/>
      <c r="F1063" s="21">
        <f>F1064+F1073+F1082</f>
        <v>0</v>
      </c>
      <c r="G1063" s="21">
        <f>G1064+G1073</f>
        <v>0</v>
      </c>
      <c r="H1063" s="21">
        <v>0</v>
      </c>
    </row>
    <row r="1064" spans="1:8" ht="77.25" hidden="1" x14ac:dyDescent="0.25">
      <c r="A1064" s="2" t="s">
        <v>415</v>
      </c>
      <c r="B1064" s="15" t="s">
        <v>456</v>
      </c>
      <c r="C1064" s="15"/>
      <c r="D1064" s="15"/>
      <c r="E1064" s="15"/>
      <c r="F1064" s="16">
        <f>F1065+F1070</f>
        <v>0</v>
      </c>
      <c r="G1064" s="16">
        <f t="shared" ref="F1064:G1065" si="234">G1065</f>
        <v>0</v>
      </c>
      <c r="H1064" s="16">
        <v>0</v>
      </c>
    </row>
    <row r="1065" spans="1:8" ht="18" hidden="1" customHeight="1" x14ac:dyDescent="0.25">
      <c r="A1065" s="4" t="s">
        <v>263</v>
      </c>
      <c r="B1065" s="15" t="s">
        <v>456</v>
      </c>
      <c r="C1065" s="15" t="s">
        <v>126</v>
      </c>
      <c r="D1065" s="15"/>
      <c r="E1065" s="15"/>
      <c r="F1065" s="16">
        <f t="shared" si="234"/>
        <v>0</v>
      </c>
      <c r="G1065" s="16">
        <f t="shared" si="234"/>
        <v>0</v>
      </c>
      <c r="H1065" s="16">
        <v>0</v>
      </c>
    </row>
    <row r="1066" spans="1:8" ht="20.25" hidden="1" customHeight="1" x14ac:dyDescent="0.25">
      <c r="A1066" s="4" t="s">
        <v>127</v>
      </c>
      <c r="B1066" s="15" t="s">
        <v>456</v>
      </c>
      <c r="C1066" s="15" t="s">
        <v>126</v>
      </c>
      <c r="D1066" s="15" t="s">
        <v>27</v>
      </c>
      <c r="E1066" s="15"/>
      <c r="F1066" s="16">
        <f>F1068+F1069+F1067</f>
        <v>0</v>
      </c>
      <c r="G1066" s="16">
        <f>G1068</f>
        <v>0</v>
      </c>
      <c r="H1066" s="16">
        <v>0</v>
      </c>
    </row>
    <row r="1067" spans="1:8" ht="18" hidden="1" customHeight="1" x14ac:dyDescent="0.25">
      <c r="A1067" s="4" t="s">
        <v>35</v>
      </c>
      <c r="B1067" s="15" t="s">
        <v>456</v>
      </c>
      <c r="C1067" s="15" t="s">
        <v>126</v>
      </c>
      <c r="D1067" s="15" t="s">
        <v>27</v>
      </c>
      <c r="E1067" s="15" t="s">
        <v>36</v>
      </c>
      <c r="F1067" s="16"/>
      <c r="G1067" s="16">
        <v>0</v>
      </c>
      <c r="H1067" s="16">
        <v>0</v>
      </c>
    </row>
    <row r="1068" spans="1:8" ht="15" hidden="1" customHeight="1" x14ac:dyDescent="0.25">
      <c r="A1068" s="4" t="s">
        <v>64</v>
      </c>
      <c r="B1068" s="15" t="s">
        <v>456</v>
      </c>
      <c r="C1068" s="15" t="s">
        <v>126</v>
      </c>
      <c r="D1068" s="15" t="s">
        <v>27</v>
      </c>
      <c r="E1068" s="15" t="s">
        <v>65</v>
      </c>
      <c r="F1068" s="16"/>
      <c r="G1068" s="16"/>
      <c r="H1068" s="16"/>
    </row>
    <row r="1069" spans="1:8" ht="17.25" hidden="1" customHeight="1" x14ac:dyDescent="0.25">
      <c r="A1069" s="4" t="s">
        <v>109</v>
      </c>
      <c r="B1069" s="15" t="s">
        <v>456</v>
      </c>
      <c r="C1069" s="15" t="s">
        <v>126</v>
      </c>
      <c r="D1069" s="15" t="s">
        <v>27</v>
      </c>
      <c r="E1069" s="15" t="s">
        <v>110</v>
      </c>
      <c r="F1069" s="16"/>
      <c r="G1069" s="16"/>
      <c r="H1069" s="16"/>
    </row>
    <row r="1070" spans="1:8" ht="19.5" hidden="1" customHeight="1" x14ac:dyDescent="0.25">
      <c r="A1070" s="4" t="s">
        <v>60</v>
      </c>
      <c r="B1070" s="15" t="s">
        <v>456</v>
      </c>
      <c r="C1070" s="15" t="s">
        <v>61</v>
      </c>
      <c r="D1070" s="15"/>
      <c r="E1070" s="15"/>
      <c r="F1070" s="16">
        <f>F1071</f>
        <v>0</v>
      </c>
      <c r="G1070" s="16">
        <v>0</v>
      </c>
      <c r="H1070" s="16">
        <v>0</v>
      </c>
    </row>
    <row r="1071" spans="1:8" ht="18.75" hidden="1" customHeight="1" x14ac:dyDescent="0.25">
      <c r="A1071" s="4" t="s">
        <v>67</v>
      </c>
      <c r="B1071" s="15" t="s">
        <v>456</v>
      </c>
      <c r="C1071" s="15" t="s">
        <v>61</v>
      </c>
      <c r="D1071" s="15" t="s">
        <v>68</v>
      </c>
      <c r="E1071" s="15"/>
      <c r="F1071" s="16">
        <f>F1072</f>
        <v>0</v>
      </c>
      <c r="G1071" s="16">
        <v>0</v>
      </c>
      <c r="H1071" s="16">
        <v>0</v>
      </c>
    </row>
    <row r="1072" spans="1:8" ht="24" hidden="1" customHeight="1" x14ac:dyDescent="0.25">
      <c r="A1072" s="4" t="s">
        <v>35</v>
      </c>
      <c r="B1072" s="15" t="s">
        <v>456</v>
      </c>
      <c r="C1072" s="15" t="s">
        <v>61</v>
      </c>
      <c r="D1072" s="15" t="s">
        <v>68</v>
      </c>
      <c r="E1072" s="15" t="s">
        <v>36</v>
      </c>
      <c r="F1072" s="16"/>
      <c r="G1072" s="16">
        <v>0</v>
      </c>
      <c r="H1072" s="16">
        <v>0</v>
      </c>
    </row>
    <row r="1073" spans="1:8" ht="51.75" hidden="1" x14ac:dyDescent="0.25">
      <c r="A1073" s="4" t="s">
        <v>416</v>
      </c>
      <c r="B1073" s="15" t="s">
        <v>457</v>
      </c>
      <c r="C1073" s="15"/>
      <c r="D1073" s="15"/>
      <c r="E1073" s="15"/>
      <c r="F1073" s="16">
        <f>F1074+F1079</f>
        <v>0</v>
      </c>
      <c r="G1073" s="16">
        <f t="shared" ref="F1073:G1074" si="235">G1074</f>
        <v>0</v>
      </c>
      <c r="H1073" s="16">
        <v>0</v>
      </c>
    </row>
    <row r="1074" spans="1:8" ht="19.5" hidden="1" customHeight="1" x14ac:dyDescent="0.25">
      <c r="A1074" s="4" t="s">
        <v>263</v>
      </c>
      <c r="B1074" s="15" t="s">
        <v>457</v>
      </c>
      <c r="C1074" s="15" t="s">
        <v>126</v>
      </c>
      <c r="D1074" s="15"/>
      <c r="E1074" s="15"/>
      <c r="F1074" s="16">
        <f t="shared" si="235"/>
        <v>0</v>
      </c>
      <c r="G1074" s="16">
        <f t="shared" si="235"/>
        <v>0</v>
      </c>
      <c r="H1074" s="16">
        <v>0</v>
      </c>
    </row>
    <row r="1075" spans="1:8" ht="18.75" hidden="1" customHeight="1" x14ac:dyDescent="0.25">
      <c r="A1075" s="4" t="s">
        <v>127</v>
      </c>
      <c r="B1075" s="15" t="s">
        <v>457</v>
      </c>
      <c r="C1075" s="15" t="s">
        <v>126</v>
      </c>
      <c r="D1075" s="15" t="s">
        <v>27</v>
      </c>
      <c r="E1075" s="15"/>
      <c r="F1075" s="16">
        <f>F1077+F1078+F1076</f>
        <v>0</v>
      </c>
      <c r="G1075" s="16">
        <f>G1077</f>
        <v>0</v>
      </c>
      <c r="H1075" s="16">
        <v>0</v>
      </c>
    </row>
    <row r="1076" spans="1:8" ht="21" hidden="1" customHeight="1" x14ac:dyDescent="0.25">
      <c r="A1076" s="4" t="s">
        <v>35</v>
      </c>
      <c r="B1076" s="15" t="s">
        <v>457</v>
      </c>
      <c r="C1076" s="15" t="s">
        <v>126</v>
      </c>
      <c r="D1076" s="15" t="s">
        <v>27</v>
      </c>
      <c r="E1076" s="15" t="s">
        <v>36</v>
      </c>
      <c r="F1076" s="16"/>
      <c r="G1076" s="16">
        <v>0</v>
      </c>
      <c r="H1076" s="16">
        <v>0</v>
      </c>
    </row>
    <row r="1077" spans="1:8" ht="18" hidden="1" customHeight="1" x14ac:dyDescent="0.25">
      <c r="A1077" s="4" t="s">
        <v>64</v>
      </c>
      <c r="B1077" s="15" t="s">
        <v>457</v>
      </c>
      <c r="C1077" s="15" t="s">
        <v>126</v>
      </c>
      <c r="D1077" s="15" t="s">
        <v>27</v>
      </c>
      <c r="E1077" s="15" t="s">
        <v>65</v>
      </c>
      <c r="F1077" s="16"/>
      <c r="G1077" s="16"/>
      <c r="H1077" s="16"/>
    </row>
    <row r="1078" spans="1:8" ht="15.75" hidden="1" customHeight="1" x14ac:dyDescent="0.25">
      <c r="A1078" s="4" t="s">
        <v>109</v>
      </c>
      <c r="B1078" s="15" t="s">
        <v>457</v>
      </c>
      <c r="C1078" s="15" t="s">
        <v>126</v>
      </c>
      <c r="D1078" s="15" t="s">
        <v>27</v>
      </c>
      <c r="E1078" s="15" t="s">
        <v>110</v>
      </c>
      <c r="F1078" s="16"/>
      <c r="G1078" s="16"/>
      <c r="H1078" s="16"/>
    </row>
    <row r="1079" spans="1:8" ht="21" hidden="1" customHeight="1" x14ac:dyDescent="0.25">
      <c r="A1079" s="4" t="s">
        <v>60</v>
      </c>
      <c r="B1079" s="15" t="s">
        <v>457</v>
      </c>
      <c r="C1079" s="15" t="s">
        <v>61</v>
      </c>
      <c r="D1079" s="15"/>
      <c r="E1079" s="15"/>
      <c r="F1079" s="16">
        <f>F1080</f>
        <v>0</v>
      </c>
      <c r="G1079" s="16">
        <v>0</v>
      </c>
      <c r="H1079" s="16">
        <v>0</v>
      </c>
    </row>
    <row r="1080" spans="1:8" ht="22.5" hidden="1" customHeight="1" x14ac:dyDescent="0.25">
      <c r="A1080" s="4" t="s">
        <v>67</v>
      </c>
      <c r="B1080" s="15" t="s">
        <v>457</v>
      </c>
      <c r="C1080" s="15" t="s">
        <v>61</v>
      </c>
      <c r="D1080" s="15" t="s">
        <v>68</v>
      </c>
      <c r="E1080" s="15"/>
      <c r="F1080" s="16">
        <f>F1081</f>
        <v>0</v>
      </c>
      <c r="G1080" s="16">
        <v>0</v>
      </c>
      <c r="H1080" s="16">
        <v>0</v>
      </c>
    </row>
    <row r="1081" spans="1:8" ht="21" hidden="1" customHeight="1" x14ac:dyDescent="0.25">
      <c r="A1081" s="4" t="s">
        <v>35</v>
      </c>
      <c r="B1081" s="15" t="s">
        <v>457</v>
      </c>
      <c r="C1081" s="15" t="s">
        <v>61</v>
      </c>
      <c r="D1081" s="15" t="s">
        <v>68</v>
      </c>
      <c r="E1081" s="15" t="s">
        <v>36</v>
      </c>
      <c r="F1081" s="16"/>
      <c r="G1081" s="16">
        <v>0</v>
      </c>
      <c r="H1081" s="16">
        <v>0</v>
      </c>
    </row>
    <row r="1082" spans="1:8" ht="51" hidden="1" customHeight="1" x14ac:dyDescent="0.25">
      <c r="A1082" s="2" t="s">
        <v>466</v>
      </c>
      <c r="B1082" s="28" t="s">
        <v>460</v>
      </c>
      <c r="C1082" s="15"/>
      <c r="D1082" s="15"/>
      <c r="E1082" s="15"/>
      <c r="F1082" s="16">
        <f>F1083</f>
        <v>0</v>
      </c>
      <c r="G1082" s="16">
        <v>0</v>
      </c>
      <c r="H1082" s="16">
        <v>0</v>
      </c>
    </row>
    <row r="1083" spans="1:8" hidden="1" x14ac:dyDescent="0.25">
      <c r="A1083" s="4" t="s">
        <v>263</v>
      </c>
      <c r="B1083" s="28" t="s">
        <v>460</v>
      </c>
      <c r="C1083" s="15" t="s">
        <v>126</v>
      </c>
      <c r="D1083" s="15"/>
      <c r="E1083" s="15"/>
      <c r="F1083" s="16">
        <f>F1084</f>
        <v>0</v>
      </c>
      <c r="G1083" s="16">
        <v>0</v>
      </c>
      <c r="H1083" s="16">
        <v>0</v>
      </c>
    </row>
    <row r="1084" spans="1:8" hidden="1" x14ac:dyDescent="0.25">
      <c r="A1084" s="4" t="s">
        <v>127</v>
      </c>
      <c r="B1084" s="28" t="s">
        <v>460</v>
      </c>
      <c r="C1084" s="15" t="s">
        <v>126</v>
      </c>
      <c r="D1084" s="15" t="s">
        <v>27</v>
      </c>
      <c r="E1084" s="15"/>
      <c r="F1084" s="16">
        <f>F1085</f>
        <v>0</v>
      </c>
      <c r="G1084" s="16">
        <v>0</v>
      </c>
      <c r="H1084" s="16">
        <v>0</v>
      </c>
    </row>
    <row r="1085" spans="1:8" hidden="1" x14ac:dyDescent="0.25">
      <c r="A1085" s="4" t="s">
        <v>64</v>
      </c>
      <c r="B1085" s="28" t="s">
        <v>460</v>
      </c>
      <c r="C1085" s="15" t="s">
        <v>126</v>
      </c>
      <c r="D1085" s="15" t="s">
        <v>27</v>
      </c>
      <c r="E1085" s="15" t="s">
        <v>65</v>
      </c>
      <c r="F1085" s="31"/>
      <c r="G1085" s="16"/>
      <c r="H1085" s="16"/>
    </row>
    <row r="1086" spans="1:8" ht="90" x14ac:dyDescent="0.25">
      <c r="A1086" s="2" t="s">
        <v>654</v>
      </c>
      <c r="B1086" s="15" t="s">
        <v>655</v>
      </c>
      <c r="C1086" s="15"/>
      <c r="D1086" s="15"/>
      <c r="E1086" s="15"/>
      <c r="F1086" s="31">
        <f>F1087</f>
        <v>3357.9</v>
      </c>
      <c r="G1086" s="16">
        <v>0</v>
      </c>
      <c r="H1086" s="16">
        <v>0</v>
      </c>
    </row>
    <row r="1087" spans="1:8" x14ac:dyDescent="0.25">
      <c r="A1087" s="4" t="s">
        <v>263</v>
      </c>
      <c r="B1087" s="15" t="s">
        <v>655</v>
      </c>
      <c r="C1087" s="15" t="s">
        <v>126</v>
      </c>
      <c r="D1087" s="15"/>
      <c r="E1087" s="15"/>
      <c r="F1087" s="31">
        <f>F1088</f>
        <v>3357.9</v>
      </c>
      <c r="G1087" s="16">
        <v>0</v>
      </c>
      <c r="H1087" s="16">
        <v>0</v>
      </c>
    </row>
    <row r="1088" spans="1:8" x14ac:dyDescent="0.25">
      <c r="A1088" s="4" t="s">
        <v>127</v>
      </c>
      <c r="B1088" s="15" t="s">
        <v>655</v>
      </c>
      <c r="C1088" s="15" t="s">
        <v>126</v>
      </c>
      <c r="D1088" s="15" t="s">
        <v>27</v>
      </c>
      <c r="E1088" s="15"/>
      <c r="F1088" s="31">
        <f>F1089</f>
        <v>3357.9</v>
      </c>
      <c r="G1088" s="16">
        <v>0</v>
      </c>
      <c r="H1088" s="16">
        <v>0</v>
      </c>
    </row>
    <row r="1089" spans="1:8" ht="54.75" customHeight="1" x14ac:dyDescent="0.25">
      <c r="A1089" s="2" t="s">
        <v>417</v>
      </c>
      <c r="B1089" s="15" t="s">
        <v>655</v>
      </c>
      <c r="C1089" s="15" t="s">
        <v>126</v>
      </c>
      <c r="D1089" s="15" t="s">
        <v>27</v>
      </c>
      <c r="E1089" s="15" t="s">
        <v>201</v>
      </c>
      <c r="F1089" s="31">
        <v>3357.9</v>
      </c>
      <c r="G1089" s="16">
        <v>0</v>
      </c>
      <c r="H1089" s="16">
        <v>0</v>
      </c>
    </row>
    <row r="1090" spans="1:8" ht="78" customHeight="1" x14ac:dyDescent="0.25">
      <c r="A1090" s="2" t="s">
        <v>662</v>
      </c>
      <c r="B1090" s="15" t="s">
        <v>663</v>
      </c>
      <c r="C1090" s="15"/>
      <c r="D1090" s="15"/>
      <c r="E1090" s="15"/>
      <c r="F1090" s="31">
        <f>F1091</f>
        <v>5629.6</v>
      </c>
      <c r="G1090" s="16">
        <v>0</v>
      </c>
      <c r="H1090" s="16">
        <v>0</v>
      </c>
    </row>
    <row r="1091" spans="1:8" ht="17.25" customHeight="1" x14ac:dyDescent="0.25">
      <c r="A1091" s="4" t="s">
        <v>263</v>
      </c>
      <c r="B1091" s="15" t="s">
        <v>663</v>
      </c>
      <c r="C1091" s="15" t="s">
        <v>126</v>
      </c>
      <c r="D1091" s="15"/>
      <c r="E1091" s="15"/>
      <c r="F1091" s="31">
        <f>F1092</f>
        <v>5629.6</v>
      </c>
      <c r="G1091" s="16">
        <v>0</v>
      </c>
      <c r="H1091" s="16">
        <v>0</v>
      </c>
    </row>
    <row r="1092" spans="1:8" ht="20.25" customHeight="1" x14ac:dyDescent="0.25">
      <c r="A1092" s="4" t="s">
        <v>176</v>
      </c>
      <c r="B1092" s="15" t="s">
        <v>663</v>
      </c>
      <c r="C1092" s="15" t="s">
        <v>126</v>
      </c>
      <c r="D1092" s="15" t="s">
        <v>43</v>
      </c>
      <c r="E1092" s="15"/>
      <c r="F1092" s="31">
        <f>F1093</f>
        <v>5629.6</v>
      </c>
      <c r="G1092" s="16">
        <v>0</v>
      </c>
      <c r="H1092" s="16">
        <v>0</v>
      </c>
    </row>
    <row r="1093" spans="1:8" ht="40.5" customHeight="1" x14ac:dyDescent="0.25">
      <c r="A1093" s="4" t="s">
        <v>626</v>
      </c>
      <c r="B1093" s="15" t="s">
        <v>663</v>
      </c>
      <c r="C1093" s="15" t="s">
        <v>126</v>
      </c>
      <c r="D1093" s="15" t="s">
        <v>43</v>
      </c>
      <c r="E1093" s="15" t="s">
        <v>17</v>
      </c>
      <c r="F1093" s="31">
        <v>5629.6</v>
      </c>
      <c r="G1093" s="16">
        <v>0</v>
      </c>
      <c r="H1093" s="16">
        <v>0</v>
      </c>
    </row>
    <row r="1094" spans="1:8" ht="51.75" x14ac:dyDescent="0.25">
      <c r="A1094" s="2" t="s">
        <v>656</v>
      </c>
      <c r="B1094" s="15" t="s">
        <v>657</v>
      </c>
      <c r="C1094" s="15"/>
      <c r="D1094" s="15"/>
      <c r="E1094" s="15"/>
      <c r="F1094" s="31">
        <f>F1095</f>
        <v>373.1</v>
      </c>
      <c r="G1094" s="16">
        <v>0</v>
      </c>
      <c r="H1094" s="16">
        <v>0</v>
      </c>
    </row>
    <row r="1095" spans="1:8" x14ac:dyDescent="0.25">
      <c r="A1095" s="4" t="s">
        <v>263</v>
      </c>
      <c r="B1095" s="15" t="s">
        <v>657</v>
      </c>
      <c r="C1095" s="15" t="s">
        <v>126</v>
      </c>
      <c r="D1095" s="15"/>
      <c r="E1095" s="15"/>
      <c r="F1095" s="31">
        <f>F1096</f>
        <v>373.1</v>
      </c>
      <c r="G1095" s="16">
        <v>0</v>
      </c>
      <c r="H1095" s="16">
        <v>0</v>
      </c>
    </row>
    <row r="1096" spans="1:8" x14ac:dyDescent="0.25">
      <c r="A1096" s="4" t="s">
        <v>127</v>
      </c>
      <c r="B1096" s="15" t="s">
        <v>657</v>
      </c>
      <c r="C1096" s="15" t="s">
        <v>126</v>
      </c>
      <c r="D1096" s="15" t="s">
        <v>27</v>
      </c>
      <c r="E1096" s="15"/>
      <c r="F1096" s="31">
        <f>F1097</f>
        <v>373.1</v>
      </c>
      <c r="G1096" s="16">
        <v>0</v>
      </c>
      <c r="H1096" s="16">
        <v>0</v>
      </c>
    </row>
    <row r="1097" spans="1:8" ht="54" customHeight="1" x14ac:dyDescent="0.25">
      <c r="A1097" s="2" t="s">
        <v>417</v>
      </c>
      <c r="B1097" s="15" t="s">
        <v>657</v>
      </c>
      <c r="C1097" s="15" t="s">
        <v>126</v>
      </c>
      <c r="D1097" s="15" t="s">
        <v>27</v>
      </c>
      <c r="E1097" s="15" t="s">
        <v>201</v>
      </c>
      <c r="F1097" s="31">
        <v>373.1</v>
      </c>
      <c r="G1097" s="16">
        <v>0</v>
      </c>
      <c r="H1097" s="16">
        <v>0</v>
      </c>
    </row>
    <row r="1098" spans="1:8" ht="54" customHeight="1" x14ac:dyDescent="0.25">
      <c r="A1098" s="4" t="s">
        <v>664</v>
      </c>
      <c r="B1098" s="15" t="s">
        <v>665</v>
      </c>
      <c r="C1098" s="15"/>
      <c r="D1098" s="15"/>
      <c r="E1098" s="15"/>
      <c r="F1098" s="31">
        <f>F1099</f>
        <v>489.5</v>
      </c>
      <c r="G1098" s="16">
        <v>0</v>
      </c>
      <c r="H1098" s="16">
        <v>0</v>
      </c>
    </row>
    <row r="1099" spans="1:8" ht="15.75" customHeight="1" x14ac:dyDescent="0.25">
      <c r="A1099" s="4" t="s">
        <v>263</v>
      </c>
      <c r="B1099" s="15" t="s">
        <v>665</v>
      </c>
      <c r="C1099" s="15" t="s">
        <v>126</v>
      </c>
      <c r="D1099" s="15"/>
      <c r="E1099" s="15"/>
      <c r="F1099" s="31">
        <f>F1100</f>
        <v>489.5</v>
      </c>
      <c r="G1099" s="16">
        <v>0</v>
      </c>
      <c r="H1099" s="16">
        <v>0</v>
      </c>
    </row>
    <row r="1100" spans="1:8" ht="16.5" customHeight="1" x14ac:dyDescent="0.25">
      <c r="A1100" s="4" t="s">
        <v>176</v>
      </c>
      <c r="B1100" s="15" t="s">
        <v>665</v>
      </c>
      <c r="C1100" s="15" t="s">
        <v>126</v>
      </c>
      <c r="D1100" s="15" t="s">
        <v>43</v>
      </c>
      <c r="E1100" s="15"/>
      <c r="F1100" s="31">
        <f>F1101</f>
        <v>489.5</v>
      </c>
      <c r="G1100" s="16">
        <v>0</v>
      </c>
      <c r="H1100" s="16">
        <v>0</v>
      </c>
    </row>
    <row r="1101" spans="1:8" ht="42.75" customHeight="1" x14ac:dyDescent="0.25">
      <c r="A1101" s="4" t="s">
        <v>626</v>
      </c>
      <c r="B1101" s="15" t="s">
        <v>665</v>
      </c>
      <c r="C1101" s="15" t="s">
        <v>126</v>
      </c>
      <c r="D1101" s="15" t="s">
        <v>43</v>
      </c>
      <c r="E1101" s="15" t="s">
        <v>17</v>
      </c>
      <c r="F1101" s="31">
        <v>489.5</v>
      </c>
      <c r="G1101" s="16">
        <v>0</v>
      </c>
      <c r="H1101" s="16">
        <v>0</v>
      </c>
    </row>
    <row r="1102" spans="1:8" ht="115.5" x14ac:dyDescent="0.25">
      <c r="A1102" s="4" t="s">
        <v>600</v>
      </c>
      <c r="B1102" s="28" t="s">
        <v>599</v>
      </c>
      <c r="C1102" s="15"/>
      <c r="D1102" s="15"/>
      <c r="E1102" s="15"/>
      <c r="F1102" s="16">
        <f t="shared" ref="F1102:H1104" si="236">F1103</f>
        <v>1405.1</v>
      </c>
      <c r="G1102" s="16">
        <f t="shared" si="236"/>
        <v>1592.3</v>
      </c>
      <c r="H1102" s="16">
        <f t="shared" si="236"/>
        <v>1573.7</v>
      </c>
    </row>
    <row r="1103" spans="1:8" x14ac:dyDescent="0.25">
      <c r="A1103" s="4" t="s">
        <v>60</v>
      </c>
      <c r="B1103" s="28" t="s">
        <v>599</v>
      </c>
      <c r="C1103" s="15" t="s">
        <v>61</v>
      </c>
      <c r="D1103" s="29"/>
      <c r="E1103" s="29"/>
      <c r="F1103" s="16">
        <f t="shared" si="236"/>
        <v>1405.1</v>
      </c>
      <c r="G1103" s="16">
        <f t="shared" si="236"/>
        <v>1592.3</v>
      </c>
      <c r="H1103" s="16">
        <f t="shared" si="236"/>
        <v>1573.7</v>
      </c>
    </row>
    <row r="1104" spans="1:8" x14ac:dyDescent="0.25">
      <c r="A1104" s="4" t="s">
        <v>62</v>
      </c>
      <c r="B1104" s="28" t="s">
        <v>599</v>
      </c>
      <c r="C1104" s="15" t="s">
        <v>61</v>
      </c>
      <c r="D1104" s="15" t="s">
        <v>63</v>
      </c>
      <c r="E1104" s="15"/>
      <c r="F1104" s="16">
        <f t="shared" si="236"/>
        <v>1405.1</v>
      </c>
      <c r="G1104" s="16">
        <f t="shared" si="236"/>
        <v>1592.3</v>
      </c>
      <c r="H1104" s="16">
        <f t="shared" si="236"/>
        <v>1573.7</v>
      </c>
    </row>
    <row r="1105" spans="1:8" ht="26.25" x14ac:dyDescent="0.25">
      <c r="A1105" s="4" t="s">
        <v>35</v>
      </c>
      <c r="B1105" s="28" t="s">
        <v>599</v>
      </c>
      <c r="C1105" s="15" t="s">
        <v>61</v>
      </c>
      <c r="D1105" s="15" t="s">
        <v>63</v>
      </c>
      <c r="E1105" s="15" t="s">
        <v>36</v>
      </c>
      <c r="F1105" s="16">
        <v>1405.1</v>
      </c>
      <c r="G1105" s="16">
        <v>1592.3</v>
      </c>
      <c r="H1105" s="16">
        <v>1573.7</v>
      </c>
    </row>
    <row r="1106" spans="1:8" ht="54.75" customHeight="1" x14ac:dyDescent="0.25">
      <c r="A1106" s="8" t="s">
        <v>601</v>
      </c>
      <c r="B1106" s="30" t="s">
        <v>173</v>
      </c>
      <c r="C1106" s="29"/>
      <c r="D1106" s="29"/>
      <c r="E1106" s="29"/>
      <c r="F1106" s="21">
        <f>F1112+F1116+F1108</f>
        <v>3049.4</v>
      </c>
      <c r="G1106" s="21">
        <f>G1112+G1116</f>
        <v>630</v>
      </c>
      <c r="H1106" s="21">
        <f>H1112+H1116</f>
        <v>650</v>
      </c>
    </row>
    <row r="1107" spans="1:8" ht="22.5" hidden="1" customHeight="1" x14ac:dyDescent="0.25">
      <c r="A1107" s="8" t="s">
        <v>282</v>
      </c>
      <c r="B1107" s="30" t="s">
        <v>390</v>
      </c>
      <c r="C1107" s="29"/>
      <c r="D1107" s="29"/>
      <c r="E1107" s="29"/>
      <c r="F1107" s="21"/>
      <c r="G1107" s="21"/>
      <c r="H1107" s="21"/>
    </row>
    <row r="1108" spans="1:8" ht="54.75" customHeight="1" x14ac:dyDescent="0.25">
      <c r="A1108" s="65" t="s">
        <v>676</v>
      </c>
      <c r="B1108" s="64" t="s">
        <v>677</v>
      </c>
      <c r="C1108" s="29"/>
      <c r="D1108" s="29"/>
      <c r="E1108" s="29"/>
      <c r="F1108" s="66">
        <f>F1109</f>
        <v>2449.4</v>
      </c>
      <c r="G1108" s="16">
        <v>0</v>
      </c>
      <c r="H1108" s="16">
        <v>0</v>
      </c>
    </row>
    <row r="1109" spans="1:8" ht="17.25" customHeight="1" x14ac:dyDescent="0.25">
      <c r="A1109" s="10" t="s">
        <v>233</v>
      </c>
      <c r="B1109" s="64" t="s">
        <v>677</v>
      </c>
      <c r="C1109" s="15" t="s">
        <v>234</v>
      </c>
      <c r="D1109" s="15"/>
      <c r="E1109" s="15"/>
      <c r="F1109" s="66">
        <f>F1110</f>
        <v>2449.4</v>
      </c>
      <c r="G1109" s="16">
        <v>0</v>
      </c>
      <c r="H1109" s="16">
        <v>0</v>
      </c>
    </row>
    <row r="1110" spans="1:8" ht="27" customHeight="1" x14ac:dyDescent="0.25">
      <c r="A1110" s="4" t="s">
        <v>515</v>
      </c>
      <c r="B1110" s="64" t="s">
        <v>677</v>
      </c>
      <c r="C1110" s="15" t="s">
        <v>234</v>
      </c>
      <c r="D1110" s="15" t="s">
        <v>126</v>
      </c>
      <c r="E1110" s="15"/>
      <c r="F1110" s="66">
        <f>F1111</f>
        <v>2449.4</v>
      </c>
      <c r="G1110" s="16">
        <v>0</v>
      </c>
      <c r="H1110" s="16">
        <v>0</v>
      </c>
    </row>
    <row r="1111" spans="1:8" ht="43.5" customHeight="1" x14ac:dyDescent="0.25">
      <c r="A1111" s="4" t="s">
        <v>626</v>
      </c>
      <c r="B1111" s="64" t="s">
        <v>677</v>
      </c>
      <c r="C1111" s="15" t="s">
        <v>234</v>
      </c>
      <c r="D1111" s="15" t="s">
        <v>126</v>
      </c>
      <c r="E1111" s="15" t="s">
        <v>17</v>
      </c>
      <c r="F1111" s="66">
        <v>2449.4</v>
      </c>
      <c r="G1111" s="16">
        <v>0</v>
      </c>
      <c r="H1111" s="16">
        <v>0</v>
      </c>
    </row>
    <row r="1112" spans="1:8" ht="78.75" customHeight="1" x14ac:dyDescent="0.25">
      <c r="A1112" s="4" t="s">
        <v>509</v>
      </c>
      <c r="B1112" s="15" t="s">
        <v>602</v>
      </c>
      <c r="C1112" s="15"/>
      <c r="D1112" s="15"/>
      <c r="E1112" s="15"/>
      <c r="F1112" s="16">
        <f t="shared" ref="F1112:H1114" si="237">F1113</f>
        <v>600</v>
      </c>
      <c r="G1112" s="16">
        <f t="shared" si="237"/>
        <v>630</v>
      </c>
      <c r="H1112" s="16">
        <f t="shared" si="237"/>
        <v>650</v>
      </c>
    </row>
    <row r="1113" spans="1:8" ht="14.25" customHeight="1" x14ac:dyDescent="0.25">
      <c r="A1113" s="10" t="s">
        <v>233</v>
      </c>
      <c r="B1113" s="15" t="s">
        <v>602</v>
      </c>
      <c r="C1113" s="15" t="s">
        <v>234</v>
      </c>
      <c r="D1113" s="15"/>
      <c r="E1113" s="15"/>
      <c r="F1113" s="16">
        <f t="shared" si="237"/>
        <v>600</v>
      </c>
      <c r="G1113" s="16">
        <f t="shared" si="237"/>
        <v>630</v>
      </c>
      <c r="H1113" s="16">
        <f t="shared" si="237"/>
        <v>650</v>
      </c>
    </row>
    <row r="1114" spans="1:8" ht="27" customHeight="1" x14ac:dyDescent="0.25">
      <c r="A1114" s="4" t="s">
        <v>515</v>
      </c>
      <c r="B1114" s="15" t="s">
        <v>602</v>
      </c>
      <c r="C1114" s="15" t="s">
        <v>234</v>
      </c>
      <c r="D1114" s="15" t="s">
        <v>126</v>
      </c>
      <c r="E1114" s="15"/>
      <c r="F1114" s="16">
        <f t="shared" si="237"/>
        <v>600</v>
      </c>
      <c r="G1114" s="16">
        <f t="shared" si="237"/>
        <v>630</v>
      </c>
      <c r="H1114" s="16">
        <f t="shared" si="237"/>
        <v>650</v>
      </c>
    </row>
    <row r="1115" spans="1:8" ht="39" x14ac:dyDescent="0.25">
      <c r="A1115" s="4" t="s">
        <v>626</v>
      </c>
      <c r="B1115" s="15" t="s">
        <v>602</v>
      </c>
      <c r="C1115" s="15" t="s">
        <v>234</v>
      </c>
      <c r="D1115" s="15" t="s">
        <v>126</v>
      </c>
      <c r="E1115" s="15" t="s">
        <v>17</v>
      </c>
      <c r="F1115" s="16">
        <v>600</v>
      </c>
      <c r="G1115" s="16">
        <v>630</v>
      </c>
      <c r="H1115" s="16">
        <v>650</v>
      </c>
    </row>
    <row r="1116" spans="1:8" ht="26.25" hidden="1" x14ac:dyDescent="0.25">
      <c r="A1116" s="4" t="s">
        <v>628</v>
      </c>
      <c r="B1116" s="15" t="s">
        <v>629</v>
      </c>
      <c r="C1116" s="15"/>
      <c r="D1116" s="15"/>
      <c r="E1116" s="15"/>
      <c r="F1116" s="16">
        <f>F1117</f>
        <v>0</v>
      </c>
      <c r="G1116" s="16">
        <v>0</v>
      </c>
      <c r="H1116" s="16">
        <v>0</v>
      </c>
    </row>
    <row r="1117" spans="1:8" hidden="1" x14ac:dyDescent="0.25">
      <c r="A1117" s="10" t="s">
        <v>233</v>
      </c>
      <c r="B1117" s="15" t="s">
        <v>629</v>
      </c>
      <c r="C1117" s="15" t="s">
        <v>234</v>
      </c>
      <c r="D1117" s="15"/>
      <c r="E1117" s="15"/>
      <c r="F1117" s="16">
        <f>F1118</f>
        <v>0</v>
      </c>
      <c r="G1117" s="16">
        <v>0</v>
      </c>
      <c r="H1117" s="16">
        <v>0</v>
      </c>
    </row>
    <row r="1118" spans="1:8" ht="26.25" hidden="1" x14ac:dyDescent="0.25">
      <c r="A1118" s="4" t="s">
        <v>515</v>
      </c>
      <c r="B1118" s="15" t="s">
        <v>629</v>
      </c>
      <c r="C1118" s="15" t="s">
        <v>234</v>
      </c>
      <c r="D1118" s="15" t="s">
        <v>126</v>
      </c>
      <c r="E1118" s="15"/>
      <c r="F1118" s="16">
        <f>F1119</f>
        <v>0</v>
      </c>
      <c r="G1118" s="16">
        <v>0</v>
      </c>
      <c r="H1118" s="16">
        <v>0</v>
      </c>
    </row>
    <row r="1119" spans="1:8" ht="39" hidden="1" x14ac:dyDescent="0.25">
      <c r="A1119" s="4" t="s">
        <v>626</v>
      </c>
      <c r="B1119" s="15" t="s">
        <v>629</v>
      </c>
      <c r="C1119" s="15" t="s">
        <v>234</v>
      </c>
      <c r="D1119" s="15" t="s">
        <v>126</v>
      </c>
      <c r="E1119" s="15" t="s">
        <v>17</v>
      </c>
      <c r="F1119" s="16"/>
      <c r="G1119" s="16">
        <v>0</v>
      </c>
      <c r="H1119" s="16">
        <v>0</v>
      </c>
    </row>
    <row r="1120" spans="1:8" ht="39" x14ac:dyDescent="0.25">
      <c r="A1120" s="8" t="s">
        <v>603</v>
      </c>
      <c r="B1120" s="30" t="s">
        <v>604</v>
      </c>
      <c r="C1120" s="29"/>
      <c r="D1120" s="29"/>
      <c r="E1120" s="29"/>
      <c r="F1120" s="21">
        <f t="shared" ref="F1120:H1123" si="238">F1121</f>
        <v>2</v>
      </c>
      <c r="G1120" s="21">
        <f t="shared" si="238"/>
        <v>0</v>
      </c>
      <c r="H1120" s="21">
        <f t="shared" si="238"/>
        <v>0</v>
      </c>
    </row>
    <row r="1121" spans="1:8" ht="51.75" x14ac:dyDescent="0.25">
      <c r="A1121" s="4" t="s">
        <v>483</v>
      </c>
      <c r="B1121" s="15" t="s">
        <v>605</v>
      </c>
      <c r="C1121" s="15"/>
      <c r="D1121" s="15"/>
      <c r="E1121" s="15"/>
      <c r="F1121" s="16">
        <f t="shared" si="238"/>
        <v>2</v>
      </c>
      <c r="G1121" s="16">
        <f t="shared" si="238"/>
        <v>0</v>
      </c>
      <c r="H1121" s="16">
        <f t="shared" si="238"/>
        <v>0</v>
      </c>
    </row>
    <row r="1122" spans="1:8" x14ac:dyDescent="0.25">
      <c r="A1122" s="4" t="s">
        <v>122</v>
      </c>
      <c r="B1122" s="15" t="s">
        <v>605</v>
      </c>
      <c r="C1122" s="15" t="s">
        <v>63</v>
      </c>
      <c r="D1122" s="15"/>
      <c r="E1122" s="15"/>
      <c r="F1122" s="16">
        <f t="shared" si="238"/>
        <v>2</v>
      </c>
      <c r="G1122" s="16">
        <f t="shared" si="238"/>
        <v>0</v>
      </c>
      <c r="H1122" s="16">
        <f t="shared" si="238"/>
        <v>0</v>
      </c>
    </row>
    <row r="1123" spans="1:8" ht="26.25" x14ac:dyDescent="0.25">
      <c r="A1123" s="4" t="s">
        <v>95</v>
      </c>
      <c r="B1123" s="15" t="s">
        <v>605</v>
      </c>
      <c r="C1123" s="15" t="s">
        <v>63</v>
      </c>
      <c r="D1123" s="15" t="s">
        <v>96</v>
      </c>
      <c r="E1123" s="15"/>
      <c r="F1123" s="16">
        <f t="shared" si="238"/>
        <v>2</v>
      </c>
      <c r="G1123" s="16">
        <f t="shared" si="238"/>
        <v>0</v>
      </c>
      <c r="H1123" s="16">
        <f t="shared" si="238"/>
        <v>0</v>
      </c>
    </row>
    <row r="1124" spans="1:8" ht="39" x14ac:dyDescent="0.25">
      <c r="A1124" s="4" t="s">
        <v>626</v>
      </c>
      <c r="B1124" s="15" t="s">
        <v>605</v>
      </c>
      <c r="C1124" s="15" t="s">
        <v>63</v>
      </c>
      <c r="D1124" s="15" t="s">
        <v>96</v>
      </c>
      <c r="E1124" s="15" t="s">
        <v>17</v>
      </c>
      <c r="F1124" s="16">
        <v>2</v>
      </c>
      <c r="G1124" s="16">
        <v>0</v>
      </c>
      <c r="H1124" s="16">
        <v>0</v>
      </c>
    </row>
    <row r="1125" spans="1:8" ht="42" customHeight="1" x14ac:dyDescent="0.25">
      <c r="A1125" s="8" t="s">
        <v>606</v>
      </c>
      <c r="B1125" s="30" t="s">
        <v>510</v>
      </c>
      <c r="C1125" s="29"/>
      <c r="D1125" s="29"/>
      <c r="E1125" s="29"/>
      <c r="F1125" s="21">
        <f>F1126+F1130+F1136+F1140+F1144+F1148</f>
        <v>1927.4999999999998</v>
      </c>
      <c r="G1125" s="21">
        <f>G1126+G1130+G1136+G1140+G1144+G1148</f>
        <v>1340.5000000000002</v>
      </c>
      <c r="H1125" s="21">
        <f>H1126+H1130+H1136+H1140+H1144+H1148</f>
        <v>1354.6</v>
      </c>
    </row>
    <row r="1126" spans="1:8" ht="27.75" customHeight="1" x14ac:dyDescent="0.25">
      <c r="A1126" s="4" t="s">
        <v>332</v>
      </c>
      <c r="B1126" s="35" t="s">
        <v>607</v>
      </c>
      <c r="C1126" s="29"/>
      <c r="D1126" s="29"/>
      <c r="E1126" s="29"/>
      <c r="F1126" s="16">
        <f t="shared" ref="F1126:H1127" si="239">F1127</f>
        <v>46.3</v>
      </c>
      <c r="G1126" s="46">
        <f t="shared" si="239"/>
        <v>54.3</v>
      </c>
      <c r="H1126" s="46">
        <f t="shared" si="239"/>
        <v>54.3</v>
      </c>
    </row>
    <row r="1127" spans="1:8" ht="15.75" customHeight="1" x14ac:dyDescent="0.25">
      <c r="A1127" s="4" t="s">
        <v>122</v>
      </c>
      <c r="B1127" s="35" t="s">
        <v>607</v>
      </c>
      <c r="C1127" s="15" t="s">
        <v>63</v>
      </c>
      <c r="D1127" s="15"/>
      <c r="E1127" s="15"/>
      <c r="F1127" s="47">
        <f t="shared" si="239"/>
        <v>46.3</v>
      </c>
      <c r="G1127" s="48">
        <f t="shared" si="239"/>
        <v>54.3</v>
      </c>
      <c r="H1127" s="48">
        <f t="shared" si="239"/>
        <v>54.3</v>
      </c>
    </row>
    <row r="1128" spans="1:8" ht="18.75" customHeight="1" x14ac:dyDescent="0.25">
      <c r="A1128" s="4" t="s">
        <v>334</v>
      </c>
      <c r="B1128" s="35" t="s">
        <v>607</v>
      </c>
      <c r="C1128" s="15" t="s">
        <v>63</v>
      </c>
      <c r="D1128" s="15" t="s">
        <v>11</v>
      </c>
      <c r="E1128" s="15"/>
      <c r="F1128" s="49">
        <f>F1129</f>
        <v>46.3</v>
      </c>
      <c r="G1128" s="50">
        <f>G1129</f>
        <v>54.3</v>
      </c>
      <c r="H1128" s="50">
        <f>H1129</f>
        <v>54.3</v>
      </c>
    </row>
    <row r="1129" spans="1:8" ht="39" x14ac:dyDescent="0.25">
      <c r="A1129" s="4" t="s">
        <v>626</v>
      </c>
      <c r="B1129" s="35" t="s">
        <v>607</v>
      </c>
      <c r="C1129" s="15" t="s">
        <v>63</v>
      </c>
      <c r="D1129" s="15" t="s">
        <v>11</v>
      </c>
      <c r="E1129" s="15" t="s">
        <v>17</v>
      </c>
      <c r="F1129" s="71">
        <v>46.3</v>
      </c>
      <c r="G1129" s="50">
        <v>54.3</v>
      </c>
      <c r="H1129" s="50">
        <v>54.3</v>
      </c>
    </row>
    <row r="1130" spans="1:8" ht="51.75" x14ac:dyDescent="0.25">
      <c r="A1130" s="4" t="s">
        <v>613</v>
      </c>
      <c r="B1130" s="35" t="s">
        <v>608</v>
      </c>
      <c r="C1130" s="15"/>
      <c r="D1130" s="15"/>
      <c r="E1130" s="15"/>
      <c r="F1130" s="49">
        <f>F1131</f>
        <v>1158</v>
      </c>
      <c r="G1130" s="50">
        <f>G1131</f>
        <v>772</v>
      </c>
      <c r="H1130" s="50">
        <f>H1131</f>
        <v>772</v>
      </c>
    </row>
    <row r="1131" spans="1:8" ht="18.75" customHeight="1" x14ac:dyDescent="0.25">
      <c r="A1131" s="4" t="s">
        <v>122</v>
      </c>
      <c r="B1131" s="35" t="s">
        <v>608</v>
      </c>
      <c r="C1131" s="15" t="s">
        <v>63</v>
      </c>
      <c r="D1131" s="15"/>
      <c r="E1131" s="15"/>
      <c r="F1131" s="49">
        <f t="shared" ref="F1131:H1132" si="240">F1132</f>
        <v>1158</v>
      </c>
      <c r="G1131" s="50">
        <f t="shared" si="240"/>
        <v>772</v>
      </c>
      <c r="H1131" s="50">
        <f t="shared" si="240"/>
        <v>772</v>
      </c>
    </row>
    <row r="1132" spans="1:8" ht="15" customHeight="1" x14ac:dyDescent="0.25">
      <c r="A1132" s="4" t="s">
        <v>334</v>
      </c>
      <c r="B1132" s="35" t="s">
        <v>608</v>
      </c>
      <c r="C1132" s="15" t="s">
        <v>63</v>
      </c>
      <c r="D1132" s="15" t="s">
        <v>11</v>
      </c>
      <c r="E1132" s="15"/>
      <c r="F1132" s="49">
        <f t="shared" si="240"/>
        <v>1158</v>
      </c>
      <c r="G1132" s="50">
        <f t="shared" si="240"/>
        <v>772</v>
      </c>
      <c r="H1132" s="50">
        <f t="shared" si="240"/>
        <v>772</v>
      </c>
    </row>
    <row r="1133" spans="1:8" ht="39" x14ac:dyDescent="0.25">
      <c r="A1133" s="4" t="s">
        <v>626</v>
      </c>
      <c r="B1133" s="35" t="s">
        <v>608</v>
      </c>
      <c r="C1133" s="15" t="s">
        <v>63</v>
      </c>
      <c r="D1133" s="15" t="s">
        <v>11</v>
      </c>
      <c r="E1133" s="15" t="s">
        <v>17</v>
      </c>
      <c r="F1133" s="16">
        <v>1158</v>
      </c>
      <c r="G1133" s="16">
        <v>772</v>
      </c>
      <c r="H1133" s="16">
        <v>772</v>
      </c>
    </row>
    <row r="1134" spans="1:8" ht="93.6" hidden="1" customHeight="1" x14ac:dyDescent="0.25">
      <c r="A1134" s="23" t="s">
        <v>418</v>
      </c>
      <c r="B1134" s="35" t="s">
        <v>478</v>
      </c>
      <c r="C1134" s="15" t="s">
        <v>63</v>
      </c>
      <c r="D1134" s="15" t="s">
        <v>11</v>
      </c>
      <c r="E1134" s="15"/>
      <c r="F1134" s="36">
        <f>F1135</f>
        <v>0</v>
      </c>
      <c r="G1134" s="37">
        <f>G1135</f>
        <v>0</v>
      </c>
      <c r="H1134" s="37">
        <f>H1135</f>
        <v>0</v>
      </c>
    </row>
    <row r="1135" spans="1:8" ht="30" hidden="1" customHeight="1" x14ac:dyDescent="0.25">
      <c r="A1135" s="23" t="s">
        <v>16</v>
      </c>
      <c r="B1135" s="35" t="s">
        <v>478</v>
      </c>
      <c r="C1135" s="15" t="s">
        <v>63</v>
      </c>
      <c r="D1135" s="15" t="s">
        <v>11</v>
      </c>
      <c r="E1135" s="15" t="s">
        <v>17</v>
      </c>
      <c r="F1135" s="36"/>
      <c r="G1135" s="37">
        <v>0</v>
      </c>
      <c r="H1135" s="37">
        <v>0</v>
      </c>
    </row>
    <row r="1136" spans="1:8" ht="30.75" customHeight="1" x14ac:dyDescent="0.25">
      <c r="A1136" s="4" t="s">
        <v>337</v>
      </c>
      <c r="B1136" s="35" t="s">
        <v>609</v>
      </c>
      <c r="C1136" s="15"/>
      <c r="D1136" s="15"/>
      <c r="E1136" s="15"/>
      <c r="F1136" s="49">
        <f t="shared" ref="F1136:H1138" si="241">F1137</f>
        <v>277.3</v>
      </c>
      <c r="G1136" s="50">
        <f t="shared" si="241"/>
        <v>40.700000000000003</v>
      </c>
      <c r="H1136" s="50">
        <f t="shared" si="241"/>
        <v>40.700000000000003</v>
      </c>
    </row>
    <row r="1137" spans="1:8" ht="16.5" customHeight="1" x14ac:dyDescent="0.25">
      <c r="A1137" s="4" t="s">
        <v>122</v>
      </c>
      <c r="B1137" s="35" t="s">
        <v>609</v>
      </c>
      <c r="C1137" s="15" t="s">
        <v>63</v>
      </c>
      <c r="D1137" s="15"/>
      <c r="E1137" s="15"/>
      <c r="F1137" s="49">
        <f t="shared" si="241"/>
        <v>277.3</v>
      </c>
      <c r="G1137" s="50">
        <f t="shared" si="241"/>
        <v>40.700000000000003</v>
      </c>
      <c r="H1137" s="50">
        <f t="shared" si="241"/>
        <v>40.700000000000003</v>
      </c>
    </row>
    <row r="1138" spans="1:8" ht="16.5" customHeight="1" x14ac:dyDescent="0.25">
      <c r="A1138" s="4" t="s">
        <v>334</v>
      </c>
      <c r="B1138" s="35" t="s">
        <v>609</v>
      </c>
      <c r="C1138" s="15" t="s">
        <v>63</v>
      </c>
      <c r="D1138" s="15" t="s">
        <v>11</v>
      </c>
      <c r="E1138" s="15"/>
      <c r="F1138" s="49">
        <f t="shared" si="241"/>
        <v>277.3</v>
      </c>
      <c r="G1138" s="50">
        <f t="shared" si="241"/>
        <v>40.700000000000003</v>
      </c>
      <c r="H1138" s="50">
        <f t="shared" si="241"/>
        <v>40.700000000000003</v>
      </c>
    </row>
    <row r="1139" spans="1:8" ht="39" x14ac:dyDescent="0.25">
      <c r="A1139" s="4" t="s">
        <v>626</v>
      </c>
      <c r="B1139" s="35" t="s">
        <v>609</v>
      </c>
      <c r="C1139" s="15" t="s">
        <v>63</v>
      </c>
      <c r="D1139" s="15" t="s">
        <v>11</v>
      </c>
      <c r="E1139" s="15" t="s">
        <v>17</v>
      </c>
      <c r="F1139" s="51">
        <v>277.3</v>
      </c>
      <c r="G1139" s="52">
        <v>40.700000000000003</v>
      </c>
      <c r="H1139" s="52">
        <v>40.700000000000003</v>
      </c>
    </row>
    <row r="1140" spans="1:8" ht="39.75" customHeight="1" x14ac:dyDescent="0.25">
      <c r="A1140" s="4" t="s">
        <v>405</v>
      </c>
      <c r="B1140" s="35" t="s">
        <v>610</v>
      </c>
      <c r="C1140" s="15"/>
      <c r="D1140" s="15"/>
      <c r="E1140" s="15"/>
      <c r="F1140" s="49">
        <f t="shared" ref="F1140:H1142" si="242">F1141</f>
        <v>281.5</v>
      </c>
      <c r="G1140" s="50">
        <f t="shared" si="242"/>
        <v>298.89999999999998</v>
      </c>
      <c r="H1140" s="50">
        <f t="shared" si="242"/>
        <v>307.8</v>
      </c>
    </row>
    <row r="1141" spans="1:8" x14ac:dyDescent="0.25">
      <c r="A1141" s="4" t="s">
        <v>122</v>
      </c>
      <c r="B1141" s="35" t="s">
        <v>610</v>
      </c>
      <c r="C1141" s="15" t="s">
        <v>63</v>
      </c>
      <c r="D1141" s="15"/>
      <c r="E1141" s="15"/>
      <c r="F1141" s="49">
        <f t="shared" si="242"/>
        <v>281.5</v>
      </c>
      <c r="G1141" s="50">
        <f t="shared" si="242"/>
        <v>298.89999999999998</v>
      </c>
      <c r="H1141" s="50">
        <f t="shared" si="242"/>
        <v>307.8</v>
      </c>
    </row>
    <row r="1142" spans="1:8" x14ac:dyDescent="0.25">
      <c r="A1142" s="4" t="s">
        <v>334</v>
      </c>
      <c r="B1142" s="35" t="s">
        <v>610</v>
      </c>
      <c r="C1142" s="15" t="s">
        <v>63</v>
      </c>
      <c r="D1142" s="15" t="s">
        <v>11</v>
      </c>
      <c r="E1142" s="15"/>
      <c r="F1142" s="49">
        <f t="shared" si="242"/>
        <v>281.5</v>
      </c>
      <c r="G1142" s="50">
        <f t="shared" si="242"/>
        <v>298.89999999999998</v>
      </c>
      <c r="H1142" s="50">
        <f t="shared" si="242"/>
        <v>307.8</v>
      </c>
    </row>
    <row r="1143" spans="1:8" ht="15.75" customHeight="1" x14ac:dyDescent="0.25">
      <c r="A1143" s="4" t="s">
        <v>270</v>
      </c>
      <c r="B1143" s="35" t="s">
        <v>610</v>
      </c>
      <c r="C1143" s="15" t="s">
        <v>63</v>
      </c>
      <c r="D1143" s="15" t="s">
        <v>11</v>
      </c>
      <c r="E1143" s="15" t="s">
        <v>271</v>
      </c>
      <c r="F1143" s="16">
        <v>281.5</v>
      </c>
      <c r="G1143" s="16">
        <v>298.89999999999998</v>
      </c>
      <c r="H1143" s="16">
        <v>307.8</v>
      </c>
    </row>
    <row r="1144" spans="1:8" ht="42.75" customHeight="1" x14ac:dyDescent="0.25">
      <c r="A1144" s="4" t="s">
        <v>406</v>
      </c>
      <c r="B1144" s="35" t="s">
        <v>611</v>
      </c>
      <c r="C1144" s="15"/>
      <c r="D1144" s="15"/>
      <c r="E1144" s="15"/>
      <c r="F1144" s="51">
        <f t="shared" ref="F1144:H1146" si="243">F1145</f>
        <v>14.8</v>
      </c>
      <c r="G1144" s="52">
        <f t="shared" si="243"/>
        <v>15.7</v>
      </c>
      <c r="H1144" s="52">
        <f t="shared" si="243"/>
        <v>16.2</v>
      </c>
    </row>
    <row r="1145" spans="1:8" x14ac:dyDescent="0.25">
      <c r="A1145" s="4" t="s">
        <v>122</v>
      </c>
      <c r="B1145" s="35" t="s">
        <v>611</v>
      </c>
      <c r="C1145" s="15" t="s">
        <v>63</v>
      </c>
      <c r="D1145" s="15"/>
      <c r="E1145" s="15"/>
      <c r="F1145" s="51">
        <f t="shared" si="243"/>
        <v>14.8</v>
      </c>
      <c r="G1145" s="52">
        <f t="shared" si="243"/>
        <v>15.7</v>
      </c>
      <c r="H1145" s="52">
        <f t="shared" si="243"/>
        <v>16.2</v>
      </c>
    </row>
    <row r="1146" spans="1:8" x14ac:dyDescent="0.25">
      <c r="A1146" s="4" t="s">
        <v>334</v>
      </c>
      <c r="B1146" s="35" t="s">
        <v>611</v>
      </c>
      <c r="C1146" s="15" t="s">
        <v>63</v>
      </c>
      <c r="D1146" s="15" t="s">
        <v>11</v>
      </c>
      <c r="E1146" s="15"/>
      <c r="F1146" s="51">
        <f t="shared" si="243"/>
        <v>14.8</v>
      </c>
      <c r="G1146" s="52">
        <f t="shared" si="243"/>
        <v>15.7</v>
      </c>
      <c r="H1146" s="52">
        <f t="shared" si="243"/>
        <v>16.2</v>
      </c>
    </row>
    <row r="1147" spans="1:8" ht="19.5" customHeight="1" x14ac:dyDescent="0.25">
      <c r="A1147" s="4" t="s">
        <v>270</v>
      </c>
      <c r="B1147" s="35" t="s">
        <v>611</v>
      </c>
      <c r="C1147" s="15" t="s">
        <v>63</v>
      </c>
      <c r="D1147" s="15" t="s">
        <v>11</v>
      </c>
      <c r="E1147" s="15" t="s">
        <v>271</v>
      </c>
      <c r="F1147" s="16">
        <v>14.8</v>
      </c>
      <c r="G1147" s="16">
        <v>15.7</v>
      </c>
      <c r="H1147" s="16">
        <v>16.2</v>
      </c>
    </row>
    <row r="1148" spans="1:8" ht="39.75" customHeight="1" x14ac:dyDescent="0.25">
      <c r="A1148" s="4" t="s">
        <v>407</v>
      </c>
      <c r="B1148" s="35" t="s">
        <v>612</v>
      </c>
      <c r="C1148" s="15"/>
      <c r="D1148" s="15"/>
      <c r="E1148" s="15"/>
      <c r="F1148" s="49">
        <f t="shared" ref="F1148:H1150" si="244">F1149</f>
        <v>149.6</v>
      </c>
      <c r="G1148" s="50">
        <f t="shared" si="244"/>
        <v>158.9</v>
      </c>
      <c r="H1148" s="50">
        <f t="shared" si="244"/>
        <v>163.6</v>
      </c>
    </row>
    <row r="1149" spans="1:8" x14ac:dyDescent="0.25">
      <c r="A1149" s="4" t="s">
        <v>122</v>
      </c>
      <c r="B1149" s="35" t="s">
        <v>612</v>
      </c>
      <c r="C1149" s="15" t="s">
        <v>63</v>
      </c>
      <c r="D1149" s="15"/>
      <c r="E1149" s="15"/>
      <c r="F1149" s="49">
        <f t="shared" si="244"/>
        <v>149.6</v>
      </c>
      <c r="G1149" s="50">
        <f t="shared" si="244"/>
        <v>158.9</v>
      </c>
      <c r="H1149" s="50">
        <f t="shared" si="244"/>
        <v>163.6</v>
      </c>
    </row>
    <row r="1150" spans="1:8" x14ac:dyDescent="0.25">
      <c r="A1150" s="4" t="s">
        <v>334</v>
      </c>
      <c r="B1150" s="35" t="s">
        <v>612</v>
      </c>
      <c r="C1150" s="15" t="s">
        <v>63</v>
      </c>
      <c r="D1150" s="15" t="s">
        <v>11</v>
      </c>
      <c r="E1150" s="15"/>
      <c r="F1150" s="49">
        <f t="shared" si="244"/>
        <v>149.6</v>
      </c>
      <c r="G1150" s="50">
        <f t="shared" si="244"/>
        <v>158.9</v>
      </c>
      <c r="H1150" s="50">
        <f t="shared" si="244"/>
        <v>163.6</v>
      </c>
    </row>
    <row r="1151" spans="1:8" ht="18" customHeight="1" x14ac:dyDescent="0.25">
      <c r="A1151" s="4" t="s">
        <v>270</v>
      </c>
      <c r="B1151" s="35" t="s">
        <v>612</v>
      </c>
      <c r="C1151" s="15" t="s">
        <v>63</v>
      </c>
      <c r="D1151" s="15" t="s">
        <v>11</v>
      </c>
      <c r="E1151" s="15" t="s">
        <v>271</v>
      </c>
      <c r="F1151" s="16">
        <v>149.6</v>
      </c>
      <c r="G1151" s="16">
        <v>158.9</v>
      </c>
      <c r="H1151" s="16">
        <v>163.6</v>
      </c>
    </row>
    <row r="1152" spans="1:8" ht="51.75" x14ac:dyDescent="0.25">
      <c r="A1152" s="8" t="s">
        <v>630</v>
      </c>
      <c r="B1152" s="56" t="s">
        <v>631</v>
      </c>
      <c r="C1152" s="29"/>
      <c r="D1152" s="29"/>
      <c r="E1152" s="29"/>
      <c r="F1152" s="21">
        <f t="shared" ref="F1152:H1155" si="245">F1153</f>
        <v>99.2</v>
      </c>
      <c r="G1152" s="21">
        <f t="shared" si="245"/>
        <v>99.2</v>
      </c>
      <c r="H1152" s="21">
        <f t="shared" si="245"/>
        <v>99.2</v>
      </c>
    </row>
    <row r="1153" spans="1:8" ht="26.25" x14ac:dyDescent="0.25">
      <c r="A1153" s="4" t="s">
        <v>632</v>
      </c>
      <c r="B1153" s="35" t="s">
        <v>633</v>
      </c>
      <c r="C1153" s="15"/>
      <c r="D1153" s="15"/>
      <c r="E1153" s="15"/>
      <c r="F1153" s="16">
        <f t="shared" si="245"/>
        <v>99.2</v>
      </c>
      <c r="G1153" s="16">
        <f t="shared" si="245"/>
        <v>99.2</v>
      </c>
      <c r="H1153" s="16">
        <f t="shared" si="245"/>
        <v>99.2</v>
      </c>
    </row>
    <row r="1154" spans="1:8" ht="18" customHeight="1" x14ac:dyDescent="0.25">
      <c r="A1154" s="4" t="s">
        <v>118</v>
      </c>
      <c r="B1154" s="35" t="s">
        <v>633</v>
      </c>
      <c r="C1154" s="15" t="s">
        <v>27</v>
      </c>
      <c r="D1154" s="15"/>
      <c r="E1154" s="15"/>
      <c r="F1154" s="16">
        <f t="shared" si="245"/>
        <v>99.2</v>
      </c>
      <c r="G1154" s="16">
        <f t="shared" si="245"/>
        <v>99.2</v>
      </c>
      <c r="H1154" s="16">
        <f t="shared" si="245"/>
        <v>99.2</v>
      </c>
    </row>
    <row r="1155" spans="1:8" ht="18" customHeight="1" x14ac:dyDescent="0.25">
      <c r="A1155" s="4" t="s">
        <v>252</v>
      </c>
      <c r="B1155" s="35" t="s">
        <v>633</v>
      </c>
      <c r="C1155" s="15" t="s">
        <v>27</v>
      </c>
      <c r="D1155" s="15" t="s">
        <v>119</v>
      </c>
      <c r="E1155" s="15"/>
      <c r="F1155" s="16">
        <f t="shared" si="245"/>
        <v>99.2</v>
      </c>
      <c r="G1155" s="16">
        <f t="shared" si="245"/>
        <v>99.2</v>
      </c>
      <c r="H1155" s="16">
        <f t="shared" si="245"/>
        <v>99.2</v>
      </c>
    </row>
    <row r="1156" spans="1:8" ht="39" x14ac:dyDescent="0.25">
      <c r="A1156" s="4" t="s">
        <v>626</v>
      </c>
      <c r="B1156" s="35" t="s">
        <v>633</v>
      </c>
      <c r="C1156" s="15" t="s">
        <v>27</v>
      </c>
      <c r="D1156" s="15" t="s">
        <v>119</v>
      </c>
      <c r="E1156" s="15" t="s">
        <v>17</v>
      </c>
      <c r="F1156" s="16">
        <v>99.2</v>
      </c>
      <c r="G1156" s="16">
        <v>99.2</v>
      </c>
      <c r="H1156" s="16">
        <v>99.2</v>
      </c>
    </row>
    <row r="1157" spans="1:8" ht="64.5" x14ac:dyDescent="0.25">
      <c r="A1157" s="8" t="s">
        <v>614</v>
      </c>
      <c r="B1157" s="29" t="s">
        <v>615</v>
      </c>
      <c r="C1157" s="15"/>
      <c r="D1157" s="15"/>
      <c r="E1157" s="15"/>
      <c r="F1157" s="21">
        <f>F1158+F1176+F1181</f>
        <v>3553.7999999999997</v>
      </c>
      <c r="G1157" s="21">
        <f>G1158+G1176+G1181</f>
        <v>3438.1</v>
      </c>
      <c r="H1157" s="21">
        <f>H1158+H1176+H1181</f>
        <v>3438.1</v>
      </c>
    </row>
    <row r="1158" spans="1:8" ht="26.25" x14ac:dyDescent="0.25">
      <c r="A1158" s="8" t="s">
        <v>246</v>
      </c>
      <c r="B1158" s="29" t="s">
        <v>616</v>
      </c>
      <c r="C1158" s="15"/>
      <c r="D1158" s="15"/>
      <c r="E1158" s="15"/>
      <c r="F1158" s="21">
        <f>F1159+F1163</f>
        <v>3390.1</v>
      </c>
      <c r="G1158" s="21">
        <f>G1159+G1163</f>
        <v>3323.1</v>
      </c>
      <c r="H1158" s="21">
        <f>H1159+H1163</f>
        <v>3323.1</v>
      </c>
    </row>
    <row r="1159" spans="1:8" ht="51.75" x14ac:dyDescent="0.25">
      <c r="A1159" s="4" t="s">
        <v>247</v>
      </c>
      <c r="B1159" s="15" t="s">
        <v>617</v>
      </c>
      <c r="C1159" s="15"/>
      <c r="D1159" s="15"/>
      <c r="E1159" s="15"/>
      <c r="F1159" s="16">
        <f t="shared" ref="F1159:H1161" si="246">F1160</f>
        <v>87</v>
      </c>
      <c r="G1159" s="16">
        <f t="shared" si="246"/>
        <v>50</v>
      </c>
      <c r="H1159" s="16">
        <f t="shared" si="246"/>
        <v>50</v>
      </c>
    </row>
    <row r="1160" spans="1:8" x14ac:dyDescent="0.25">
      <c r="A1160" s="4" t="s">
        <v>8</v>
      </c>
      <c r="B1160" s="15" t="s">
        <v>617</v>
      </c>
      <c r="C1160" s="15" t="s">
        <v>9</v>
      </c>
      <c r="D1160" s="15"/>
      <c r="E1160" s="15"/>
      <c r="F1160" s="16">
        <f t="shared" si="246"/>
        <v>87</v>
      </c>
      <c r="G1160" s="16">
        <f t="shared" si="246"/>
        <v>50</v>
      </c>
      <c r="H1160" s="16">
        <f t="shared" si="246"/>
        <v>50</v>
      </c>
    </row>
    <row r="1161" spans="1:8" x14ac:dyDescent="0.25">
      <c r="A1161" s="4" t="s">
        <v>511</v>
      </c>
      <c r="B1161" s="15" t="s">
        <v>617</v>
      </c>
      <c r="C1161" s="15" t="s">
        <v>9</v>
      </c>
      <c r="D1161" s="15" t="s">
        <v>9</v>
      </c>
      <c r="E1161" s="15"/>
      <c r="F1161" s="16">
        <f t="shared" si="246"/>
        <v>87</v>
      </c>
      <c r="G1161" s="16">
        <f t="shared" si="246"/>
        <v>50</v>
      </c>
      <c r="H1161" s="16">
        <f t="shared" si="246"/>
        <v>50</v>
      </c>
    </row>
    <row r="1162" spans="1:8" x14ac:dyDescent="0.25">
      <c r="A1162" s="4" t="s">
        <v>18</v>
      </c>
      <c r="B1162" s="15" t="s">
        <v>617</v>
      </c>
      <c r="C1162" s="15" t="s">
        <v>9</v>
      </c>
      <c r="D1162" s="15" t="s">
        <v>9</v>
      </c>
      <c r="E1162" s="15" t="s">
        <v>22</v>
      </c>
      <c r="F1162" s="66">
        <v>87</v>
      </c>
      <c r="G1162" s="16">
        <v>50</v>
      </c>
      <c r="H1162" s="16">
        <v>50</v>
      </c>
    </row>
    <row r="1163" spans="1:8" ht="39.75" customHeight="1" x14ac:dyDescent="0.25">
      <c r="A1163" s="4" t="s">
        <v>248</v>
      </c>
      <c r="B1163" s="15" t="s">
        <v>618</v>
      </c>
      <c r="C1163" s="15"/>
      <c r="D1163" s="15"/>
      <c r="E1163" s="15"/>
      <c r="F1163" s="16">
        <f>F1164+F1168+F1172</f>
        <v>3303.1</v>
      </c>
      <c r="G1163" s="16">
        <f>G1164+G1168+G1172</f>
        <v>3273.1</v>
      </c>
      <c r="H1163" s="16">
        <f>H1164+H1168+H1172</f>
        <v>3273.1</v>
      </c>
    </row>
    <row r="1164" spans="1:8" ht="26.25" x14ac:dyDescent="0.25">
      <c r="A1164" s="4" t="s">
        <v>28</v>
      </c>
      <c r="B1164" s="15" t="s">
        <v>619</v>
      </c>
      <c r="C1164" s="15"/>
      <c r="D1164" s="15"/>
      <c r="E1164" s="15"/>
      <c r="F1164" s="16">
        <f t="shared" ref="F1164:H1166" si="247">F1165</f>
        <v>2598.1</v>
      </c>
      <c r="G1164" s="16">
        <f t="shared" si="247"/>
        <v>2568.1</v>
      </c>
      <c r="H1164" s="16">
        <f t="shared" si="247"/>
        <v>2568.1</v>
      </c>
    </row>
    <row r="1165" spans="1:8" x14ac:dyDescent="0.25">
      <c r="A1165" s="4" t="s">
        <v>8</v>
      </c>
      <c r="B1165" s="15" t="s">
        <v>619</v>
      </c>
      <c r="C1165" s="15" t="s">
        <v>9</v>
      </c>
      <c r="D1165" s="15"/>
      <c r="E1165" s="15"/>
      <c r="F1165" s="16">
        <f t="shared" si="247"/>
        <v>2598.1</v>
      </c>
      <c r="G1165" s="16">
        <f t="shared" si="247"/>
        <v>2568.1</v>
      </c>
      <c r="H1165" s="16">
        <f t="shared" si="247"/>
        <v>2568.1</v>
      </c>
    </row>
    <row r="1166" spans="1:8" x14ac:dyDescent="0.25">
      <c r="A1166" s="4" t="s">
        <v>511</v>
      </c>
      <c r="B1166" s="15" t="s">
        <v>619</v>
      </c>
      <c r="C1166" s="15" t="s">
        <v>9</v>
      </c>
      <c r="D1166" s="15" t="s">
        <v>9</v>
      </c>
      <c r="E1166" s="15"/>
      <c r="F1166" s="16">
        <f t="shared" si="247"/>
        <v>2598.1</v>
      </c>
      <c r="G1166" s="16">
        <f t="shared" si="247"/>
        <v>2568.1</v>
      </c>
      <c r="H1166" s="16">
        <f t="shared" si="247"/>
        <v>2568.1</v>
      </c>
    </row>
    <row r="1167" spans="1:8" x14ac:dyDescent="0.25">
      <c r="A1167" s="4" t="s">
        <v>18</v>
      </c>
      <c r="B1167" s="15" t="s">
        <v>619</v>
      </c>
      <c r="C1167" s="15" t="s">
        <v>9</v>
      </c>
      <c r="D1167" s="15" t="s">
        <v>9</v>
      </c>
      <c r="E1167" s="15" t="s">
        <v>22</v>
      </c>
      <c r="F1167" s="16">
        <v>2598.1</v>
      </c>
      <c r="G1167" s="16">
        <v>2568.1</v>
      </c>
      <c r="H1167" s="16">
        <v>2568.1</v>
      </c>
    </row>
    <row r="1168" spans="1:8" ht="66" customHeight="1" x14ac:dyDescent="0.25">
      <c r="A1168" s="4" t="s">
        <v>571</v>
      </c>
      <c r="B1168" s="15" t="s">
        <v>620</v>
      </c>
      <c r="C1168" s="15"/>
      <c r="D1168" s="15"/>
      <c r="E1168" s="15"/>
      <c r="F1168" s="16">
        <f t="shared" ref="F1168:H1170" si="248">F1169</f>
        <v>564</v>
      </c>
      <c r="G1168" s="16">
        <f t="shared" si="248"/>
        <v>564</v>
      </c>
      <c r="H1168" s="16">
        <f t="shared" si="248"/>
        <v>564</v>
      </c>
    </row>
    <row r="1169" spans="1:8" x14ac:dyDescent="0.25">
      <c r="A1169" s="4" t="s">
        <v>8</v>
      </c>
      <c r="B1169" s="15" t="s">
        <v>620</v>
      </c>
      <c r="C1169" s="15" t="s">
        <v>9</v>
      </c>
      <c r="D1169" s="15"/>
      <c r="E1169" s="15"/>
      <c r="F1169" s="16">
        <f t="shared" si="248"/>
        <v>564</v>
      </c>
      <c r="G1169" s="16">
        <f t="shared" si="248"/>
        <v>564</v>
      </c>
      <c r="H1169" s="16">
        <f t="shared" si="248"/>
        <v>564</v>
      </c>
    </row>
    <row r="1170" spans="1:8" x14ac:dyDescent="0.25">
      <c r="A1170" s="4" t="s">
        <v>511</v>
      </c>
      <c r="B1170" s="15" t="s">
        <v>620</v>
      </c>
      <c r="C1170" s="15" t="s">
        <v>9</v>
      </c>
      <c r="D1170" s="15" t="s">
        <v>9</v>
      </c>
      <c r="E1170" s="15"/>
      <c r="F1170" s="16">
        <f t="shared" si="248"/>
        <v>564</v>
      </c>
      <c r="G1170" s="16">
        <f t="shared" si="248"/>
        <v>564</v>
      </c>
      <c r="H1170" s="16">
        <f t="shared" si="248"/>
        <v>564</v>
      </c>
    </row>
    <row r="1171" spans="1:8" x14ac:dyDescent="0.25">
      <c r="A1171" s="4" t="s">
        <v>18</v>
      </c>
      <c r="B1171" s="15" t="s">
        <v>620</v>
      </c>
      <c r="C1171" s="15" t="s">
        <v>9</v>
      </c>
      <c r="D1171" s="15" t="s">
        <v>9</v>
      </c>
      <c r="E1171" s="15" t="s">
        <v>22</v>
      </c>
      <c r="F1171" s="16">
        <v>564</v>
      </c>
      <c r="G1171" s="16">
        <v>564</v>
      </c>
      <c r="H1171" s="16">
        <v>564</v>
      </c>
    </row>
    <row r="1172" spans="1:8" ht="39" x14ac:dyDescent="0.25">
      <c r="A1172" s="4" t="s">
        <v>577</v>
      </c>
      <c r="B1172" s="15" t="s">
        <v>621</v>
      </c>
      <c r="C1172" s="15"/>
      <c r="D1172" s="15"/>
      <c r="E1172" s="15"/>
      <c r="F1172" s="16">
        <f t="shared" ref="F1172:H1174" si="249">F1173</f>
        <v>141</v>
      </c>
      <c r="G1172" s="16">
        <f t="shared" si="249"/>
        <v>141</v>
      </c>
      <c r="H1172" s="16">
        <f t="shared" si="249"/>
        <v>141</v>
      </c>
    </row>
    <row r="1173" spans="1:8" x14ac:dyDescent="0.25">
      <c r="A1173" s="4" t="s">
        <v>8</v>
      </c>
      <c r="B1173" s="15" t="s">
        <v>621</v>
      </c>
      <c r="C1173" s="15" t="s">
        <v>9</v>
      </c>
      <c r="D1173" s="15"/>
      <c r="E1173" s="15"/>
      <c r="F1173" s="16">
        <f t="shared" si="249"/>
        <v>141</v>
      </c>
      <c r="G1173" s="16">
        <f t="shared" si="249"/>
        <v>141</v>
      </c>
      <c r="H1173" s="16">
        <f t="shared" si="249"/>
        <v>141</v>
      </c>
    </row>
    <row r="1174" spans="1:8" x14ac:dyDescent="0.25">
      <c r="A1174" s="4" t="s">
        <v>511</v>
      </c>
      <c r="B1174" s="15" t="s">
        <v>621</v>
      </c>
      <c r="C1174" s="15" t="s">
        <v>9</v>
      </c>
      <c r="D1174" s="15" t="s">
        <v>9</v>
      </c>
      <c r="E1174" s="15"/>
      <c r="F1174" s="16">
        <f t="shared" si="249"/>
        <v>141</v>
      </c>
      <c r="G1174" s="16">
        <f t="shared" si="249"/>
        <v>141</v>
      </c>
      <c r="H1174" s="16">
        <f t="shared" si="249"/>
        <v>141</v>
      </c>
    </row>
    <row r="1175" spans="1:8" x14ac:dyDescent="0.25">
      <c r="A1175" s="4" t="s">
        <v>18</v>
      </c>
      <c r="B1175" s="15" t="s">
        <v>621</v>
      </c>
      <c r="C1175" s="15" t="s">
        <v>9</v>
      </c>
      <c r="D1175" s="15" t="s">
        <v>9</v>
      </c>
      <c r="E1175" s="15" t="s">
        <v>22</v>
      </c>
      <c r="F1175" s="16">
        <v>141</v>
      </c>
      <c r="G1175" s="16">
        <v>141</v>
      </c>
      <c r="H1175" s="16">
        <v>141</v>
      </c>
    </row>
    <row r="1176" spans="1:8" ht="27" customHeight="1" x14ac:dyDescent="0.25">
      <c r="A1176" s="8" t="s">
        <v>249</v>
      </c>
      <c r="B1176" s="29" t="s">
        <v>622</v>
      </c>
      <c r="C1176" s="15"/>
      <c r="D1176" s="15"/>
      <c r="E1176" s="15"/>
      <c r="F1176" s="21">
        <f t="shared" ref="F1176:H1179" si="250">F1177</f>
        <v>140.69999999999999</v>
      </c>
      <c r="G1176" s="21">
        <f t="shared" si="250"/>
        <v>85</v>
      </c>
      <c r="H1176" s="21">
        <f t="shared" si="250"/>
        <v>85</v>
      </c>
    </row>
    <row r="1177" spans="1:8" ht="54" customHeight="1" x14ac:dyDescent="0.25">
      <c r="A1177" s="4" t="s">
        <v>21</v>
      </c>
      <c r="B1177" s="15" t="s">
        <v>623</v>
      </c>
      <c r="C1177" s="15"/>
      <c r="D1177" s="15"/>
      <c r="E1177" s="15"/>
      <c r="F1177" s="16">
        <f t="shared" si="250"/>
        <v>140.69999999999999</v>
      </c>
      <c r="G1177" s="16">
        <f t="shared" si="250"/>
        <v>85</v>
      </c>
      <c r="H1177" s="16">
        <f t="shared" si="250"/>
        <v>85</v>
      </c>
    </row>
    <row r="1178" spans="1:8" x14ac:dyDescent="0.25">
      <c r="A1178" s="4" t="s">
        <v>8</v>
      </c>
      <c r="B1178" s="15" t="s">
        <v>623</v>
      </c>
      <c r="C1178" s="15" t="s">
        <v>9</v>
      </c>
      <c r="D1178" s="15"/>
      <c r="E1178" s="15"/>
      <c r="F1178" s="16">
        <f t="shared" si="250"/>
        <v>140.69999999999999</v>
      </c>
      <c r="G1178" s="16">
        <f t="shared" si="250"/>
        <v>85</v>
      </c>
      <c r="H1178" s="16">
        <f t="shared" si="250"/>
        <v>85</v>
      </c>
    </row>
    <row r="1179" spans="1:8" x14ac:dyDescent="0.25">
      <c r="A1179" s="4" t="s">
        <v>511</v>
      </c>
      <c r="B1179" s="15" t="s">
        <v>623</v>
      </c>
      <c r="C1179" s="15" t="s">
        <v>9</v>
      </c>
      <c r="D1179" s="15" t="s">
        <v>9</v>
      </c>
      <c r="E1179" s="15"/>
      <c r="F1179" s="16">
        <f t="shared" si="250"/>
        <v>140.69999999999999</v>
      </c>
      <c r="G1179" s="16">
        <f t="shared" si="250"/>
        <v>85</v>
      </c>
      <c r="H1179" s="16">
        <f t="shared" si="250"/>
        <v>85</v>
      </c>
    </row>
    <row r="1180" spans="1:8" x14ac:dyDescent="0.25">
      <c r="A1180" s="4" t="s">
        <v>18</v>
      </c>
      <c r="B1180" s="15" t="s">
        <v>623</v>
      </c>
      <c r="C1180" s="15" t="s">
        <v>9</v>
      </c>
      <c r="D1180" s="15" t="s">
        <v>9</v>
      </c>
      <c r="E1180" s="15" t="s">
        <v>22</v>
      </c>
      <c r="F1180" s="16">
        <v>140.69999999999999</v>
      </c>
      <c r="G1180" s="16">
        <v>85</v>
      </c>
      <c r="H1180" s="16">
        <v>85</v>
      </c>
    </row>
    <row r="1181" spans="1:8" ht="51.75" x14ac:dyDescent="0.25">
      <c r="A1181" s="8" t="s">
        <v>250</v>
      </c>
      <c r="B1181" s="29" t="s">
        <v>624</v>
      </c>
      <c r="C1181" s="15"/>
      <c r="D1181" s="15"/>
      <c r="E1181" s="15"/>
      <c r="F1181" s="21">
        <f t="shared" ref="F1181:H1184" si="251">F1182</f>
        <v>23</v>
      </c>
      <c r="G1181" s="21">
        <f t="shared" si="251"/>
        <v>30</v>
      </c>
      <c r="H1181" s="21">
        <f t="shared" si="251"/>
        <v>30</v>
      </c>
    </row>
    <row r="1182" spans="1:8" ht="51.75" x14ac:dyDescent="0.25">
      <c r="A1182" s="4" t="s">
        <v>251</v>
      </c>
      <c r="B1182" s="15" t="s">
        <v>625</v>
      </c>
      <c r="C1182" s="15"/>
      <c r="D1182" s="15"/>
      <c r="E1182" s="15"/>
      <c r="F1182" s="16">
        <f t="shared" si="251"/>
        <v>23</v>
      </c>
      <c r="G1182" s="16">
        <f t="shared" si="251"/>
        <v>30</v>
      </c>
      <c r="H1182" s="16">
        <f t="shared" si="251"/>
        <v>30</v>
      </c>
    </row>
    <row r="1183" spans="1:8" x14ac:dyDescent="0.25">
      <c r="A1183" s="4" t="s">
        <v>8</v>
      </c>
      <c r="B1183" s="15" t="s">
        <v>625</v>
      </c>
      <c r="C1183" s="15" t="s">
        <v>9</v>
      </c>
      <c r="D1183" s="15"/>
      <c r="E1183" s="15"/>
      <c r="F1183" s="16">
        <f t="shared" si="251"/>
        <v>23</v>
      </c>
      <c r="G1183" s="16">
        <f t="shared" si="251"/>
        <v>30</v>
      </c>
      <c r="H1183" s="16">
        <f t="shared" si="251"/>
        <v>30</v>
      </c>
    </row>
    <row r="1184" spans="1:8" x14ac:dyDescent="0.25">
      <c r="A1184" s="4" t="s">
        <v>511</v>
      </c>
      <c r="B1184" s="15" t="s">
        <v>625</v>
      </c>
      <c r="C1184" s="15" t="s">
        <v>9</v>
      </c>
      <c r="D1184" s="15" t="s">
        <v>9</v>
      </c>
      <c r="E1184" s="15"/>
      <c r="F1184" s="16">
        <f t="shared" si="251"/>
        <v>23</v>
      </c>
      <c r="G1184" s="16">
        <f t="shared" si="251"/>
        <v>30</v>
      </c>
      <c r="H1184" s="16">
        <f t="shared" si="251"/>
        <v>30</v>
      </c>
    </row>
    <row r="1185" spans="1:8" x14ac:dyDescent="0.25">
      <c r="A1185" s="4" t="s">
        <v>18</v>
      </c>
      <c r="B1185" s="15" t="s">
        <v>625</v>
      </c>
      <c r="C1185" s="15" t="s">
        <v>9</v>
      </c>
      <c r="D1185" s="15" t="s">
        <v>9</v>
      </c>
      <c r="E1185" s="15" t="s">
        <v>22</v>
      </c>
      <c r="F1185" s="66">
        <v>23</v>
      </c>
      <c r="G1185" s="16">
        <v>30</v>
      </c>
      <c r="H1185" s="16">
        <v>30</v>
      </c>
    </row>
    <row r="1186" spans="1:8" ht="39" x14ac:dyDescent="0.25">
      <c r="A1186" s="8" t="s">
        <v>667</v>
      </c>
      <c r="B1186" s="27" t="s">
        <v>668</v>
      </c>
      <c r="C1186" s="29"/>
      <c r="D1186" s="29"/>
      <c r="E1186" s="29"/>
      <c r="F1186" s="21">
        <f>F1187</f>
        <v>22</v>
      </c>
      <c r="G1186" s="21">
        <v>0</v>
      </c>
      <c r="H1186" s="21">
        <v>0</v>
      </c>
    </row>
    <row r="1187" spans="1:8" ht="51.75" x14ac:dyDescent="0.25">
      <c r="A1187" s="4" t="s">
        <v>669</v>
      </c>
      <c r="B1187" s="39" t="s">
        <v>670</v>
      </c>
      <c r="C1187" s="15"/>
      <c r="D1187" s="15"/>
      <c r="E1187" s="15"/>
      <c r="F1187" s="16">
        <f>F1188</f>
        <v>22</v>
      </c>
      <c r="G1187" s="16">
        <v>0</v>
      </c>
      <c r="H1187" s="16">
        <v>0</v>
      </c>
    </row>
    <row r="1188" spans="1:8" x14ac:dyDescent="0.25">
      <c r="A1188" s="4" t="s">
        <v>118</v>
      </c>
      <c r="B1188" s="39" t="s">
        <v>670</v>
      </c>
      <c r="C1188" s="15" t="s">
        <v>27</v>
      </c>
      <c r="D1188" s="15"/>
      <c r="E1188" s="15"/>
      <c r="F1188" s="16">
        <f>F1189</f>
        <v>22</v>
      </c>
      <c r="G1188" s="16">
        <v>0</v>
      </c>
      <c r="H1188" s="16">
        <v>0</v>
      </c>
    </row>
    <row r="1189" spans="1:8" x14ac:dyDescent="0.25">
      <c r="A1189" s="4" t="s">
        <v>252</v>
      </c>
      <c r="B1189" s="39" t="s">
        <v>670</v>
      </c>
      <c r="C1189" s="15" t="s">
        <v>27</v>
      </c>
      <c r="D1189" s="15" t="s">
        <v>119</v>
      </c>
      <c r="E1189" s="15"/>
      <c r="F1189" s="16">
        <f>F1190</f>
        <v>22</v>
      </c>
      <c r="G1189" s="16">
        <v>0</v>
      </c>
      <c r="H1189" s="16">
        <v>0</v>
      </c>
    </row>
    <row r="1190" spans="1:8" ht="39" x14ac:dyDescent="0.25">
      <c r="A1190" s="4" t="s">
        <v>626</v>
      </c>
      <c r="B1190" s="39" t="s">
        <v>670</v>
      </c>
      <c r="C1190" s="15" t="s">
        <v>27</v>
      </c>
      <c r="D1190" s="15" t="s">
        <v>119</v>
      </c>
      <c r="E1190" s="15" t="s">
        <v>17</v>
      </c>
      <c r="F1190" s="16">
        <v>22</v>
      </c>
      <c r="G1190" s="16">
        <v>0</v>
      </c>
      <c r="H1190" s="16">
        <v>0</v>
      </c>
    </row>
    <row r="1191" spans="1:8" ht="18" customHeight="1" x14ac:dyDescent="0.25">
      <c r="A1191" s="4"/>
      <c r="B1191" s="35"/>
      <c r="C1191" s="15"/>
      <c r="D1191" s="15"/>
      <c r="E1191" s="15"/>
      <c r="F1191" s="16"/>
      <c r="G1191" s="16"/>
      <c r="H1191" s="16"/>
    </row>
    <row r="1192" spans="1:8" x14ac:dyDescent="0.25">
      <c r="A1192" s="13" t="s">
        <v>266</v>
      </c>
      <c r="B1192" s="35"/>
      <c r="C1192" s="34"/>
      <c r="D1192" s="34"/>
      <c r="E1192" s="34"/>
      <c r="F1192" s="41">
        <f>F12+F497+F770+F808+F850+F890+F935+F957+F1106+F1120+F1125+F1152+F1157+F940+F1186</f>
        <v>928515.32499999995</v>
      </c>
      <c r="G1192" s="41">
        <f>G12+G497+G770+G808+G850+G890+G935+G957+G1106+G1120+G1125+G1152+G1157+G940</f>
        <v>740863</v>
      </c>
      <c r="H1192" s="41">
        <f>H12+H497+H770+H808+H850+H890+H935+H957+H1106+H1120+H1125+H1152+H1157+H940</f>
        <v>482269.49999999994</v>
      </c>
    </row>
  </sheetData>
  <mergeCells count="6">
    <mergeCell ref="F9:H9"/>
    <mergeCell ref="A6:H7"/>
    <mergeCell ref="F1:H1"/>
    <mergeCell ref="F2:H2"/>
    <mergeCell ref="F3:H3"/>
    <mergeCell ref="F4:H4"/>
  </mergeCells>
  <pageMargins left="0.51181102362204722" right="0.31496062992125984" top="0.35433070866141736" bottom="0.31496062992125984"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144"/>
  <sheetViews>
    <sheetView view="pageBreakPreview" zoomScaleNormal="100" zoomScaleSheetLayoutView="100" workbookViewId="0">
      <selection activeCell="H929" sqref="H929"/>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74" t="s">
        <v>428</v>
      </c>
      <c r="G1" s="74"/>
      <c r="H1" s="74"/>
    </row>
    <row r="2" spans="1:8" ht="15.75" x14ac:dyDescent="0.25">
      <c r="A2" s="6"/>
      <c r="B2" s="24"/>
      <c r="C2" s="24"/>
      <c r="D2" s="24"/>
      <c r="E2" s="24"/>
      <c r="F2" s="75" t="s">
        <v>313</v>
      </c>
      <c r="G2" s="75"/>
      <c r="H2" s="75"/>
    </row>
    <row r="3" spans="1:8" ht="15.75" x14ac:dyDescent="0.25">
      <c r="A3" s="6"/>
      <c r="B3" s="24"/>
      <c r="C3" s="24"/>
      <c r="D3" s="24"/>
      <c r="E3" s="24"/>
      <c r="F3" s="75" t="s">
        <v>430</v>
      </c>
      <c r="G3" s="76"/>
      <c r="H3" s="76"/>
    </row>
    <row r="4" spans="1:8" ht="15" customHeight="1" x14ac:dyDescent="0.25">
      <c r="A4" s="6"/>
      <c r="B4" s="24"/>
      <c r="C4" s="24"/>
      <c r="D4" s="24"/>
      <c r="E4" s="24"/>
      <c r="F4" s="75" t="s">
        <v>429</v>
      </c>
      <c r="G4" s="75"/>
      <c r="H4" s="75"/>
    </row>
    <row r="5" spans="1:8" ht="15" customHeight="1" x14ac:dyDescent="0.25">
      <c r="A5" s="6"/>
      <c r="B5" s="24"/>
      <c r="C5" s="24"/>
      <c r="D5" s="24"/>
      <c r="E5" s="24"/>
      <c r="F5" s="68"/>
      <c r="G5" s="68"/>
      <c r="H5" s="68"/>
    </row>
    <row r="6" spans="1:8" ht="27" customHeight="1" x14ac:dyDescent="0.25">
      <c r="A6" s="73" t="s">
        <v>643</v>
      </c>
      <c r="B6" s="73"/>
      <c r="C6" s="73"/>
      <c r="D6" s="73"/>
      <c r="E6" s="73"/>
      <c r="F6" s="73"/>
      <c r="G6" s="73"/>
      <c r="H6" s="73"/>
    </row>
    <row r="7" spans="1:8" ht="68.25" customHeight="1" x14ac:dyDescent="0.25">
      <c r="A7" s="73"/>
      <c r="B7" s="73"/>
      <c r="C7" s="73"/>
      <c r="D7" s="73"/>
      <c r="E7" s="73"/>
      <c r="F7" s="73"/>
      <c r="G7" s="73"/>
      <c r="H7" s="73"/>
    </row>
    <row r="8" spans="1:8" ht="15.75" hidden="1" x14ac:dyDescent="0.25">
      <c r="A8" s="7"/>
      <c r="B8" s="17"/>
      <c r="C8" s="17"/>
      <c r="D8" s="17"/>
      <c r="E8" s="17"/>
      <c r="F8" s="17"/>
    </row>
    <row r="9" spans="1:8" ht="15.75" x14ac:dyDescent="0.25">
      <c r="A9" s="6"/>
      <c r="B9" s="24"/>
      <c r="C9" s="25"/>
      <c r="D9" s="25"/>
      <c r="E9" s="24"/>
      <c r="F9" s="72" t="s">
        <v>0</v>
      </c>
      <c r="G9" s="72"/>
      <c r="H9" s="72"/>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612856.12500000012</v>
      </c>
      <c r="G12" s="20">
        <f>G13+G19+G25+G35+G47+G146+G405+G442+G480+G39+G43</f>
        <v>425045.60000000003</v>
      </c>
      <c r="H12" s="20">
        <f>H13+H19+H25+H35+H47+H146+H405+H442+H480+H39+H43</f>
        <v>336598.80000000005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16">
        <v>2063.5</v>
      </c>
      <c r="G22" s="16">
        <v>587.4</v>
      </c>
      <c r="H22" s="16">
        <v>1040.3</v>
      </c>
    </row>
    <row r="23" spans="1:8" ht="17.25" customHeight="1" x14ac:dyDescent="0.25">
      <c r="A23" s="4" t="s">
        <v>18</v>
      </c>
      <c r="B23" s="28" t="s">
        <v>15</v>
      </c>
      <c r="C23" s="15" t="s">
        <v>9</v>
      </c>
      <c r="D23" s="15" t="s">
        <v>11</v>
      </c>
      <c r="E23" s="15" t="s">
        <v>22</v>
      </c>
      <c r="F23" s="16">
        <v>350.2</v>
      </c>
      <c r="G23" s="16">
        <v>350.2</v>
      </c>
      <c r="H23" s="16">
        <v>350.2</v>
      </c>
    </row>
    <row r="24" spans="1:8" ht="18.75" customHeight="1" x14ac:dyDescent="0.25">
      <c r="A24" s="4" t="s">
        <v>19</v>
      </c>
      <c r="B24" s="28" t="s">
        <v>15</v>
      </c>
      <c r="C24" s="15" t="s">
        <v>9</v>
      </c>
      <c r="D24" s="15" t="s">
        <v>11</v>
      </c>
      <c r="E24" s="15" t="s">
        <v>20</v>
      </c>
      <c r="F24" s="16">
        <v>51</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51.75" x14ac:dyDescent="0.25">
      <c r="A35" s="4" t="s">
        <v>471</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96173.1</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hidden="1" x14ac:dyDescent="0.25">
      <c r="A62" s="4" t="s">
        <v>552</v>
      </c>
      <c r="B62" s="28" t="s">
        <v>528</v>
      </c>
      <c r="C62" s="15"/>
      <c r="D62" s="15"/>
      <c r="E62" s="15"/>
      <c r="F62" s="16">
        <f>F63</f>
        <v>0</v>
      </c>
      <c r="G62" s="16">
        <v>0</v>
      </c>
      <c r="H62" s="16">
        <v>0</v>
      </c>
    </row>
    <row r="63" spans="1:8" hidden="1" x14ac:dyDescent="0.25">
      <c r="A63" s="4" t="s">
        <v>8</v>
      </c>
      <c r="B63" s="28" t="s">
        <v>528</v>
      </c>
      <c r="C63" s="15" t="s">
        <v>9</v>
      </c>
      <c r="D63" s="15"/>
      <c r="E63" s="15"/>
      <c r="F63" s="16">
        <f>F64</f>
        <v>0</v>
      </c>
      <c r="G63" s="16">
        <v>0</v>
      </c>
      <c r="H63" s="16">
        <v>0</v>
      </c>
    </row>
    <row r="64" spans="1:8" hidden="1" x14ac:dyDescent="0.25">
      <c r="A64" s="4" t="s">
        <v>26</v>
      </c>
      <c r="B64" s="28" t="s">
        <v>528</v>
      </c>
      <c r="C64" s="15" t="s">
        <v>9</v>
      </c>
      <c r="D64" s="15" t="s">
        <v>27</v>
      </c>
      <c r="E64" s="15"/>
      <c r="F64" s="16">
        <f>F65+F66</f>
        <v>0</v>
      </c>
      <c r="G64" s="16">
        <v>0</v>
      </c>
      <c r="H64" s="16">
        <v>0</v>
      </c>
    </row>
    <row r="65" spans="1:8" hidden="1" x14ac:dyDescent="0.25">
      <c r="A65" s="4" t="s">
        <v>18</v>
      </c>
      <c r="B65" s="28" t="s">
        <v>528</v>
      </c>
      <c r="C65" s="15" t="s">
        <v>9</v>
      </c>
      <c r="D65" s="15" t="s">
        <v>27</v>
      </c>
      <c r="E65" s="15" t="s">
        <v>22</v>
      </c>
      <c r="F65" s="16"/>
      <c r="G65" s="16"/>
      <c r="H65" s="16"/>
    </row>
    <row r="66" spans="1:8" hidden="1" x14ac:dyDescent="0.25">
      <c r="A66" s="4" t="s">
        <v>19</v>
      </c>
      <c r="B66" s="28" t="s">
        <v>528</v>
      </c>
      <c r="C66" s="15" t="s">
        <v>9</v>
      </c>
      <c r="D66" s="15" t="s">
        <v>27</v>
      </c>
      <c r="E66" s="15" t="s">
        <v>20</v>
      </c>
      <c r="F66" s="16"/>
      <c r="G66" s="16"/>
      <c r="H66" s="16"/>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57">
        <v>3146.4</v>
      </c>
      <c r="G71" s="16">
        <v>3567.5</v>
      </c>
      <c r="H71" s="16">
        <v>3567.4</v>
      </c>
    </row>
    <row r="72" spans="1:8" x14ac:dyDescent="0.25">
      <c r="A72" s="4" t="s">
        <v>19</v>
      </c>
      <c r="B72" s="28" t="s">
        <v>29</v>
      </c>
      <c r="C72" s="15" t="s">
        <v>9</v>
      </c>
      <c r="D72" s="15" t="s">
        <v>27</v>
      </c>
      <c r="E72" s="15" t="s">
        <v>20</v>
      </c>
      <c r="F72" s="57">
        <v>30067.4</v>
      </c>
      <c r="G72" s="16">
        <v>29646.3</v>
      </c>
      <c r="H72" s="59">
        <v>29646.400000000001</v>
      </c>
    </row>
    <row r="73" spans="1:8" ht="311.25" customHeight="1" x14ac:dyDescent="0.25">
      <c r="A73" s="4" t="s">
        <v>563</v>
      </c>
      <c r="B73" s="28" t="s">
        <v>30</v>
      </c>
      <c r="C73" s="29"/>
      <c r="D73" s="29"/>
      <c r="E73" s="29"/>
      <c r="F73" s="16">
        <f>F74</f>
        <v>47391.600000000006</v>
      </c>
      <c r="G73" s="16">
        <f t="shared" ref="G73:H74" si="7">G74</f>
        <v>47391.6</v>
      </c>
      <c r="H73" s="16">
        <f t="shared" si="7"/>
        <v>47391.6</v>
      </c>
    </row>
    <row r="74" spans="1:8" x14ac:dyDescent="0.25">
      <c r="A74" s="4" t="s">
        <v>8</v>
      </c>
      <c r="B74" s="28" t="s">
        <v>30</v>
      </c>
      <c r="C74" s="15" t="s">
        <v>9</v>
      </c>
      <c r="D74" s="15"/>
      <c r="E74" s="15"/>
      <c r="F74" s="16">
        <f>F75</f>
        <v>47391.600000000006</v>
      </c>
      <c r="G74" s="16">
        <f t="shared" si="7"/>
        <v>47391.6</v>
      </c>
      <c r="H74" s="16">
        <f t="shared" si="7"/>
        <v>47391.6</v>
      </c>
    </row>
    <row r="75" spans="1:8" x14ac:dyDescent="0.25">
      <c r="A75" s="4" t="s">
        <v>26</v>
      </c>
      <c r="B75" s="28" t="s">
        <v>30</v>
      </c>
      <c r="C75" s="15" t="s">
        <v>9</v>
      </c>
      <c r="D75" s="15" t="s">
        <v>27</v>
      </c>
      <c r="E75" s="15"/>
      <c r="F75" s="16">
        <f>F76+F77</f>
        <v>47391.600000000006</v>
      </c>
      <c r="G75" s="16">
        <f t="shared" ref="G75:H75" si="8">G76+G77</f>
        <v>47391.6</v>
      </c>
      <c r="H75" s="16">
        <f t="shared" si="8"/>
        <v>47391.6</v>
      </c>
    </row>
    <row r="76" spans="1:8" x14ac:dyDescent="0.25">
      <c r="A76" s="4" t="s">
        <v>18</v>
      </c>
      <c r="B76" s="28" t="s">
        <v>30</v>
      </c>
      <c r="C76" s="15" t="s">
        <v>9</v>
      </c>
      <c r="D76" s="15" t="s">
        <v>27</v>
      </c>
      <c r="E76" s="15" t="s">
        <v>22</v>
      </c>
      <c r="F76" s="57">
        <v>4628.8</v>
      </c>
      <c r="G76" s="16">
        <v>4851.2</v>
      </c>
      <c r="H76" s="16">
        <v>4851.2</v>
      </c>
    </row>
    <row r="77" spans="1:8" x14ac:dyDescent="0.25">
      <c r="A77" s="4" t="s">
        <v>19</v>
      </c>
      <c r="B77" s="28" t="s">
        <v>30</v>
      </c>
      <c r="C77" s="15" t="s">
        <v>9</v>
      </c>
      <c r="D77" s="15" t="s">
        <v>27</v>
      </c>
      <c r="E77" s="15" t="s">
        <v>20</v>
      </c>
      <c r="F77" s="57">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5" si="9">G85</f>
        <v>1930.5</v>
      </c>
      <c r="H84" s="16">
        <f t="shared" si="9"/>
        <v>1930.5</v>
      </c>
    </row>
    <row r="85" spans="1:8" x14ac:dyDescent="0.25">
      <c r="A85" s="4" t="s">
        <v>8</v>
      </c>
      <c r="B85" s="28" t="s">
        <v>34</v>
      </c>
      <c r="C85" s="15" t="s">
        <v>9</v>
      </c>
      <c r="D85" s="15"/>
      <c r="E85" s="29"/>
      <c r="F85" s="16">
        <f>F86</f>
        <v>1930.5</v>
      </c>
      <c r="G85" s="16">
        <f t="shared" si="9"/>
        <v>1930.5</v>
      </c>
      <c r="H85" s="16">
        <f t="shared" si="9"/>
        <v>1930.5</v>
      </c>
    </row>
    <row r="86" spans="1:8" x14ac:dyDescent="0.25">
      <c r="A86" s="4" t="s">
        <v>26</v>
      </c>
      <c r="B86" s="28" t="s">
        <v>34</v>
      </c>
      <c r="C86" s="15" t="s">
        <v>9</v>
      </c>
      <c r="D86" s="15" t="s">
        <v>27</v>
      </c>
      <c r="E86" s="29"/>
      <c r="F86" s="16">
        <f>F87+F88</f>
        <v>1930.5</v>
      </c>
      <c r="G86" s="16">
        <f t="shared" ref="G86:H86" si="10">G87+G88</f>
        <v>1930.5</v>
      </c>
      <c r="H86" s="16">
        <f t="shared" si="10"/>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1">G94</f>
        <v>1458</v>
      </c>
      <c r="H93" s="16">
        <f t="shared" si="11"/>
        <v>1458</v>
      </c>
    </row>
    <row r="94" spans="1:8" x14ac:dyDescent="0.25">
      <c r="A94" s="4" t="s">
        <v>8</v>
      </c>
      <c r="B94" s="28" t="s">
        <v>39</v>
      </c>
      <c r="C94" s="15" t="s">
        <v>9</v>
      </c>
      <c r="D94" s="15"/>
      <c r="E94" s="15"/>
      <c r="F94" s="16">
        <f>F95</f>
        <v>1458</v>
      </c>
      <c r="G94" s="16">
        <f t="shared" si="11"/>
        <v>1458</v>
      </c>
      <c r="H94" s="16">
        <f t="shared" si="11"/>
        <v>1458</v>
      </c>
    </row>
    <row r="95" spans="1:8" x14ac:dyDescent="0.25">
      <c r="A95" s="4" t="s">
        <v>26</v>
      </c>
      <c r="B95" s="28" t="s">
        <v>39</v>
      </c>
      <c r="C95" s="15" t="s">
        <v>9</v>
      </c>
      <c r="D95" s="15" t="s">
        <v>27</v>
      </c>
      <c r="E95" s="15"/>
      <c r="F95" s="16">
        <f>F96+F97</f>
        <v>1458</v>
      </c>
      <c r="G95" s="16">
        <f t="shared" ref="G95:H95" si="12">G96+G97</f>
        <v>1458</v>
      </c>
      <c r="H95" s="16">
        <f t="shared" si="12"/>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3">F104</f>
        <v>0</v>
      </c>
      <c r="G103" s="16">
        <f t="shared" si="13"/>
        <v>0</v>
      </c>
      <c r="H103" s="16">
        <f t="shared" si="13"/>
        <v>0</v>
      </c>
    </row>
    <row r="104" spans="1:8" hidden="1" x14ac:dyDescent="0.25">
      <c r="A104" s="4" t="s">
        <v>8</v>
      </c>
      <c r="B104" s="15" t="s">
        <v>184</v>
      </c>
      <c r="C104" s="15" t="s">
        <v>9</v>
      </c>
      <c r="D104" s="15"/>
      <c r="E104" s="15"/>
      <c r="F104" s="16">
        <f t="shared" si="13"/>
        <v>0</v>
      </c>
      <c r="G104" s="16">
        <f t="shared" si="13"/>
        <v>0</v>
      </c>
      <c r="H104" s="16">
        <f t="shared" si="13"/>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10" si="14">G109</f>
        <v>0</v>
      </c>
      <c r="H108" s="16">
        <f t="shared" si="14"/>
        <v>0</v>
      </c>
    </row>
    <row r="109" spans="1:8" hidden="1" x14ac:dyDescent="0.25">
      <c r="A109" s="4" t="s">
        <v>8</v>
      </c>
      <c r="B109" s="15" t="s">
        <v>232</v>
      </c>
      <c r="C109" s="15" t="s">
        <v>9</v>
      </c>
      <c r="D109" s="15"/>
      <c r="E109" s="15"/>
      <c r="F109" s="16">
        <f>F110</f>
        <v>0</v>
      </c>
      <c r="G109" s="16">
        <f t="shared" si="14"/>
        <v>0</v>
      </c>
      <c r="H109" s="16">
        <f t="shared" si="14"/>
        <v>0</v>
      </c>
    </row>
    <row r="110" spans="1:8" hidden="1" x14ac:dyDescent="0.25">
      <c r="A110" s="4" t="s">
        <v>26</v>
      </c>
      <c r="B110" s="15" t="s">
        <v>232</v>
      </c>
      <c r="C110" s="15" t="s">
        <v>9</v>
      </c>
      <c r="D110" s="15" t="s">
        <v>27</v>
      </c>
      <c r="E110" s="15"/>
      <c r="F110" s="16">
        <f>F111</f>
        <v>0</v>
      </c>
      <c r="G110" s="16">
        <f t="shared" si="14"/>
        <v>0</v>
      </c>
      <c r="H110" s="16">
        <f t="shared" si="14"/>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5">F113</f>
        <v>0</v>
      </c>
      <c r="G112" s="16">
        <f t="shared" si="15"/>
        <v>0</v>
      </c>
      <c r="H112" s="16">
        <f t="shared" si="15"/>
        <v>0</v>
      </c>
    </row>
    <row r="113" spans="1:8" hidden="1" x14ac:dyDescent="0.25">
      <c r="A113" s="4" t="s">
        <v>8</v>
      </c>
      <c r="B113" s="15" t="s">
        <v>152</v>
      </c>
      <c r="C113" s="15" t="s">
        <v>9</v>
      </c>
      <c r="D113" s="15"/>
      <c r="E113" s="15"/>
      <c r="F113" s="16">
        <f t="shared" si="15"/>
        <v>0</v>
      </c>
      <c r="G113" s="16">
        <f t="shared" si="15"/>
        <v>0</v>
      </c>
      <c r="H113" s="16">
        <f t="shared" si="15"/>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9" si="16">G118</f>
        <v>0</v>
      </c>
      <c r="H117" s="16">
        <f t="shared" si="16"/>
        <v>0</v>
      </c>
    </row>
    <row r="118" spans="1:8" ht="17.25" hidden="1" customHeight="1" x14ac:dyDescent="0.25">
      <c r="A118" s="4" t="s">
        <v>8</v>
      </c>
      <c r="B118" s="15" t="s">
        <v>329</v>
      </c>
      <c r="C118" s="15" t="s">
        <v>9</v>
      </c>
      <c r="D118" s="15"/>
      <c r="E118" s="15"/>
      <c r="F118" s="16">
        <f>F119</f>
        <v>0</v>
      </c>
      <c r="G118" s="16">
        <f t="shared" si="16"/>
        <v>0</v>
      </c>
      <c r="H118" s="16">
        <f t="shared" si="16"/>
        <v>0</v>
      </c>
    </row>
    <row r="119" spans="1:8" ht="16.5" hidden="1" customHeight="1" x14ac:dyDescent="0.25">
      <c r="A119" s="4" t="s">
        <v>26</v>
      </c>
      <c r="B119" s="15" t="s">
        <v>329</v>
      </c>
      <c r="C119" s="15" t="s">
        <v>9</v>
      </c>
      <c r="D119" s="15" t="s">
        <v>27</v>
      </c>
      <c r="E119" s="15"/>
      <c r="F119" s="16">
        <f>F120</f>
        <v>0</v>
      </c>
      <c r="G119" s="16">
        <f t="shared" si="16"/>
        <v>0</v>
      </c>
      <c r="H119" s="16">
        <f t="shared" si="16"/>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17">G137+G142</f>
        <v>12179.199999999999</v>
      </c>
      <c r="H136" s="21">
        <f t="shared" si="17"/>
        <v>12179.199999999999</v>
      </c>
    </row>
    <row r="137" spans="1:8" ht="312.75" customHeight="1" x14ac:dyDescent="0.25">
      <c r="A137" s="4" t="s">
        <v>563</v>
      </c>
      <c r="B137" s="28" t="s">
        <v>154</v>
      </c>
      <c r="C137" s="15"/>
      <c r="D137" s="15"/>
      <c r="E137" s="15"/>
      <c r="F137" s="16">
        <f t="shared" ref="F137:H138" si="18">F138</f>
        <v>12179.199999999999</v>
      </c>
      <c r="G137" s="16">
        <f t="shared" si="18"/>
        <v>12179.199999999999</v>
      </c>
      <c r="H137" s="16">
        <f t="shared" si="18"/>
        <v>12179.199999999999</v>
      </c>
    </row>
    <row r="138" spans="1:8" x14ac:dyDescent="0.25">
      <c r="A138" s="4" t="s">
        <v>8</v>
      </c>
      <c r="B138" s="28" t="s">
        <v>154</v>
      </c>
      <c r="C138" s="15" t="s">
        <v>9</v>
      </c>
      <c r="D138" s="15"/>
      <c r="E138" s="15"/>
      <c r="F138" s="16">
        <f t="shared" si="18"/>
        <v>12179.199999999999</v>
      </c>
      <c r="G138" s="16">
        <f t="shared" si="18"/>
        <v>12179.199999999999</v>
      </c>
      <c r="H138" s="16">
        <f t="shared" si="18"/>
        <v>12179.199999999999</v>
      </c>
    </row>
    <row r="139" spans="1:8" x14ac:dyDescent="0.25">
      <c r="A139" s="4" t="s">
        <v>26</v>
      </c>
      <c r="B139" s="28" t="s">
        <v>154</v>
      </c>
      <c r="C139" s="15" t="s">
        <v>9</v>
      </c>
      <c r="D139" s="15" t="s">
        <v>27</v>
      </c>
      <c r="E139" s="15"/>
      <c r="F139" s="16">
        <f>F140+F141</f>
        <v>12179.199999999999</v>
      </c>
      <c r="G139" s="16">
        <f t="shared" ref="G139:H139" si="19">G140+G141</f>
        <v>12179.199999999999</v>
      </c>
      <c r="H139" s="16">
        <f t="shared" si="19"/>
        <v>12179.199999999999</v>
      </c>
    </row>
    <row r="140" spans="1:8" x14ac:dyDescent="0.25">
      <c r="A140" s="4" t="s">
        <v>18</v>
      </c>
      <c r="B140" s="28" t="s">
        <v>154</v>
      </c>
      <c r="C140" s="15" t="s">
        <v>9</v>
      </c>
      <c r="D140" s="15" t="s">
        <v>27</v>
      </c>
      <c r="E140" s="15" t="s">
        <v>22</v>
      </c>
      <c r="F140" s="57">
        <v>1220.4000000000001</v>
      </c>
      <c r="G140" s="16">
        <v>1273.9000000000001</v>
      </c>
      <c r="H140" s="16">
        <v>1273.9000000000001</v>
      </c>
    </row>
    <row r="141" spans="1:8" x14ac:dyDescent="0.25">
      <c r="A141" s="4" t="s">
        <v>19</v>
      </c>
      <c r="B141" s="28" t="s">
        <v>154</v>
      </c>
      <c r="C141" s="15" t="s">
        <v>9</v>
      </c>
      <c r="D141" s="15" t="s">
        <v>27</v>
      </c>
      <c r="E141" s="15" t="s">
        <v>20</v>
      </c>
      <c r="F141" s="57">
        <v>10958.8</v>
      </c>
      <c r="G141" s="16">
        <v>10905.3</v>
      </c>
      <c r="H141" s="16">
        <v>10905.3</v>
      </c>
    </row>
    <row r="142" spans="1:8" ht="64.5" hidden="1" x14ac:dyDescent="0.25">
      <c r="A142" s="2" t="s">
        <v>190</v>
      </c>
      <c r="B142" s="15" t="s">
        <v>208</v>
      </c>
      <c r="C142" s="15"/>
      <c r="D142" s="15"/>
      <c r="E142" s="15"/>
      <c r="F142" s="16">
        <f t="shared" ref="F142:H144" si="20">F143</f>
        <v>0</v>
      </c>
      <c r="G142" s="16">
        <f t="shared" si="20"/>
        <v>0</v>
      </c>
      <c r="H142" s="16">
        <f t="shared" si="20"/>
        <v>0</v>
      </c>
    </row>
    <row r="143" spans="1:8" hidden="1" x14ac:dyDescent="0.25">
      <c r="A143" s="4" t="s">
        <v>8</v>
      </c>
      <c r="B143" s="15" t="s">
        <v>208</v>
      </c>
      <c r="C143" s="15" t="s">
        <v>9</v>
      </c>
      <c r="D143" s="15"/>
      <c r="E143" s="15"/>
      <c r="F143" s="16">
        <f t="shared" si="20"/>
        <v>0</v>
      </c>
      <c r="G143" s="16">
        <f t="shared" si="20"/>
        <v>0</v>
      </c>
      <c r="H143" s="16">
        <f t="shared" si="20"/>
        <v>0</v>
      </c>
    </row>
    <row r="144" spans="1:8" hidden="1" x14ac:dyDescent="0.25">
      <c r="A144" s="4" t="s">
        <v>26</v>
      </c>
      <c r="B144" s="15" t="s">
        <v>208</v>
      </c>
      <c r="C144" s="15" t="s">
        <v>9</v>
      </c>
      <c r="D144" s="15" t="s">
        <v>27</v>
      </c>
      <c r="E144" s="15"/>
      <c r="F144" s="16">
        <f t="shared" si="20"/>
        <v>0</v>
      </c>
      <c r="G144" s="16">
        <f t="shared" si="20"/>
        <v>0</v>
      </c>
      <c r="H144" s="16">
        <f t="shared" si="20"/>
        <v>0</v>
      </c>
    </row>
    <row r="145" spans="1:8" hidden="1" x14ac:dyDescent="0.25">
      <c r="A145" s="4" t="s">
        <v>19</v>
      </c>
      <c r="B145" s="15" t="s">
        <v>208</v>
      </c>
      <c r="C145" s="15" t="s">
        <v>9</v>
      </c>
      <c r="D145" s="15" t="s">
        <v>27</v>
      </c>
      <c r="E145" s="15" t="s">
        <v>20</v>
      </c>
      <c r="F145" s="16">
        <v>0</v>
      </c>
      <c r="G145" s="16">
        <v>0</v>
      </c>
      <c r="H145" s="16">
        <v>0</v>
      </c>
    </row>
    <row r="146" spans="1:8" ht="21" customHeight="1" x14ac:dyDescent="0.25">
      <c r="A146" s="8" t="s">
        <v>236</v>
      </c>
      <c r="B146" s="30" t="s">
        <v>40</v>
      </c>
      <c r="C146" s="15"/>
      <c r="D146" s="15"/>
      <c r="E146" s="15"/>
      <c r="F146" s="21">
        <f>F162+F167+F181+F186+F204+F350+F379+F384+F400+F176+F337</f>
        <v>477208.82500000001</v>
      </c>
      <c r="G146" s="21">
        <f>G162+G167+G181+G186+G204+G350+G379+G384+G400+G176+G337</f>
        <v>291065.40000000002</v>
      </c>
      <c r="H146" s="21">
        <f>H162+H167+H181+H186+H204+H350+H379+H384+H400+H176+H337</f>
        <v>202165.70000000004</v>
      </c>
    </row>
    <row r="147" spans="1:8" ht="39" hidden="1" x14ac:dyDescent="0.25">
      <c r="A147" s="2" t="s">
        <v>44</v>
      </c>
      <c r="B147" s="15" t="s">
        <v>324</v>
      </c>
      <c r="C147" s="15"/>
      <c r="D147" s="15"/>
      <c r="E147" s="15"/>
      <c r="F147" s="16">
        <f t="shared" ref="F147:H149" si="21">F148</f>
        <v>0</v>
      </c>
      <c r="G147" s="16">
        <f t="shared" si="21"/>
        <v>0</v>
      </c>
      <c r="H147" s="16">
        <f t="shared" si="21"/>
        <v>0</v>
      </c>
    </row>
    <row r="148" spans="1:8" ht="15.75" hidden="1" customHeight="1" x14ac:dyDescent="0.25">
      <c r="A148" s="4" t="s">
        <v>8</v>
      </c>
      <c r="B148" s="15" t="s">
        <v>324</v>
      </c>
      <c r="C148" s="15" t="s">
        <v>9</v>
      </c>
      <c r="D148" s="15"/>
      <c r="E148" s="15"/>
      <c r="F148" s="16">
        <f t="shared" si="21"/>
        <v>0</v>
      </c>
      <c r="G148" s="16">
        <f t="shared" si="21"/>
        <v>0</v>
      </c>
      <c r="H148" s="16">
        <f t="shared" si="21"/>
        <v>0</v>
      </c>
    </row>
    <row r="149" spans="1:8" ht="17.25" hidden="1" customHeight="1" x14ac:dyDescent="0.25">
      <c r="A149" s="4" t="s">
        <v>10</v>
      </c>
      <c r="B149" s="15" t="s">
        <v>324</v>
      </c>
      <c r="C149" s="15" t="s">
        <v>9</v>
      </c>
      <c r="D149" s="15" t="s">
        <v>11</v>
      </c>
      <c r="E149" s="15"/>
      <c r="F149" s="16">
        <f>F150</f>
        <v>0</v>
      </c>
      <c r="G149" s="16">
        <f t="shared" si="21"/>
        <v>0</v>
      </c>
      <c r="H149" s="16">
        <f t="shared" si="21"/>
        <v>0</v>
      </c>
    </row>
    <row r="150" spans="1:8" ht="39" hidden="1" x14ac:dyDescent="0.25">
      <c r="A150" s="4" t="s">
        <v>626</v>
      </c>
      <c r="B150" s="15" t="s">
        <v>324</v>
      </c>
      <c r="C150" s="15" t="s">
        <v>9</v>
      </c>
      <c r="D150" s="15" t="s">
        <v>11</v>
      </c>
      <c r="E150" s="15" t="s">
        <v>17</v>
      </c>
      <c r="F150" s="31"/>
      <c r="G150" s="16"/>
      <c r="H150" s="16"/>
    </row>
    <row r="151" spans="1:8" ht="29.25" hidden="1" customHeight="1" x14ac:dyDescent="0.25">
      <c r="A151" s="4" t="s">
        <v>283</v>
      </c>
      <c r="B151" s="28" t="s">
        <v>284</v>
      </c>
      <c r="C151" s="15"/>
      <c r="D151" s="15"/>
      <c r="E151" s="15"/>
      <c r="F151" s="16">
        <f t="shared" ref="F151:H152" si="22">F152</f>
        <v>0</v>
      </c>
      <c r="G151" s="16">
        <f t="shared" si="22"/>
        <v>0</v>
      </c>
      <c r="H151" s="16">
        <f t="shared" si="22"/>
        <v>0</v>
      </c>
    </row>
    <row r="152" spans="1:8" hidden="1" x14ac:dyDescent="0.25">
      <c r="A152" s="4" t="s">
        <v>8</v>
      </c>
      <c r="B152" s="28" t="s">
        <v>284</v>
      </c>
      <c r="C152" s="15" t="s">
        <v>9</v>
      </c>
      <c r="D152" s="15"/>
      <c r="E152" s="15"/>
      <c r="F152" s="16">
        <f t="shared" si="22"/>
        <v>0</v>
      </c>
      <c r="G152" s="16">
        <f t="shared" si="22"/>
        <v>0</v>
      </c>
      <c r="H152" s="16">
        <f t="shared" si="22"/>
        <v>0</v>
      </c>
    </row>
    <row r="153" spans="1:8" ht="14.25" hidden="1" customHeight="1" x14ac:dyDescent="0.25">
      <c r="A153" s="4" t="s">
        <v>42</v>
      </c>
      <c r="B153" s="28" t="s">
        <v>284</v>
      </c>
      <c r="C153" s="15" t="s">
        <v>9</v>
      </c>
      <c r="D153" s="15" t="s">
        <v>43</v>
      </c>
      <c r="E153" s="15"/>
      <c r="F153" s="16">
        <f>F155+F156</f>
        <v>0</v>
      </c>
      <c r="G153" s="16">
        <f>G155+G156</f>
        <v>0</v>
      </c>
      <c r="H153" s="16">
        <f>H155+H156</f>
        <v>0</v>
      </c>
    </row>
    <row r="154" spans="1:8" hidden="1" x14ac:dyDescent="0.25">
      <c r="A154" s="4" t="s">
        <v>18</v>
      </c>
      <c r="B154" s="28" t="s">
        <v>284</v>
      </c>
      <c r="C154" s="15" t="s">
        <v>9</v>
      </c>
      <c r="D154" s="15" t="s">
        <v>43</v>
      </c>
      <c r="E154" s="15" t="s">
        <v>22</v>
      </c>
      <c r="F154" s="16">
        <v>1668.4</v>
      </c>
      <c r="G154" s="16">
        <v>1668.4</v>
      </c>
      <c r="H154" s="16">
        <v>1668.4</v>
      </c>
    </row>
    <row r="155" spans="1:8" hidden="1" x14ac:dyDescent="0.25">
      <c r="A155" s="2" t="s">
        <v>18</v>
      </c>
      <c r="B155" s="28" t="s">
        <v>284</v>
      </c>
      <c r="C155" s="15" t="s">
        <v>9</v>
      </c>
      <c r="D155" s="15" t="s">
        <v>43</v>
      </c>
      <c r="E155" s="15" t="s">
        <v>22</v>
      </c>
      <c r="F155" s="16"/>
      <c r="G155" s="16"/>
      <c r="H155" s="16"/>
    </row>
    <row r="156" spans="1:8" hidden="1" x14ac:dyDescent="0.25">
      <c r="A156" s="4" t="s">
        <v>19</v>
      </c>
      <c r="B156" s="28" t="s">
        <v>284</v>
      </c>
      <c r="C156" s="15" t="s">
        <v>9</v>
      </c>
      <c r="D156" s="15" t="s">
        <v>43</v>
      </c>
      <c r="E156" s="15" t="s">
        <v>20</v>
      </c>
      <c r="F156" s="16"/>
      <c r="G156" s="16"/>
      <c r="H156" s="16"/>
    </row>
    <row r="157" spans="1:8" ht="27" hidden="1" customHeight="1" x14ac:dyDescent="0.25">
      <c r="A157" s="4" t="s">
        <v>469</v>
      </c>
      <c r="B157" s="28" t="s">
        <v>470</v>
      </c>
      <c r="C157" s="15"/>
      <c r="D157" s="15"/>
      <c r="E157" s="15"/>
      <c r="F157" s="16">
        <f>F158</f>
        <v>0</v>
      </c>
      <c r="G157" s="16">
        <v>0</v>
      </c>
      <c r="H157" s="16">
        <v>0</v>
      </c>
    </row>
    <row r="158" spans="1:8" ht="18.75" hidden="1" customHeight="1" x14ac:dyDescent="0.25">
      <c r="A158" s="4" t="s">
        <v>8</v>
      </c>
      <c r="B158" s="28" t="s">
        <v>470</v>
      </c>
      <c r="C158" s="15" t="s">
        <v>9</v>
      </c>
      <c r="D158" s="15"/>
      <c r="E158" s="15"/>
      <c r="F158" s="16">
        <f>F159</f>
        <v>0</v>
      </c>
      <c r="G158" s="16">
        <v>0</v>
      </c>
      <c r="H158" s="16">
        <v>0</v>
      </c>
    </row>
    <row r="159" spans="1:8" ht="16.5" hidden="1" customHeight="1" x14ac:dyDescent="0.25">
      <c r="A159" s="4" t="s">
        <v>42</v>
      </c>
      <c r="B159" s="28" t="s">
        <v>470</v>
      </c>
      <c r="C159" s="15" t="s">
        <v>9</v>
      </c>
      <c r="D159" s="15" t="s">
        <v>43</v>
      </c>
      <c r="E159" s="15"/>
      <c r="F159" s="16">
        <f>F160+F161</f>
        <v>0</v>
      </c>
      <c r="G159" s="16">
        <v>0</v>
      </c>
      <c r="H159" s="16">
        <v>0</v>
      </c>
    </row>
    <row r="160" spans="1:8" ht="16.5" hidden="1" customHeight="1" x14ac:dyDescent="0.25">
      <c r="A160" s="2" t="s">
        <v>18</v>
      </c>
      <c r="B160" s="28" t="s">
        <v>470</v>
      </c>
      <c r="C160" s="15" t="s">
        <v>9</v>
      </c>
      <c r="D160" s="15" t="s">
        <v>43</v>
      </c>
      <c r="E160" s="15"/>
      <c r="F160" s="16"/>
      <c r="G160" s="16">
        <v>0</v>
      </c>
      <c r="H160" s="16">
        <v>0</v>
      </c>
    </row>
    <row r="161" spans="1:8" ht="17.2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3">F163</f>
        <v>1519.9</v>
      </c>
      <c r="G162" s="16">
        <f t="shared" si="23"/>
        <v>0</v>
      </c>
      <c r="H162" s="16">
        <f t="shared" si="23"/>
        <v>0</v>
      </c>
    </row>
    <row r="163" spans="1:8" x14ac:dyDescent="0.25">
      <c r="A163" s="4" t="s">
        <v>8</v>
      </c>
      <c r="B163" s="28" t="s">
        <v>447</v>
      </c>
      <c r="C163" s="15" t="s">
        <v>9</v>
      </c>
      <c r="D163" s="15"/>
      <c r="E163" s="15"/>
      <c r="F163" s="16">
        <f t="shared" si="23"/>
        <v>1519.9</v>
      </c>
      <c r="G163" s="16">
        <f t="shared" si="23"/>
        <v>0</v>
      </c>
      <c r="H163" s="16">
        <f t="shared" si="23"/>
        <v>0</v>
      </c>
    </row>
    <row r="164" spans="1:8" x14ac:dyDescent="0.25">
      <c r="A164" s="4" t="s">
        <v>42</v>
      </c>
      <c r="B164" s="28" t="s">
        <v>447</v>
      </c>
      <c r="C164" s="15" t="s">
        <v>9</v>
      </c>
      <c r="D164" s="15" t="s">
        <v>43</v>
      </c>
      <c r="E164" s="15"/>
      <c r="F164" s="16">
        <f>F166+F165</f>
        <v>1519.9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1519.9</v>
      </c>
      <c r="G166" s="16">
        <v>0</v>
      </c>
      <c r="H166" s="16">
        <v>0</v>
      </c>
    </row>
    <row r="167" spans="1:8" ht="39" x14ac:dyDescent="0.25">
      <c r="A167" s="4" t="s">
        <v>490</v>
      </c>
      <c r="B167" s="15" t="s">
        <v>491</v>
      </c>
      <c r="C167" s="15"/>
      <c r="D167" s="15"/>
      <c r="E167" s="15"/>
      <c r="F167" s="16">
        <f t="shared" ref="F167:H168" si="24">F168</f>
        <v>203.3</v>
      </c>
      <c r="G167" s="16">
        <f t="shared" si="24"/>
        <v>0</v>
      </c>
      <c r="H167" s="16">
        <f t="shared" si="24"/>
        <v>0</v>
      </c>
    </row>
    <row r="168" spans="1:8" x14ac:dyDescent="0.25">
      <c r="A168" s="4" t="s">
        <v>8</v>
      </c>
      <c r="B168" s="15" t="s">
        <v>491</v>
      </c>
      <c r="C168" s="15" t="s">
        <v>9</v>
      </c>
      <c r="D168" s="15"/>
      <c r="E168" s="15"/>
      <c r="F168" s="16">
        <f t="shared" si="24"/>
        <v>203.3</v>
      </c>
      <c r="G168" s="16">
        <f t="shared" si="24"/>
        <v>0</v>
      </c>
      <c r="H168" s="16">
        <f t="shared" si="24"/>
        <v>0</v>
      </c>
    </row>
    <row r="169" spans="1:8" x14ac:dyDescent="0.25">
      <c r="A169" s="4" t="s">
        <v>42</v>
      </c>
      <c r="B169" s="15" t="s">
        <v>491</v>
      </c>
      <c r="C169" s="15" t="s">
        <v>9</v>
      </c>
      <c r="D169" s="15" t="s">
        <v>43</v>
      </c>
      <c r="E169" s="15"/>
      <c r="F169" s="16">
        <f>F170+F171</f>
        <v>203.3</v>
      </c>
      <c r="G169" s="16">
        <f>G170+G171</f>
        <v>0</v>
      </c>
      <c r="H169" s="16">
        <f>H170+H171</f>
        <v>0</v>
      </c>
    </row>
    <row r="170" spans="1:8" x14ac:dyDescent="0.25">
      <c r="A170" s="4" t="s">
        <v>18</v>
      </c>
      <c r="B170" s="15" t="s">
        <v>491</v>
      </c>
      <c r="C170" s="15" t="s">
        <v>9</v>
      </c>
      <c r="D170" s="15" t="s">
        <v>43</v>
      </c>
      <c r="E170" s="15" t="s">
        <v>22</v>
      </c>
      <c r="F170" s="16">
        <v>200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8" x14ac:dyDescent="0.25">
      <c r="A177" s="4" t="s">
        <v>8</v>
      </c>
      <c r="B177" s="15" t="s">
        <v>642</v>
      </c>
      <c r="C177" s="15" t="s">
        <v>9</v>
      </c>
      <c r="D177" s="15"/>
      <c r="E177" s="15"/>
      <c r="F177" s="16">
        <f>F178</f>
        <v>70</v>
      </c>
      <c r="G177" s="16">
        <v>0</v>
      </c>
      <c r="H177" s="16">
        <v>0</v>
      </c>
    </row>
    <row r="178" spans="1:8" x14ac:dyDescent="0.25">
      <c r="A178" s="4" t="s">
        <v>42</v>
      </c>
      <c r="B178" s="15" t="s">
        <v>642</v>
      </c>
      <c r="C178" s="15" t="s">
        <v>9</v>
      </c>
      <c r="D178" s="15" t="s">
        <v>43</v>
      </c>
      <c r="E178" s="15"/>
      <c r="F178" s="16">
        <f>F179+F180</f>
        <v>70</v>
      </c>
      <c r="G178" s="16">
        <v>0</v>
      </c>
      <c r="H178" s="16">
        <v>0</v>
      </c>
    </row>
    <row r="179" spans="1:8" x14ac:dyDescent="0.25">
      <c r="A179" s="4" t="s">
        <v>18</v>
      </c>
      <c r="B179" s="15" t="s">
        <v>642</v>
      </c>
      <c r="C179" s="15" t="s">
        <v>9</v>
      </c>
      <c r="D179" s="15" t="s">
        <v>43</v>
      </c>
      <c r="E179" s="15" t="s">
        <v>22</v>
      </c>
      <c r="F179" s="16">
        <v>26.2</v>
      </c>
      <c r="G179" s="16">
        <v>0</v>
      </c>
      <c r="H179" s="16">
        <v>0</v>
      </c>
    </row>
    <row r="180" spans="1:8" x14ac:dyDescent="0.25">
      <c r="A180" s="4" t="s">
        <v>19</v>
      </c>
      <c r="B180" s="15" t="s">
        <v>642</v>
      </c>
      <c r="C180" s="15" t="s">
        <v>9</v>
      </c>
      <c r="D180" s="15" t="s">
        <v>43</v>
      </c>
      <c r="E180" s="15" t="s">
        <v>20</v>
      </c>
      <c r="F180" s="16">
        <v>43.8</v>
      </c>
      <c r="G180" s="16">
        <v>0</v>
      </c>
      <c r="H180" s="16">
        <v>0</v>
      </c>
    </row>
    <row r="181" spans="1:8" ht="163.5" customHeight="1" x14ac:dyDescent="0.25">
      <c r="A181" s="54" t="s">
        <v>565</v>
      </c>
      <c r="B181" s="15" t="s">
        <v>492</v>
      </c>
      <c r="C181" s="15"/>
      <c r="D181" s="15"/>
      <c r="E181" s="15"/>
      <c r="F181" s="16">
        <f t="shared" ref="F181:H182" si="25">F182</f>
        <v>182.9</v>
      </c>
      <c r="G181" s="16">
        <f t="shared" si="25"/>
        <v>182.9</v>
      </c>
      <c r="H181" s="16">
        <f t="shared" si="25"/>
        <v>182.9</v>
      </c>
    </row>
    <row r="182" spans="1:8" ht="20.25" customHeight="1" x14ac:dyDescent="0.25">
      <c r="A182" s="4" t="s">
        <v>8</v>
      </c>
      <c r="B182" s="15" t="s">
        <v>492</v>
      </c>
      <c r="C182" s="15" t="s">
        <v>9</v>
      </c>
      <c r="D182" s="15"/>
      <c r="E182" s="15"/>
      <c r="F182" s="16">
        <f t="shared" si="25"/>
        <v>182.9</v>
      </c>
      <c r="G182" s="16">
        <f t="shared" si="25"/>
        <v>182.9</v>
      </c>
      <c r="H182" s="16">
        <f t="shared" si="25"/>
        <v>182.9</v>
      </c>
    </row>
    <row r="183" spans="1:8" ht="19.5" customHeight="1" x14ac:dyDescent="0.25">
      <c r="A183" s="4" t="s">
        <v>42</v>
      </c>
      <c r="B183" s="15" t="s">
        <v>492</v>
      </c>
      <c r="C183" s="15" t="s">
        <v>9</v>
      </c>
      <c r="D183" s="15" t="s">
        <v>43</v>
      </c>
      <c r="E183" s="15"/>
      <c r="F183" s="16">
        <f>F185+F184</f>
        <v>182.9</v>
      </c>
      <c r="G183" s="16">
        <f>G184+G185</f>
        <v>182.9</v>
      </c>
      <c r="H183" s="16">
        <f>H184+H185</f>
        <v>182.9</v>
      </c>
    </row>
    <row r="184" spans="1:8" x14ac:dyDescent="0.25">
      <c r="A184" s="4" t="s">
        <v>18</v>
      </c>
      <c r="B184" s="15" t="s">
        <v>492</v>
      </c>
      <c r="C184" s="15" t="s">
        <v>9</v>
      </c>
      <c r="D184" s="15" t="s">
        <v>43</v>
      </c>
      <c r="E184" s="15" t="s">
        <v>22</v>
      </c>
      <c r="F184" s="16">
        <v>30.5</v>
      </c>
      <c r="G184" s="16">
        <v>30.5</v>
      </c>
      <c r="H184" s="16">
        <v>30.5</v>
      </c>
    </row>
    <row r="185" spans="1:8" ht="16.5" customHeight="1" x14ac:dyDescent="0.25">
      <c r="A185" s="4" t="s">
        <v>19</v>
      </c>
      <c r="B185" s="15" t="s">
        <v>492</v>
      </c>
      <c r="C185" s="15" t="s">
        <v>9</v>
      </c>
      <c r="D185" s="15" t="s">
        <v>43</v>
      </c>
      <c r="E185" s="15" t="s">
        <v>20</v>
      </c>
      <c r="F185" s="16">
        <v>152.4</v>
      </c>
      <c r="G185" s="16">
        <v>152.4</v>
      </c>
      <c r="H185" s="16">
        <v>152.4</v>
      </c>
    </row>
    <row r="186" spans="1:8" ht="39.75" customHeight="1" x14ac:dyDescent="0.25">
      <c r="A186" s="4" t="s">
        <v>237</v>
      </c>
      <c r="B186" s="28" t="s">
        <v>41</v>
      </c>
      <c r="C186" s="15"/>
      <c r="D186" s="15"/>
      <c r="E186" s="15"/>
      <c r="F186" s="16">
        <f>F187+F194</f>
        <v>97353.1</v>
      </c>
      <c r="G186" s="16">
        <f>G187+G194</f>
        <v>97353.1</v>
      </c>
      <c r="H186" s="16">
        <f>H187+H194</f>
        <v>97353.1</v>
      </c>
    </row>
    <row r="187" spans="1:8" ht="26.25" x14ac:dyDescent="0.25">
      <c r="A187" s="4" t="s">
        <v>28</v>
      </c>
      <c r="B187" s="28" t="s">
        <v>146</v>
      </c>
      <c r="C187" s="15"/>
      <c r="D187" s="15"/>
      <c r="E187" s="15"/>
      <c r="F187" s="16">
        <f>F188</f>
        <v>21582.6</v>
      </c>
      <c r="G187" s="16">
        <f>G188</f>
        <v>21582.6</v>
      </c>
      <c r="H187" s="16">
        <f>H188</f>
        <v>21582.6</v>
      </c>
    </row>
    <row r="188" spans="1:8" x14ac:dyDescent="0.25">
      <c r="A188" s="4" t="s">
        <v>8</v>
      </c>
      <c r="B188" s="28" t="s">
        <v>146</v>
      </c>
      <c r="C188" s="15" t="s">
        <v>9</v>
      </c>
      <c r="D188" s="15"/>
      <c r="E188" s="29"/>
      <c r="F188" s="16">
        <f>F189+F192</f>
        <v>21582.6</v>
      </c>
      <c r="G188" s="16">
        <f t="shared" ref="G188:H188" si="26">G189</f>
        <v>21582.6</v>
      </c>
      <c r="H188" s="16">
        <f t="shared" si="26"/>
        <v>21582.6</v>
      </c>
    </row>
    <row r="189" spans="1:8" x14ac:dyDescent="0.25">
      <c r="A189" s="4" t="s">
        <v>42</v>
      </c>
      <c r="B189" s="28" t="s">
        <v>146</v>
      </c>
      <c r="C189" s="15" t="s">
        <v>9</v>
      </c>
      <c r="D189" s="15" t="s">
        <v>43</v>
      </c>
      <c r="E189" s="15"/>
      <c r="F189" s="31">
        <f>F190+F191</f>
        <v>21582.6</v>
      </c>
      <c r="G189" s="31">
        <f t="shared" ref="G189:H189" si="27">G190+G191</f>
        <v>21582.6</v>
      </c>
      <c r="H189" s="31">
        <f t="shared" si="27"/>
        <v>21582.6</v>
      </c>
    </row>
    <row r="190" spans="1:8" x14ac:dyDescent="0.25">
      <c r="A190" s="4" t="s">
        <v>18</v>
      </c>
      <c r="B190" s="28" t="s">
        <v>146</v>
      </c>
      <c r="C190" s="15" t="s">
        <v>9</v>
      </c>
      <c r="D190" s="15" t="s">
        <v>43</v>
      </c>
      <c r="E190" s="15" t="s">
        <v>22</v>
      </c>
      <c r="F190" s="16">
        <v>3646.5</v>
      </c>
      <c r="G190" s="16">
        <v>3646.5</v>
      </c>
      <c r="H190" s="16">
        <v>3646.5</v>
      </c>
    </row>
    <row r="191" spans="1:8" x14ac:dyDescent="0.25">
      <c r="A191" s="4" t="s">
        <v>19</v>
      </c>
      <c r="B191" s="28" t="s">
        <v>146</v>
      </c>
      <c r="C191" s="15" t="s">
        <v>9</v>
      </c>
      <c r="D191" s="15" t="s">
        <v>43</v>
      </c>
      <c r="E191" s="15" t="s">
        <v>20</v>
      </c>
      <c r="F191" s="16">
        <v>17936.099999999999</v>
      </c>
      <c r="G191" s="16">
        <v>17936.099999999999</v>
      </c>
      <c r="H191" s="16">
        <v>17936.099999999999</v>
      </c>
    </row>
    <row r="192" spans="1:8"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5" si="28">G195</f>
        <v>75770.5</v>
      </c>
      <c r="H194" s="16">
        <f t="shared" si="28"/>
        <v>75770.5</v>
      </c>
    </row>
    <row r="195" spans="1:8" x14ac:dyDescent="0.25">
      <c r="A195" s="4" t="s">
        <v>8</v>
      </c>
      <c r="B195" s="28" t="s">
        <v>147</v>
      </c>
      <c r="C195" s="15" t="s">
        <v>9</v>
      </c>
      <c r="D195" s="15"/>
      <c r="E195" s="29"/>
      <c r="F195" s="16">
        <f>F196</f>
        <v>75770.5</v>
      </c>
      <c r="G195" s="16">
        <f t="shared" si="28"/>
        <v>75770.5</v>
      </c>
      <c r="H195" s="16">
        <f t="shared" si="28"/>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349633.89999999997</v>
      </c>
      <c r="G204" s="16">
        <f>G212+G217+G222+G227+G232+G247+G251+G256+G270+G287+G297+G301+G306+G320+G283+G275+G279+G325+G329</f>
        <v>168618</v>
      </c>
      <c r="H204" s="16">
        <f>H212+H217+H222+H227+H232+H247+H251+H256+H270+H287+H297+H301+H306+H320+H283+H275+H279+H325+H329</f>
        <v>79551.400000000009</v>
      </c>
    </row>
    <row r="205" spans="1:8" ht="16.5" hidden="1" customHeight="1" x14ac:dyDescent="0.25">
      <c r="A205" s="4" t="s">
        <v>399</v>
      </c>
      <c r="B205" s="28" t="s">
        <v>400</v>
      </c>
      <c r="C205" s="15"/>
      <c r="D205" s="15"/>
      <c r="E205" s="15"/>
      <c r="F205" s="16">
        <f t="shared" ref="F205:H206" si="29">F206</f>
        <v>0</v>
      </c>
      <c r="G205" s="16">
        <f t="shared" si="29"/>
        <v>0</v>
      </c>
      <c r="H205" s="16">
        <f t="shared" si="29"/>
        <v>0</v>
      </c>
    </row>
    <row r="206" spans="1:8" hidden="1" x14ac:dyDescent="0.25">
      <c r="A206" s="4" t="s">
        <v>8</v>
      </c>
      <c r="B206" s="28" t="s">
        <v>400</v>
      </c>
      <c r="C206" s="15" t="s">
        <v>9</v>
      </c>
      <c r="D206" s="15"/>
      <c r="E206" s="29"/>
      <c r="F206" s="16">
        <f t="shared" si="29"/>
        <v>0</v>
      </c>
      <c r="G206" s="16">
        <f t="shared" si="29"/>
        <v>0</v>
      </c>
      <c r="H206" s="16">
        <f t="shared" si="29"/>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0">F213</f>
        <v>8437</v>
      </c>
      <c r="G212" s="16">
        <f t="shared" si="30"/>
        <v>8437</v>
      </c>
      <c r="H212" s="16">
        <f t="shared" si="30"/>
        <v>8437</v>
      </c>
    </row>
    <row r="213" spans="1:8" x14ac:dyDescent="0.25">
      <c r="A213" s="4" t="s">
        <v>8</v>
      </c>
      <c r="B213" s="15" t="s">
        <v>360</v>
      </c>
      <c r="C213" s="15" t="s">
        <v>9</v>
      </c>
      <c r="D213" s="15"/>
      <c r="E213" s="15"/>
      <c r="F213" s="16">
        <f t="shared" si="30"/>
        <v>8437</v>
      </c>
      <c r="G213" s="16">
        <f t="shared" si="30"/>
        <v>8437</v>
      </c>
      <c r="H213" s="16">
        <f t="shared" si="30"/>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2894.7</v>
      </c>
      <c r="G217" s="16">
        <f t="shared" ref="G217:H218" si="31">G218</f>
        <v>2894.7</v>
      </c>
      <c r="H217" s="16">
        <f t="shared" si="31"/>
        <v>2894.7</v>
      </c>
    </row>
    <row r="218" spans="1:8" x14ac:dyDescent="0.25">
      <c r="A218" s="4" t="s">
        <v>8</v>
      </c>
      <c r="B218" s="28" t="s">
        <v>46</v>
      </c>
      <c r="C218" s="15" t="s">
        <v>9</v>
      </c>
      <c r="D218" s="15"/>
      <c r="E218" s="15"/>
      <c r="F218" s="16">
        <f>F219</f>
        <v>2894.7</v>
      </c>
      <c r="G218" s="16">
        <f t="shared" si="31"/>
        <v>2894.7</v>
      </c>
      <c r="H218" s="16">
        <f t="shared" si="31"/>
        <v>2894.7</v>
      </c>
    </row>
    <row r="219" spans="1:8" x14ac:dyDescent="0.25">
      <c r="A219" s="4" t="s">
        <v>42</v>
      </c>
      <c r="B219" s="28" t="s">
        <v>46</v>
      </c>
      <c r="C219" s="15" t="s">
        <v>9</v>
      </c>
      <c r="D219" s="15" t="s">
        <v>43</v>
      </c>
      <c r="E219" s="15"/>
      <c r="F219" s="16">
        <f>F220+F221</f>
        <v>2894.7</v>
      </c>
      <c r="G219" s="16">
        <f t="shared" ref="G219:H219" si="32">G220+G221</f>
        <v>2894.7</v>
      </c>
      <c r="H219" s="16">
        <f t="shared" si="32"/>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2368.9</v>
      </c>
      <c r="G221" s="16">
        <v>2368.9</v>
      </c>
      <c r="H221" s="16">
        <v>2368.9</v>
      </c>
    </row>
    <row r="222" spans="1:8" ht="77.25" x14ac:dyDescent="0.25">
      <c r="A222" s="4" t="s">
        <v>566</v>
      </c>
      <c r="B222" s="28" t="s">
        <v>49</v>
      </c>
      <c r="C222" s="15"/>
      <c r="D222" s="15"/>
      <c r="E222" s="15"/>
      <c r="F222" s="16">
        <f>F223</f>
        <v>821.3</v>
      </c>
      <c r="G222" s="16">
        <f t="shared" ref="G222:H223" si="33">G223</f>
        <v>821.3</v>
      </c>
      <c r="H222" s="16">
        <f t="shared" si="33"/>
        <v>821.3</v>
      </c>
    </row>
    <row r="223" spans="1:8" x14ac:dyDescent="0.25">
      <c r="A223" s="4" t="s">
        <v>8</v>
      </c>
      <c r="B223" s="28" t="s">
        <v>49</v>
      </c>
      <c r="C223" s="15" t="s">
        <v>9</v>
      </c>
      <c r="D223" s="15"/>
      <c r="E223" s="15"/>
      <c r="F223" s="16">
        <f>F224</f>
        <v>821.3</v>
      </c>
      <c r="G223" s="16">
        <f t="shared" si="33"/>
        <v>821.3</v>
      </c>
      <c r="H223" s="16">
        <f t="shared" si="33"/>
        <v>821.3</v>
      </c>
    </row>
    <row r="224" spans="1:8" x14ac:dyDescent="0.25">
      <c r="A224" s="4" t="s">
        <v>42</v>
      </c>
      <c r="B224" s="28" t="s">
        <v>49</v>
      </c>
      <c r="C224" s="15" t="s">
        <v>9</v>
      </c>
      <c r="D224" s="15" t="s">
        <v>43</v>
      </c>
      <c r="E224" s="15"/>
      <c r="F224" s="16">
        <f>F225+F226</f>
        <v>821.3</v>
      </c>
      <c r="G224" s="16">
        <f t="shared" ref="G224:H224" si="34">G225+G226</f>
        <v>821.3</v>
      </c>
      <c r="H224" s="16">
        <f t="shared" si="34"/>
        <v>821.3</v>
      </c>
    </row>
    <row r="225" spans="1:8" x14ac:dyDescent="0.25">
      <c r="A225" s="4" t="s">
        <v>18</v>
      </c>
      <c r="B225" s="28" t="s">
        <v>49</v>
      </c>
      <c r="C225" s="15" t="s">
        <v>9</v>
      </c>
      <c r="D225" s="15" t="s">
        <v>43</v>
      </c>
      <c r="E225" s="15" t="s">
        <v>22</v>
      </c>
      <c r="F225" s="16">
        <v>99.8</v>
      </c>
      <c r="G225" s="16">
        <v>99.8</v>
      </c>
      <c r="H225" s="16">
        <v>99.8</v>
      </c>
    </row>
    <row r="226" spans="1:8" x14ac:dyDescent="0.25">
      <c r="A226" s="4" t="s">
        <v>19</v>
      </c>
      <c r="B226" s="28" t="s">
        <v>49</v>
      </c>
      <c r="C226" s="15" t="s">
        <v>9</v>
      </c>
      <c r="D226" s="15" t="s">
        <v>43</v>
      </c>
      <c r="E226" s="15" t="s">
        <v>20</v>
      </c>
      <c r="F226" s="16">
        <v>721.5</v>
      </c>
      <c r="G226" s="16">
        <v>721.5</v>
      </c>
      <c r="H226" s="16">
        <v>721.5</v>
      </c>
    </row>
    <row r="227" spans="1:8" ht="90" x14ac:dyDescent="0.25">
      <c r="A227" s="4" t="s">
        <v>567</v>
      </c>
      <c r="B227" s="28" t="s">
        <v>203</v>
      </c>
      <c r="C227" s="15"/>
      <c r="D227" s="15"/>
      <c r="E227" s="15"/>
      <c r="F227" s="16">
        <f t="shared" ref="F227:H228" si="35">F228</f>
        <v>213</v>
      </c>
      <c r="G227" s="16">
        <f t="shared" si="35"/>
        <v>213</v>
      </c>
      <c r="H227" s="16">
        <f t="shared" si="35"/>
        <v>213</v>
      </c>
    </row>
    <row r="228" spans="1:8" x14ac:dyDescent="0.25">
      <c r="A228" s="4" t="s">
        <v>8</v>
      </c>
      <c r="B228" s="28" t="s">
        <v>203</v>
      </c>
      <c r="C228" s="15" t="s">
        <v>9</v>
      </c>
      <c r="D228" s="15"/>
      <c r="E228" s="15"/>
      <c r="F228" s="16">
        <f t="shared" si="35"/>
        <v>213</v>
      </c>
      <c r="G228" s="16">
        <f t="shared" si="35"/>
        <v>213</v>
      </c>
      <c r="H228" s="16">
        <f t="shared" si="35"/>
        <v>213</v>
      </c>
    </row>
    <row r="229" spans="1:8" x14ac:dyDescent="0.25">
      <c r="A229" s="4" t="s">
        <v>42</v>
      </c>
      <c r="B229" s="28" t="s">
        <v>203</v>
      </c>
      <c r="C229" s="15" t="s">
        <v>9</v>
      </c>
      <c r="D229" s="15" t="s">
        <v>43</v>
      </c>
      <c r="E229" s="15"/>
      <c r="F229" s="16">
        <f>F230+F231</f>
        <v>213</v>
      </c>
      <c r="G229" s="16">
        <f>G230+G231</f>
        <v>213</v>
      </c>
      <c r="H229" s="16">
        <f t="shared" ref="H229" si="36">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3" si="37">G233</f>
        <v>1362.4</v>
      </c>
      <c r="H232" s="16">
        <f t="shared" si="37"/>
        <v>1362.4</v>
      </c>
    </row>
    <row r="233" spans="1:8" x14ac:dyDescent="0.25">
      <c r="A233" s="4" t="s">
        <v>8</v>
      </c>
      <c r="B233" s="28" t="s">
        <v>149</v>
      </c>
      <c r="C233" s="15" t="s">
        <v>9</v>
      </c>
      <c r="D233" s="15"/>
      <c r="E233" s="15"/>
      <c r="F233" s="16">
        <f>F234</f>
        <v>1362.4</v>
      </c>
      <c r="G233" s="16">
        <f t="shared" si="37"/>
        <v>1362.4</v>
      </c>
      <c r="H233" s="16">
        <f t="shared" si="37"/>
        <v>1362.4</v>
      </c>
    </row>
    <row r="234" spans="1:8" x14ac:dyDescent="0.25">
      <c r="A234" s="4" t="s">
        <v>42</v>
      </c>
      <c r="B234" s="28" t="s">
        <v>149</v>
      </c>
      <c r="C234" s="15" t="s">
        <v>9</v>
      </c>
      <c r="D234" s="15" t="s">
        <v>43</v>
      </c>
      <c r="E234" s="15"/>
      <c r="F234" s="16">
        <f>F235+F236</f>
        <v>1362.4</v>
      </c>
      <c r="G234" s="16">
        <f t="shared" ref="G234:H234" si="38">G235+G236</f>
        <v>1362.4</v>
      </c>
      <c r="H234" s="16">
        <f t="shared" si="38"/>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66">
        <f t="shared" ref="F247:H249" si="39">F248</f>
        <v>30.1</v>
      </c>
      <c r="G247" s="66">
        <f>G248</f>
        <v>30.1</v>
      </c>
      <c r="H247" s="66">
        <f t="shared" si="39"/>
        <v>30.1</v>
      </c>
    </row>
    <row r="248" spans="1:8" x14ac:dyDescent="0.25">
      <c r="A248" s="4" t="s">
        <v>8</v>
      </c>
      <c r="B248" s="28" t="s">
        <v>155</v>
      </c>
      <c r="C248" s="15" t="s">
        <v>9</v>
      </c>
      <c r="D248" s="15"/>
      <c r="E248" s="15"/>
      <c r="F248" s="66">
        <f t="shared" si="39"/>
        <v>30.1</v>
      </c>
      <c r="G248" s="66">
        <f t="shared" si="39"/>
        <v>30.1</v>
      </c>
      <c r="H248" s="66">
        <f t="shared" si="39"/>
        <v>30.1</v>
      </c>
    </row>
    <row r="249" spans="1:8" x14ac:dyDescent="0.25">
      <c r="A249" s="4" t="s">
        <v>10</v>
      </c>
      <c r="B249" s="28" t="s">
        <v>155</v>
      </c>
      <c r="C249" s="15" t="s">
        <v>9</v>
      </c>
      <c r="D249" s="15" t="s">
        <v>43</v>
      </c>
      <c r="E249" s="15"/>
      <c r="F249" s="16">
        <f>F250</f>
        <v>30.1</v>
      </c>
      <c r="G249" s="16">
        <f t="shared" si="39"/>
        <v>30.1</v>
      </c>
      <c r="H249" s="16">
        <f t="shared" si="39"/>
        <v>30.1</v>
      </c>
    </row>
    <row r="250" spans="1:8" ht="39" x14ac:dyDescent="0.25">
      <c r="A250" s="4" t="s">
        <v>626</v>
      </c>
      <c r="B250" s="28" t="s">
        <v>155</v>
      </c>
      <c r="C250" s="15" t="s">
        <v>9</v>
      </c>
      <c r="D250" s="15" t="s">
        <v>43</v>
      </c>
      <c r="E250" s="15" t="s">
        <v>17</v>
      </c>
      <c r="F250" s="59">
        <v>30.1</v>
      </c>
      <c r="G250" s="59">
        <v>30.1</v>
      </c>
      <c r="H250" s="59">
        <v>30.1</v>
      </c>
    </row>
    <row r="251" spans="1:8" ht="115.5" x14ac:dyDescent="0.25">
      <c r="A251" s="4" t="s">
        <v>570</v>
      </c>
      <c r="B251" s="28" t="s">
        <v>185</v>
      </c>
      <c r="C251" s="15"/>
      <c r="D251" s="15"/>
      <c r="E251" s="15"/>
      <c r="F251" s="16">
        <f t="shared" ref="F251:H252" si="40">F252</f>
        <v>3387.7</v>
      </c>
      <c r="G251" s="16">
        <f t="shared" si="40"/>
        <v>3387.7</v>
      </c>
      <c r="H251" s="16">
        <f t="shared" si="40"/>
        <v>3387.7</v>
      </c>
    </row>
    <row r="252" spans="1:8" x14ac:dyDescent="0.25">
      <c r="A252" s="4" t="s">
        <v>8</v>
      </c>
      <c r="B252" s="28" t="s">
        <v>185</v>
      </c>
      <c r="C252" s="15" t="s">
        <v>9</v>
      </c>
      <c r="D252" s="15"/>
      <c r="E252" s="15"/>
      <c r="F252" s="16">
        <f>F253</f>
        <v>3387.7</v>
      </c>
      <c r="G252" s="16">
        <f t="shared" si="40"/>
        <v>3387.7</v>
      </c>
      <c r="H252" s="16">
        <f t="shared" si="40"/>
        <v>3387.7</v>
      </c>
    </row>
    <row r="253" spans="1:8" x14ac:dyDescent="0.25">
      <c r="A253" s="4" t="s">
        <v>10</v>
      </c>
      <c r="B253" s="28" t="s">
        <v>185</v>
      </c>
      <c r="C253" s="15" t="s">
        <v>9</v>
      </c>
      <c r="D253" s="15" t="s">
        <v>43</v>
      </c>
      <c r="E253" s="15"/>
      <c r="F253" s="16">
        <f>F254+F255</f>
        <v>3387.7</v>
      </c>
      <c r="G253" s="16">
        <f t="shared" ref="G253:H253" si="41">G254+G255</f>
        <v>3387.7</v>
      </c>
      <c r="H253" s="16">
        <f t="shared" si="41"/>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7" si="42">G257</f>
        <v>36754.400000000001</v>
      </c>
      <c r="H256" s="16">
        <f t="shared" si="42"/>
        <v>36754.400000000001</v>
      </c>
    </row>
    <row r="257" spans="1:8" x14ac:dyDescent="0.25">
      <c r="A257" s="4" t="s">
        <v>8</v>
      </c>
      <c r="B257" s="28" t="s">
        <v>148</v>
      </c>
      <c r="C257" s="15" t="s">
        <v>9</v>
      </c>
      <c r="D257" s="15"/>
      <c r="E257" s="15"/>
      <c r="F257" s="16">
        <f>F258</f>
        <v>36754.400000000001</v>
      </c>
      <c r="G257" s="16">
        <f t="shared" si="42"/>
        <v>36754.400000000001</v>
      </c>
      <c r="H257" s="16">
        <f t="shared" si="42"/>
        <v>36754.400000000001</v>
      </c>
    </row>
    <row r="258" spans="1:8" x14ac:dyDescent="0.25">
      <c r="A258" s="4" t="s">
        <v>42</v>
      </c>
      <c r="B258" s="28" t="s">
        <v>148</v>
      </c>
      <c r="C258" s="15" t="s">
        <v>9</v>
      </c>
      <c r="D258" s="15" t="s">
        <v>43</v>
      </c>
      <c r="E258" s="15"/>
      <c r="F258" s="16">
        <f>F259+F260</f>
        <v>36754.400000000001</v>
      </c>
      <c r="G258" s="16">
        <f t="shared" ref="G258:H258" si="43">G259+G260</f>
        <v>36754.400000000001</v>
      </c>
      <c r="H258" s="16">
        <f t="shared" si="4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44">F267</f>
        <v>0</v>
      </c>
      <c r="G266" s="16">
        <f t="shared" si="44"/>
        <v>0</v>
      </c>
      <c r="H266" s="16">
        <f t="shared" si="44"/>
        <v>0</v>
      </c>
    </row>
    <row r="267" spans="1:8" ht="15.75" hidden="1" customHeight="1" x14ac:dyDescent="0.25">
      <c r="A267" s="4" t="s">
        <v>8</v>
      </c>
      <c r="B267" s="15" t="s">
        <v>421</v>
      </c>
      <c r="C267" s="15" t="s">
        <v>9</v>
      </c>
      <c r="D267" s="15"/>
      <c r="E267" s="15"/>
      <c r="F267" s="16">
        <f t="shared" si="44"/>
        <v>0</v>
      </c>
      <c r="G267" s="16">
        <f t="shared" si="44"/>
        <v>0</v>
      </c>
      <c r="H267" s="16">
        <f t="shared" si="44"/>
        <v>0</v>
      </c>
    </row>
    <row r="268" spans="1:8" ht="15.75" hidden="1" customHeight="1" x14ac:dyDescent="0.25">
      <c r="A268" s="4" t="s">
        <v>42</v>
      </c>
      <c r="B268" s="15" t="s">
        <v>421</v>
      </c>
      <c r="C268" s="15" t="s">
        <v>9</v>
      </c>
      <c r="D268" s="15" t="s">
        <v>43</v>
      </c>
      <c r="E268" s="15"/>
      <c r="F268" s="16">
        <f t="shared" si="44"/>
        <v>0</v>
      </c>
      <c r="G268" s="16">
        <f t="shared" si="44"/>
        <v>0</v>
      </c>
      <c r="H268" s="16">
        <f t="shared" si="4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45">F271</f>
        <v>5073.7</v>
      </c>
      <c r="G270" s="16">
        <f t="shared" si="45"/>
        <v>5073.7</v>
      </c>
      <c r="H270" s="16">
        <f t="shared" si="45"/>
        <v>5073.7</v>
      </c>
    </row>
    <row r="271" spans="1:8" ht="16.5" customHeight="1" x14ac:dyDescent="0.25">
      <c r="A271" s="4" t="s">
        <v>8</v>
      </c>
      <c r="B271" s="15" t="s">
        <v>437</v>
      </c>
      <c r="C271" s="15" t="s">
        <v>9</v>
      </c>
      <c r="D271" s="15"/>
      <c r="E271" s="15"/>
      <c r="F271" s="16">
        <f t="shared" si="45"/>
        <v>5073.7</v>
      </c>
      <c r="G271" s="16">
        <f t="shared" si="45"/>
        <v>5073.7</v>
      </c>
      <c r="H271" s="16">
        <f t="shared" si="4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67">
        <f t="shared" ref="F275:G277" si="46">F276</f>
        <v>13515.1</v>
      </c>
      <c r="G275" s="66">
        <f t="shared" si="46"/>
        <v>3405.2</v>
      </c>
      <c r="H275" s="66">
        <v>0</v>
      </c>
    </row>
    <row r="276" spans="1:8" x14ac:dyDescent="0.25">
      <c r="A276" s="4" t="s">
        <v>8</v>
      </c>
      <c r="B276" s="15" t="s">
        <v>494</v>
      </c>
      <c r="C276" s="15" t="s">
        <v>9</v>
      </c>
      <c r="D276" s="15"/>
      <c r="E276" s="15"/>
      <c r="F276" s="67">
        <f t="shared" si="46"/>
        <v>13515.1</v>
      </c>
      <c r="G276" s="66">
        <f t="shared" si="46"/>
        <v>3405.2</v>
      </c>
      <c r="H276" s="66">
        <v>0</v>
      </c>
    </row>
    <row r="277" spans="1:8" x14ac:dyDescent="0.25">
      <c r="A277" s="4" t="s">
        <v>42</v>
      </c>
      <c r="B277" s="15" t="s">
        <v>494</v>
      </c>
      <c r="C277" s="15" t="s">
        <v>9</v>
      </c>
      <c r="D277" s="15" t="s">
        <v>43</v>
      </c>
      <c r="E277" s="15"/>
      <c r="F277" s="67">
        <f t="shared" si="46"/>
        <v>13515.1</v>
      </c>
      <c r="G277" s="66">
        <f t="shared" si="46"/>
        <v>3405.2</v>
      </c>
      <c r="H277" s="66">
        <v>0</v>
      </c>
    </row>
    <row r="278" spans="1:8" x14ac:dyDescent="0.25">
      <c r="A278" s="4" t="s">
        <v>19</v>
      </c>
      <c r="B278" s="15" t="s">
        <v>494</v>
      </c>
      <c r="C278" s="15" t="s">
        <v>9</v>
      </c>
      <c r="D278" s="15" t="s">
        <v>43</v>
      </c>
      <c r="E278" s="15" t="s">
        <v>20</v>
      </c>
      <c r="F278" s="58">
        <v>13515.1</v>
      </c>
      <c r="G278" s="59">
        <v>3405.2</v>
      </c>
      <c r="H278" s="59">
        <v>0</v>
      </c>
    </row>
    <row r="279" spans="1:8" ht="77.25" x14ac:dyDescent="0.25">
      <c r="A279" s="4" t="s">
        <v>574</v>
      </c>
      <c r="B279" s="15" t="s">
        <v>495</v>
      </c>
      <c r="C279" s="15"/>
      <c r="D279" s="15"/>
      <c r="E279" s="15"/>
      <c r="F279" s="67">
        <f t="shared" ref="F279:G281" si="47">F280</f>
        <v>6427.8</v>
      </c>
      <c r="G279" s="66">
        <f t="shared" si="47"/>
        <v>505.9</v>
      </c>
      <c r="H279" s="66">
        <v>0</v>
      </c>
    </row>
    <row r="280" spans="1:8" x14ac:dyDescent="0.25">
      <c r="A280" s="4" t="s">
        <v>8</v>
      </c>
      <c r="B280" s="15" t="s">
        <v>495</v>
      </c>
      <c r="C280" s="15" t="s">
        <v>9</v>
      </c>
      <c r="D280" s="15"/>
      <c r="E280" s="15"/>
      <c r="F280" s="67">
        <f t="shared" si="47"/>
        <v>6427.8</v>
      </c>
      <c r="G280" s="66">
        <f t="shared" si="47"/>
        <v>505.9</v>
      </c>
      <c r="H280" s="66">
        <v>0</v>
      </c>
    </row>
    <row r="281" spans="1:8" x14ac:dyDescent="0.25">
      <c r="A281" s="4" t="s">
        <v>42</v>
      </c>
      <c r="B281" s="15" t="s">
        <v>495</v>
      </c>
      <c r="C281" s="15" t="s">
        <v>9</v>
      </c>
      <c r="D281" s="15" t="s">
        <v>43</v>
      </c>
      <c r="E281" s="15"/>
      <c r="F281" s="67">
        <f t="shared" si="47"/>
        <v>6427.8</v>
      </c>
      <c r="G281" s="66">
        <f t="shared" si="47"/>
        <v>505.9</v>
      </c>
      <c r="H281" s="66">
        <v>0</v>
      </c>
    </row>
    <row r="282" spans="1:8" x14ac:dyDescent="0.25">
      <c r="A282" s="4" t="s">
        <v>19</v>
      </c>
      <c r="B282" s="15" t="s">
        <v>495</v>
      </c>
      <c r="C282" s="15" t="s">
        <v>9</v>
      </c>
      <c r="D282" s="15" t="s">
        <v>43</v>
      </c>
      <c r="E282" s="15" t="s">
        <v>20</v>
      </c>
      <c r="F282" s="58">
        <v>6427.8</v>
      </c>
      <c r="G282" s="59">
        <v>505.9</v>
      </c>
      <c r="H282" s="59">
        <v>0</v>
      </c>
    </row>
    <row r="283" spans="1:8" ht="64.5" x14ac:dyDescent="0.25">
      <c r="A283" s="4" t="s">
        <v>575</v>
      </c>
      <c r="B283" s="15" t="s">
        <v>496</v>
      </c>
      <c r="C283" s="15"/>
      <c r="D283" s="15"/>
      <c r="E283" s="15"/>
      <c r="F283" s="67">
        <f t="shared" ref="F283:G285" si="48">F284</f>
        <v>248224.1</v>
      </c>
      <c r="G283" s="66">
        <f t="shared" si="48"/>
        <v>84885.6</v>
      </c>
      <c r="H283" s="66">
        <v>0</v>
      </c>
    </row>
    <row r="284" spans="1:8" x14ac:dyDescent="0.25">
      <c r="A284" s="4" t="s">
        <v>8</v>
      </c>
      <c r="B284" s="15" t="s">
        <v>496</v>
      </c>
      <c r="C284" s="15" t="s">
        <v>9</v>
      </c>
      <c r="D284" s="15"/>
      <c r="E284" s="15"/>
      <c r="F284" s="67">
        <f t="shared" si="48"/>
        <v>248224.1</v>
      </c>
      <c r="G284" s="66">
        <f t="shared" si="48"/>
        <v>84885.6</v>
      </c>
      <c r="H284" s="66">
        <v>0</v>
      </c>
    </row>
    <row r="285" spans="1:8" x14ac:dyDescent="0.25">
      <c r="A285" s="4" t="s">
        <v>42</v>
      </c>
      <c r="B285" s="15" t="s">
        <v>496</v>
      </c>
      <c r="C285" s="15" t="s">
        <v>9</v>
      </c>
      <c r="D285" s="15" t="s">
        <v>43</v>
      </c>
      <c r="E285" s="15"/>
      <c r="F285" s="67">
        <f t="shared" si="48"/>
        <v>248224.1</v>
      </c>
      <c r="G285" s="66">
        <f t="shared" si="48"/>
        <v>84885.6</v>
      </c>
      <c r="H285" s="66">
        <v>0</v>
      </c>
    </row>
    <row r="286" spans="1:8" x14ac:dyDescent="0.25">
      <c r="A286" s="4" t="s">
        <v>19</v>
      </c>
      <c r="B286" s="15" t="s">
        <v>496</v>
      </c>
      <c r="C286" s="15" t="s">
        <v>9</v>
      </c>
      <c r="D286" s="15" t="s">
        <v>43</v>
      </c>
      <c r="E286" s="15" t="s">
        <v>20</v>
      </c>
      <c r="F286" s="58">
        <v>248224.1</v>
      </c>
      <c r="G286" s="59">
        <v>84885.6</v>
      </c>
      <c r="H286" s="59">
        <v>0</v>
      </c>
    </row>
    <row r="287" spans="1:8" ht="77.25" x14ac:dyDescent="0.25">
      <c r="A287" s="4" t="s">
        <v>576</v>
      </c>
      <c r="B287" s="15" t="s">
        <v>354</v>
      </c>
      <c r="C287" s="15"/>
      <c r="D287" s="15"/>
      <c r="E287" s="15"/>
      <c r="F287" s="16">
        <f t="shared" ref="F287:H288" si="49">F288</f>
        <v>12182.9</v>
      </c>
      <c r="G287" s="16">
        <f t="shared" si="49"/>
        <v>11654.5</v>
      </c>
      <c r="H287" s="16">
        <f t="shared" si="49"/>
        <v>11388.5</v>
      </c>
    </row>
    <row r="288" spans="1:8" ht="16.5" customHeight="1" x14ac:dyDescent="0.25">
      <c r="A288" s="4" t="s">
        <v>8</v>
      </c>
      <c r="B288" s="15" t="s">
        <v>354</v>
      </c>
      <c r="C288" s="15" t="s">
        <v>9</v>
      </c>
      <c r="D288" s="15"/>
      <c r="E288" s="15"/>
      <c r="F288" s="16">
        <f t="shared" si="49"/>
        <v>12182.9</v>
      </c>
      <c r="G288" s="16">
        <f t="shared" si="49"/>
        <v>11654.5</v>
      </c>
      <c r="H288" s="16">
        <f t="shared" si="49"/>
        <v>11388.5</v>
      </c>
    </row>
    <row r="289" spans="1:8" ht="17.25" customHeight="1" x14ac:dyDescent="0.25">
      <c r="A289" s="4" t="s">
        <v>42</v>
      </c>
      <c r="B289" s="15" t="s">
        <v>354</v>
      </c>
      <c r="C289" s="15" t="s">
        <v>9</v>
      </c>
      <c r="D289" s="15" t="s">
        <v>43</v>
      </c>
      <c r="E289" s="15"/>
      <c r="F289" s="16">
        <f>F290+F291</f>
        <v>12182.9</v>
      </c>
      <c r="G289" s="16">
        <f>G290+G291</f>
        <v>11654.5</v>
      </c>
      <c r="H289" s="16">
        <f>H290+H291</f>
        <v>11388.5</v>
      </c>
    </row>
    <row r="290" spans="1:8" ht="15.75" customHeight="1" x14ac:dyDescent="0.25">
      <c r="A290" s="4" t="s">
        <v>18</v>
      </c>
      <c r="B290" s="15" t="s">
        <v>354</v>
      </c>
      <c r="C290" s="15" t="s">
        <v>9</v>
      </c>
      <c r="D290" s="15" t="s">
        <v>43</v>
      </c>
      <c r="E290" s="15" t="s">
        <v>22</v>
      </c>
      <c r="F290" s="16">
        <v>1926.3</v>
      </c>
      <c r="G290" s="16">
        <v>1926.2</v>
      </c>
      <c r="H290" s="16">
        <v>1926.2</v>
      </c>
    </row>
    <row r="291" spans="1:8" ht="15.75" customHeight="1" x14ac:dyDescent="0.25">
      <c r="A291" s="4" t="s">
        <v>19</v>
      </c>
      <c r="B291" s="15" t="s">
        <v>354</v>
      </c>
      <c r="C291" s="15" t="s">
        <v>9</v>
      </c>
      <c r="D291" s="15" t="s">
        <v>43</v>
      </c>
      <c r="E291" s="15" t="s">
        <v>20</v>
      </c>
      <c r="F291" s="16">
        <v>10256.6</v>
      </c>
      <c r="G291" s="16">
        <v>9728.2999999999993</v>
      </c>
      <c r="H291" s="16">
        <v>9462.2999999999993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50">F298</f>
        <v>46.2</v>
      </c>
      <c r="G297" s="16">
        <f t="shared" si="50"/>
        <v>0</v>
      </c>
      <c r="H297" s="16">
        <f t="shared" si="50"/>
        <v>0</v>
      </c>
    </row>
    <row r="298" spans="1:8" x14ac:dyDescent="0.25">
      <c r="A298" s="4" t="s">
        <v>8</v>
      </c>
      <c r="B298" s="28" t="s">
        <v>205</v>
      </c>
      <c r="C298" s="15" t="s">
        <v>9</v>
      </c>
      <c r="D298" s="15"/>
      <c r="E298" s="15"/>
      <c r="F298" s="16">
        <f t="shared" si="50"/>
        <v>46.2</v>
      </c>
      <c r="G298" s="16">
        <f t="shared" si="50"/>
        <v>0</v>
      </c>
      <c r="H298" s="16">
        <f t="shared" si="50"/>
        <v>0</v>
      </c>
    </row>
    <row r="299" spans="1:8" x14ac:dyDescent="0.25">
      <c r="A299" s="4" t="s">
        <v>42</v>
      </c>
      <c r="B299" s="28" t="s">
        <v>205</v>
      </c>
      <c r="C299" s="15" t="s">
        <v>9</v>
      </c>
      <c r="D299" s="15" t="s">
        <v>43</v>
      </c>
      <c r="E299" s="15"/>
      <c r="F299" s="16">
        <f>F300</f>
        <v>46.2</v>
      </c>
      <c r="G299" s="16">
        <v>0</v>
      </c>
      <c r="H299" s="16">
        <v>0</v>
      </c>
    </row>
    <row r="300" spans="1:8" ht="39" x14ac:dyDescent="0.25">
      <c r="A300" s="4" t="s">
        <v>626</v>
      </c>
      <c r="B300" s="28" t="s">
        <v>205</v>
      </c>
      <c r="C300" s="15" t="s">
        <v>9</v>
      </c>
      <c r="D300" s="15" t="s">
        <v>43</v>
      </c>
      <c r="E300" s="15" t="s">
        <v>17</v>
      </c>
      <c r="F300" s="16">
        <v>46.2</v>
      </c>
      <c r="G300" s="16">
        <v>0</v>
      </c>
      <c r="H300" s="16">
        <v>0</v>
      </c>
    </row>
    <row r="301" spans="1:8" ht="26.25" x14ac:dyDescent="0.25">
      <c r="A301" s="4" t="s">
        <v>318</v>
      </c>
      <c r="B301" s="28" t="s">
        <v>156</v>
      </c>
      <c r="C301" s="15"/>
      <c r="D301" s="15"/>
      <c r="E301" s="15"/>
      <c r="F301" s="16">
        <f t="shared" ref="F301:H302" si="51">F302</f>
        <v>846.9</v>
      </c>
      <c r="G301" s="16">
        <f t="shared" si="51"/>
        <v>0</v>
      </c>
      <c r="H301" s="16">
        <f t="shared" si="51"/>
        <v>0</v>
      </c>
    </row>
    <row r="302" spans="1:8" x14ac:dyDescent="0.25">
      <c r="A302" s="4" t="s">
        <v>8</v>
      </c>
      <c r="B302" s="28" t="s">
        <v>156</v>
      </c>
      <c r="C302" s="15" t="s">
        <v>9</v>
      </c>
      <c r="D302" s="15"/>
      <c r="E302" s="15"/>
      <c r="F302" s="16">
        <f t="shared" si="51"/>
        <v>846.9</v>
      </c>
      <c r="G302" s="16">
        <f t="shared" si="51"/>
        <v>0</v>
      </c>
      <c r="H302" s="16">
        <f t="shared" si="51"/>
        <v>0</v>
      </c>
    </row>
    <row r="303" spans="1:8" x14ac:dyDescent="0.25">
      <c r="A303" s="4" t="s">
        <v>42</v>
      </c>
      <c r="B303" s="28" t="s">
        <v>156</v>
      </c>
      <c r="C303" s="15" t="s">
        <v>9</v>
      </c>
      <c r="D303" s="15" t="s">
        <v>43</v>
      </c>
      <c r="E303" s="15"/>
      <c r="F303" s="16">
        <f>F304+F305</f>
        <v>846.9</v>
      </c>
      <c r="G303" s="16">
        <f t="shared" ref="G303:H303" si="52">G304+G305</f>
        <v>0</v>
      </c>
      <c r="H303" s="16">
        <f t="shared" si="52"/>
        <v>0</v>
      </c>
    </row>
    <row r="304" spans="1:8" x14ac:dyDescent="0.25">
      <c r="A304" s="4" t="s">
        <v>18</v>
      </c>
      <c r="B304" s="28" t="s">
        <v>156</v>
      </c>
      <c r="C304" s="15" t="s">
        <v>9</v>
      </c>
      <c r="D304" s="15" t="s">
        <v>43</v>
      </c>
      <c r="E304" s="15" t="s">
        <v>22</v>
      </c>
      <c r="F304" s="16">
        <v>169.5</v>
      </c>
      <c r="G304" s="16">
        <v>0</v>
      </c>
      <c r="H304" s="16">
        <v>0</v>
      </c>
    </row>
    <row r="305" spans="1:8" x14ac:dyDescent="0.25">
      <c r="A305" s="4" t="s">
        <v>19</v>
      </c>
      <c r="B305" s="28" t="s">
        <v>156</v>
      </c>
      <c r="C305" s="15" t="s">
        <v>9</v>
      </c>
      <c r="D305" s="15" t="s">
        <v>43</v>
      </c>
      <c r="E305" s="15" t="s">
        <v>20</v>
      </c>
      <c r="F305" s="16">
        <v>677.4</v>
      </c>
      <c r="G305" s="16">
        <v>0</v>
      </c>
      <c r="H305" s="16">
        <v>0</v>
      </c>
    </row>
    <row r="306" spans="1:8" ht="39" x14ac:dyDescent="0.25">
      <c r="A306" s="4" t="s">
        <v>577</v>
      </c>
      <c r="B306" s="28" t="s">
        <v>157</v>
      </c>
      <c r="C306" s="15"/>
      <c r="D306" s="15"/>
      <c r="E306" s="15"/>
      <c r="F306" s="16">
        <f t="shared" ref="F306:H307" si="53">F307</f>
        <v>9188.6</v>
      </c>
      <c r="G306" s="16">
        <f t="shared" si="53"/>
        <v>9188.6</v>
      </c>
      <c r="H306" s="16">
        <f t="shared" si="53"/>
        <v>9188.6</v>
      </c>
    </row>
    <row r="307" spans="1:8" x14ac:dyDescent="0.25">
      <c r="A307" s="4" t="s">
        <v>8</v>
      </c>
      <c r="B307" s="28" t="s">
        <v>157</v>
      </c>
      <c r="C307" s="15" t="s">
        <v>9</v>
      </c>
      <c r="D307" s="15"/>
      <c r="E307" s="15"/>
      <c r="F307" s="16">
        <f t="shared" si="53"/>
        <v>9188.6</v>
      </c>
      <c r="G307" s="16">
        <f t="shared" si="53"/>
        <v>9188.6</v>
      </c>
      <c r="H307" s="16">
        <f t="shared" si="53"/>
        <v>9188.6</v>
      </c>
    </row>
    <row r="308" spans="1:8" x14ac:dyDescent="0.25">
      <c r="A308" s="4" t="s">
        <v>42</v>
      </c>
      <c r="B308" s="28" t="s">
        <v>157</v>
      </c>
      <c r="C308" s="15" t="s">
        <v>9</v>
      </c>
      <c r="D308" s="15" t="s">
        <v>43</v>
      </c>
      <c r="E308" s="15"/>
      <c r="F308" s="16">
        <f>F309+F310</f>
        <v>9188.6</v>
      </c>
      <c r="G308" s="16">
        <f t="shared" ref="G308:H308" si="54">G309+G310</f>
        <v>9188.6</v>
      </c>
      <c r="H308" s="16">
        <f t="shared" si="5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55">F316</f>
        <v>0</v>
      </c>
      <c r="G315" s="16">
        <f t="shared" si="55"/>
        <v>0</v>
      </c>
      <c r="H315" s="16">
        <f t="shared" si="55"/>
        <v>0</v>
      </c>
    </row>
    <row r="316" spans="1:8" hidden="1" x14ac:dyDescent="0.25">
      <c r="A316" s="4" t="s">
        <v>8</v>
      </c>
      <c r="B316" s="28" t="s">
        <v>358</v>
      </c>
      <c r="C316" s="15" t="s">
        <v>9</v>
      </c>
      <c r="D316" s="15"/>
      <c r="E316" s="15"/>
      <c r="F316" s="16">
        <f t="shared" si="55"/>
        <v>0</v>
      </c>
      <c r="G316" s="16">
        <f t="shared" si="55"/>
        <v>0</v>
      </c>
      <c r="H316" s="16">
        <f t="shared" si="5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56">F321</f>
        <v>208.1</v>
      </c>
      <c r="G320" s="16">
        <f t="shared" si="56"/>
        <v>0</v>
      </c>
      <c r="H320" s="16">
        <f t="shared" si="56"/>
        <v>0</v>
      </c>
    </row>
    <row r="321" spans="1:8" x14ac:dyDescent="0.25">
      <c r="A321" s="4" t="s">
        <v>8</v>
      </c>
      <c r="B321" s="28" t="s">
        <v>445</v>
      </c>
      <c r="C321" s="15" t="s">
        <v>9</v>
      </c>
      <c r="D321" s="15"/>
      <c r="E321" s="15"/>
      <c r="F321" s="16">
        <f t="shared" si="56"/>
        <v>208.1</v>
      </c>
      <c r="G321" s="16">
        <f t="shared" si="56"/>
        <v>0</v>
      </c>
      <c r="H321" s="16">
        <f t="shared" si="56"/>
        <v>0</v>
      </c>
    </row>
    <row r="322" spans="1:8" x14ac:dyDescent="0.25">
      <c r="A322" s="4" t="s">
        <v>42</v>
      </c>
      <c r="B322" s="28" t="s">
        <v>445</v>
      </c>
      <c r="C322" s="15" t="s">
        <v>9</v>
      </c>
      <c r="D322" s="15" t="s">
        <v>43</v>
      </c>
      <c r="E322" s="15"/>
      <c r="F322" s="16">
        <f>F323+F324</f>
        <v>208.1</v>
      </c>
      <c r="G322" s="16">
        <f>G323+G324</f>
        <v>0</v>
      </c>
      <c r="H322" s="16">
        <f>H323+H324</f>
        <v>0</v>
      </c>
    </row>
    <row r="323" spans="1:8" x14ac:dyDescent="0.25">
      <c r="A323" s="4" t="s">
        <v>18</v>
      </c>
      <c r="B323" s="28" t="s">
        <v>445</v>
      </c>
      <c r="C323" s="15" t="s">
        <v>9</v>
      </c>
      <c r="D323" s="15" t="s">
        <v>43</v>
      </c>
      <c r="E323" s="15" t="s">
        <v>22</v>
      </c>
      <c r="F323" s="16">
        <v>56.9</v>
      </c>
      <c r="G323" s="16">
        <v>0</v>
      </c>
      <c r="H323" s="16">
        <v>0</v>
      </c>
    </row>
    <row r="324" spans="1:8" x14ac:dyDescent="0.25">
      <c r="A324" s="4" t="s">
        <v>19</v>
      </c>
      <c r="B324" s="28" t="s">
        <v>445</v>
      </c>
      <c r="C324" s="15" t="s">
        <v>9</v>
      </c>
      <c r="D324" s="15" t="s">
        <v>43</v>
      </c>
      <c r="E324" s="15" t="s">
        <v>20</v>
      </c>
      <c r="F324" s="16">
        <v>151.19999999999999</v>
      </c>
      <c r="G324" s="16">
        <v>0</v>
      </c>
      <c r="H324" s="16">
        <v>0</v>
      </c>
    </row>
    <row r="325" spans="1:8" ht="93" customHeight="1" x14ac:dyDescent="0.25">
      <c r="A325" s="4" t="s">
        <v>527</v>
      </c>
      <c r="B325" s="15" t="s">
        <v>497</v>
      </c>
      <c r="C325" s="15"/>
      <c r="D325" s="15"/>
      <c r="E325" s="15"/>
      <c r="F325" s="66">
        <f t="shared" ref="F325:H327" si="57">F326</f>
        <v>13.5</v>
      </c>
      <c r="G325" s="66">
        <f t="shared" si="57"/>
        <v>3.4</v>
      </c>
      <c r="H325" s="66">
        <f t="shared" si="57"/>
        <v>0</v>
      </c>
    </row>
    <row r="326" spans="1:8" x14ac:dyDescent="0.25">
      <c r="A326" s="4" t="s">
        <v>8</v>
      </c>
      <c r="B326" s="15" t="s">
        <v>497</v>
      </c>
      <c r="C326" s="15" t="s">
        <v>9</v>
      </c>
      <c r="D326" s="15"/>
      <c r="E326" s="15"/>
      <c r="F326" s="66">
        <f t="shared" si="57"/>
        <v>13.5</v>
      </c>
      <c r="G326" s="66">
        <f t="shared" si="57"/>
        <v>3.4</v>
      </c>
      <c r="H326" s="66">
        <f t="shared" si="57"/>
        <v>0</v>
      </c>
    </row>
    <row r="327" spans="1:8" x14ac:dyDescent="0.25">
      <c r="A327" s="4" t="s">
        <v>42</v>
      </c>
      <c r="B327" s="15" t="s">
        <v>497</v>
      </c>
      <c r="C327" s="15" t="s">
        <v>9</v>
      </c>
      <c r="D327" s="15" t="s">
        <v>43</v>
      </c>
      <c r="E327" s="15"/>
      <c r="F327" s="66">
        <f t="shared" si="57"/>
        <v>13.5</v>
      </c>
      <c r="G327" s="66">
        <f t="shared" si="57"/>
        <v>3.4</v>
      </c>
      <c r="H327" s="66">
        <f t="shared" si="57"/>
        <v>0</v>
      </c>
    </row>
    <row r="328" spans="1:8" x14ac:dyDescent="0.25">
      <c r="A328" s="4" t="s">
        <v>19</v>
      </c>
      <c r="B328" s="15" t="s">
        <v>497</v>
      </c>
      <c r="C328" s="15" t="s">
        <v>9</v>
      </c>
      <c r="D328" s="15" t="s">
        <v>43</v>
      </c>
      <c r="E328" s="15" t="s">
        <v>20</v>
      </c>
      <c r="F328" s="59">
        <v>13.5</v>
      </c>
      <c r="G328" s="59">
        <v>3.4</v>
      </c>
      <c r="H328" s="59">
        <v>0</v>
      </c>
    </row>
    <row r="329" spans="1:8" ht="40.5" customHeight="1" x14ac:dyDescent="0.25">
      <c r="A329" s="4" t="s">
        <v>498</v>
      </c>
      <c r="B329" s="15" t="s">
        <v>499</v>
      </c>
      <c r="C329" s="15"/>
      <c r="D329" s="15"/>
      <c r="E329" s="15"/>
      <c r="F329" s="66">
        <f t="shared" ref="F329:H331" si="58">F330</f>
        <v>6.4</v>
      </c>
      <c r="G329" s="66">
        <f t="shared" si="58"/>
        <v>0.5</v>
      </c>
      <c r="H329" s="66">
        <f t="shared" si="58"/>
        <v>0</v>
      </c>
    </row>
    <row r="330" spans="1:8" x14ac:dyDescent="0.25">
      <c r="A330" s="4" t="s">
        <v>8</v>
      </c>
      <c r="B330" s="15" t="s">
        <v>499</v>
      </c>
      <c r="C330" s="15" t="s">
        <v>9</v>
      </c>
      <c r="D330" s="15"/>
      <c r="E330" s="15"/>
      <c r="F330" s="66">
        <f t="shared" si="58"/>
        <v>6.4</v>
      </c>
      <c r="G330" s="66">
        <f t="shared" si="58"/>
        <v>0.5</v>
      </c>
      <c r="H330" s="66">
        <f t="shared" si="58"/>
        <v>0</v>
      </c>
    </row>
    <row r="331" spans="1:8" x14ac:dyDescent="0.25">
      <c r="A331" s="4" t="s">
        <v>42</v>
      </c>
      <c r="B331" s="15" t="s">
        <v>499</v>
      </c>
      <c r="C331" s="15" t="s">
        <v>9</v>
      </c>
      <c r="D331" s="15" t="s">
        <v>43</v>
      </c>
      <c r="E331" s="15"/>
      <c r="F331" s="66">
        <f t="shared" si="58"/>
        <v>6.4</v>
      </c>
      <c r="G331" s="66">
        <f t="shared" si="58"/>
        <v>0.5</v>
      </c>
      <c r="H331" s="66">
        <f t="shared" si="58"/>
        <v>0</v>
      </c>
    </row>
    <row r="332" spans="1:8" x14ac:dyDescent="0.25">
      <c r="A332" s="4" t="s">
        <v>19</v>
      </c>
      <c r="B332" s="15" t="s">
        <v>499</v>
      </c>
      <c r="C332" s="15" t="s">
        <v>9</v>
      </c>
      <c r="D332" s="15" t="s">
        <v>43</v>
      </c>
      <c r="E332" s="15" t="s">
        <v>20</v>
      </c>
      <c r="F332" s="59">
        <v>6.4</v>
      </c>
      <c r="G332" s="59">
        <v>0.5</v>
      </c>
      <c r="H332" s="59">
        <v>0</v>
      </c>
    </row>
    <row r="333" spans="1:8" ht="29.25" hidden="1" customHeight="1" x14ac:dyDescent="0.25">
      <c r="A333" s="4" t="s">
        <v>500</v>
      </c>
      <c r="B333" s="15" t="s">
        <v>499</v>
      </c>
      <c r="C333" s="15"/>
      <c r="D333" s="15"/>
      <c r="E333" s="15"/>
      <c r="F333" s="16">
        <f t="shared" ref="F333:H335" si="59">F334</f>
        <v>0</v>
      </c>
      <c r="G333" s="16">
        <f t="shared" si="59"/>
        <v>0</v>
      </c>
      <c r="H333" s="16">
        <f t="shared" si="59"/>
        <v>0</v>
      </c>
    </row>
    <row r="334" spans="1:8" hidden="1" x14ac:dyDescent="0.25">
      <c r="A334" s="4" t="s">
        <v>8</v>
      </c>
      <c r="B334" s="15" t="s">
        <v>499</v>
      </c>
      <c r="C334" s="15" t="s">
        <v>9</v>
      </c>
      <c r="D334" s="15"/>
      <c r="E334" s="15"/>
      <c r="F334" s="16">
        <f t="shared" si="59"/>
        <v>0</v>
      </c>
      <c r="G334" s="16">
        <f t="shared" si="59"/>
        <v>0</v>
      </c>
      <c r="H334" s="16">
        <f t="shared" si="59"/>
        <v>0</v>
      </c>
    </row>
    <row r="335" spans="1:8" hidden="1" x14ac:dyDescent="0.25">
      <c r="A335" s="4" t="s">
        <v>42</v>
      </c>
      <c r="B335" s="15" t="s">
        <v>499</v>
      </c>
      <c r="C335" s="15" t="s">
        <v>9</v>
      </c>
      <c r="D335" s="15" t="s">
        <v>43</v>
      </c>
      <c r="E335" s="15"/>
      <c r="F335" s="16">
        <f t="shared" si="59"/>
        <v>0</v>
      </c>
      <c r="G335" s="16">
        <f t="shared" si="59"/>
        <v>0</v>
      </c>
      <c r="H335" s="16">
        <f t="shared" si="5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60">F339</f>
        <v>19871.2</v>
      </c>
      <c r="G338" s="16">
        <f t="shared" si="60"/>
        <v>19871.2</v>
      </c>
      <c r="H338" s="16">
        <f t="shared" si="60"/>
        <v>19871.2</v>
      </c>
    </row>
    <row r="339" spans="1:8" x14ac:dyDescent="0.25">
      <c r="A339" s="4" t="s">
        <v>8</v>
      </c>
      <c r="B339" s="28" t="s">
        <v>186</v>
      </c>
      <c r="C339" s="15" t="s">
        <v>9</v>
      </c>
      <c r="D339" s="15"/>
      <c r="E339" s="15"/>
      <c r="F339" s="16">
        <f>F340</f>
        <v>19871.2</v>
      </c>
      <c r="G339" s="16">
        <f t="shared" si="60"/>
        <v>19871.2</v>
      </c>
      <c r="H339" s="16">
        <f t="shared" si="60"/>
        <v>19871.2</v>
      </c>
    </row>
    <row r="340" spans="1:8" x14ac:dyDescent="0.25">
      <c r="A340" s="4" t="s">
        <v>42</v>
      </c>
      <c r="B340" s="28" t="s">
        <v>186</v>
      </c>
      <c r="C340" s="15" t="s">
        <v>9</v>
      </c>
      <c r="D340" s="15" t="s">
        <v>43</v>
      </c>
      <c r="E340" s="15"/>
      <c r="F340" s="16">
        <f>F341+F342</f>
        <v>19871.2</v>
      </c>
      <c r="G340" s="16">
        <f t="shared" ref="G340:H340" si="61">G341+G342</f>
        <v>19871.2</v>
      </c>
      <c r="H340" s="16">
        <f t="shared" si="61"/>
        <v>19871.2</v>
      </c>
    </row>
    <row r="341" spans="1:8" x14ac:dyDescent="0.25">
      <c r="A341" s="4" t="s">
        <v>18</v>
      </c>
      <c r="B341" s="28" t="s">
        <v>186</v>
      </c>
      <c r="C341" s="15" t="s">
        <v>9</v>
      </c>
      <c r="D341" s="15" t="s">
        <v>43</v>
      </c>
      <c r="E341" s="15" t="s">
        <v>22</v>
      </c>
      <c r="F341" s="53">
        <v>3240.3</v>
      </c>
      <c r="G341" s="16">
        <v>3204.3</v>
      </c>
      <c r="H341" s="16">
        <v>3204.3</v>
      </c>
    </row>
    <row r="342" spans="1:8" x14ac:dyDescent="0.25">
      <c r="A342" s="4" t="s">
        <v>19</v>
      </c>
      <c r="B342" s="28" t="s">
        <v>186</v>
      </c>
      <c r="C342" s="15" t="s">
        <v>9</v>
      </c>
      <c r="D342" s="15" t="s">
        <v>43</v>
      </c>
      <c r="E342" s="15" t="s">
        <v>20</v>
      </c>
      <c r="F342" s="53">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62">F352</f>
        <v>0</v>
      </c>
      <c r="G351" s="16">
        <f t="shared" si="62"/>
        <v>0</v>
      </c>
      <c r="H351" s="16">
        <v>0</v>
      </c>
    </row>
    <row r="352" spans="1:8" hidden="1" x14ac:dyDescent="0.25">
      <c r="A352" s="4" t="s">
        <v>8</v>
      </c>
      <c r="B352" s="28" t="s">
        <v>279</v>
      </c>
      <c r="C352" s="15" t="s">
        <v>9</v>
      </c>
      <c r="D352" s="15"/>
      <c r="E352" s="15"/>
      <c r="F352" s="16">
        <f t="shared" si="62"/>
        <v>0</v>
      </c>
      <c r="G352" s="16">
        <f t="shared" si="6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63">F357</f>
        <v>0</v>
      </c>
      <c r="G356" s="16">
        <f t="shared" si="63"/>
        <v>0</v>
      </c>
      <c r="H356" s="16">
        <v>0</v>
      </c>
    </row>
    <row r="357" spans="1:8" ht="15.75" hidden="1" customHeight="1" x14ac:dyDescent="0.25">
      <c r="A357" s="4" t="s">
        <v>8</v>
      </c>
      <c r="B357" s="28" t="s">
        <v>439</v>
      </c>
      <c r="C357" s="15" t="s">
        <v>9</v>
      </c>
      <c r="D357" s="15"/>
      <c r="E357" s="15"/>
      <c r="F357" s="16">
        <f t="shared" si="63"/>
        <v>0</v>
      </c>
      <c r="G357" s="16">
        <f t="shared" si="63"/>
        <v>0</v>
      </c>
      <c r="H357" s="16">
        <v>0</v>
      </c>
    </row>
    <row r="358" spans="1:8" ht="16.5" hidden="1" customHeight="1" x14ac:dyDescent="0.25">
      <c r="A358" s="4" t="s">
        <v>42</v>
      </c>
      <c r="B358" s="28" t="s">
        <v>439</v>
      </c>
      <c r="C358" s="15" t="s">
        <v>9</v>
      </c>
      <c r="D358" s="15" t="s">
        <v>43</v>
      </c>
      <c r="E358" s="15"/>
      <c r="F358" s="16">
        <f t="shared" si="63"/>
        <v>0</v>
      </c>
      <c r="G358" s="16">
        <f t="shared" si="6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64">F365</f>
        <v>3422.2</v>
      </c>
      <c r="G364" s="16">
        <f t="shared" si="64"/>
        <v>3422.2</v>
      </c>
      <c r="H364" s="16">
        <f t="shared" si="64"/>
        <v>3422.2</v>
      </c>
    </row>
    <row r="365" spans="1:8" x14ac:dyDescent="0.25">
      <c r="A365" s="4" t="s">
        <v>8</v>
      </c>
      <c r="B365" s="28" t="s">
        <v>276</v>
      </c>
      <c r="C365" s="15" t="s">
        <v>9</v>
      </c>
      <c r="D365" s="15"/>
      <c r="E365" s="15"/>
      <c r="F365" s="16">
        <f t="shared" si="64"/>
        <v>3422.2</v>
      </c>
      <c r="G365" s="16">
        <f t="shared" si="64"/>
        <v>3422.2</v>
      </c>
      <c r="H365" s="16">
        <f t="shared" si="6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65">F370</f>
        <v>300</v>
      </c>
      <c r="G369" s="16">
        <f t="shared" si="65"/>
        <v>300</v>
      </c>
      <c r="H369" s="16">
        <f>H370</f>
        <v>300</v>
      </c>
    </row>
    <row r="370" spans="1:8" x14ac:dyDescent="0.25">
      <c r="A370" s="4" t="s">
        <v>8</v>
      </c>
      <c r="B370" s="28" t="s">
        <v>285</v>
      </c>
      <c r="C370" s="15" t="s">
        <v>9</v>
      </c>
      <c r="D370" s="15"/>
      <c r="E370" s="15"/>
      <c r="F370" s="16">
        <f t="shared" si="65"/>
        <v>300</v>
      </c>
      <c r="G370" s="16">
        <f t="shared" si="6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66">F375</f>
        <v>1398</v>
      </c>
      <c r="G374" s="16">
        <f t="shared" si="66"/>
        <v>400</v>
      </c>
      <c r="H374" s="16">
        <f t="shared" si="66"/>
        <v>400</v>
      </c>
    </row>
    <row r="375" spans="1:8" x14ac:dyDescent="0.25">
      <c r="A375" s="4" t="s">
        <v>8</v>
      </c>
      <c r="B375" s="15" t="s">
        <v>401</v>
      </c>
      <c r="C375" s="15" t="s">
        <v>9</v>
      </c>
      <c r="D375" s="15"/>
      <c r="E375" s="15"/>
      <c r="F375" s="16">
        <f t="shared" si="66"/>
        <v>1398</v>
      </c>
      <c r="G375" s="16">
        <f t="shared" si="66"/>
        <v>400</v>
      </c>
      <c r="H375" s="16">
        <f t="shared" si="6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67">F380</f>
        <v>2336.3249999999998</v>
      </c>
      <c r="G379" s="21">
        <f t="shared" si="67"/>
        <v>0</v>
      </c>
      <c r="H379" s="21">
        <f t="shared" si="67"/>
        <v>0</v>
      </c>
    </row>
    <row r="380" spans="1:8" ht="90" x14ac:dyDescent="0.25">
      <c r="A380" s="4" t="s">
        <v>578</v>
      </c>
      <c r="B380" s="15" t="s">
        <v>525</v>
      </c>
      <c r="C380" s="15"/>
      <c r="D380" s="15"/>
      <c r="E380" s="15"/>
      <c r="F380" s="16">
        <f>F381</f>
        <v>2336.3249999999998</v>
      </c>
      <c r="G380" s="16">
        <f t="shared" si="67"/>
        <v>0</v>
      </c>
      <c r="H380" s="16">
        <f t="shared" si="67"/>
        <v>0</v>
      </c>
    </row>
    <row r="381" spans="1:8" ht="15" customHeight="1" x14ac:dyDescent="0.25">
      <c r="A381" s="4" t="s">
        <v>8</v>
      </c>
      <c r="B381" s="15" t="s">
        <v>525</v>
      </c>
      <c r="C381" s="15" t="s">
        <v>9</v>
      </c>
      <c r="D381" s="15"/>
      <c r="E381" s="15"/>
      <c r="F381" s="16">
        <f>F382</f>
        <v>2336.3249999999998</v>
      </c>
      <c r="G381" s="16">
        <f t="shared" si="67"/>
        <v>0</v>
      </c>
      <c r="H381" s="16">
        <f t="shared" si="67"/>
        <v>0</v>
      </c>
    </row>
    <row r="382" spans="1:8" ht="15.75" customHeight="1" x14ac:dyDescent="0.25">
      <c r="A382" s="4" t="s">
        <v>42</v>
      </c>
      <c r="B382" s="15" t="s">
        <v>525</v>
      </c>
      <c r="C382" s="15" t="s">
        <v>9</v>
      </c>
      <c r="D382" s="15" t="s">
        <v>43</v>
      </c>
      <c r="E382" s="15"/>
      <c r="F382" s="16">
        <f>F383</f>
        <v>2336.3249999999998</v>
      </c>
      <c r="G382" s="16">
        <f t="shared" si="67"/>
        <v>0</v>
      </c>
      <c r="H382" s="16">
        <f t="shared" si="6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68">F391</f>
        <v>90</v>
      </c>
      <c r="G390" s="16">
        <f t="shared" si="68"/>
        <v>90</v>
      </c>
      <c r="H390" s="16">
        <f t="shared" si="68"/>
        <v>90</v>
      </c>
    </row>
    <row r="391" spans="1:8" ht="17.25" customHeight="1" x14ac:dyDescent="0.25">
      <c r="A391" s="4" t="s">
        <v>8</v>
      </c>
      <c r="B391" s="28" t="s">
        <v>286</v>
      </c>
      <c r="C391" s="15" t="s">
        <v>9</v>
      </c>
      <c r="D391" s="15"/>
      <c r="E391" s="15"/>
      <c r="F391" s="16">
        <f t="shared" si="68"/>
        <v>90</v>
      </c>
      <c r="G391" s="16">
        <f t="shared" si="68"/>
        <v>90</v>
      </c>
      <c r="H391" s="16">
        <f t="shared" si="6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69">F396</f>
        <v>30</v>
      </c>
      <c r="G395" s="16">
        <f t="shared" si="69"/>
        <v>30</v>
      </c>
      <c r="H395" s="16">
        <f t="shared" si="69"/>
        <v>30</v>
      </c>
    </row>
    <row r="396" spans="1:8" ht="17.25" customHeight="1" x14ac:dyDescent="0.25">
      <c r="A396" s="4" t="s">
        <v>8</v>
      </c>
      <c r="B396" s="28" t="s">
        <v>440</v>
      </c>
      <c r="C396" s="15" t="s">
        <v>9</v>
      </c>
      <c r="D396" s="15"/>
      <c r="E396" s="15"/>
      <c r="F396" s="16">
        <f t="shared" si="69"/>
        <v>30</v>
      </c>
      <c r="G396" s="16">
        <f t="shared" si="69"/>
        <v>30</v>
      </c>
      <c r="H396" s="16">
        <f t="shared" si="6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70">F401</f>
        <v>798</v>
      </c>
      <c r="G400" s="21">
        <f t="shared" si="70"/>
        <v>798</v>
      </c>
      <c r="H400" s="21">
        <f t="shared" si="70"/>
        <v>964.9</v>
      </c>
    </row>
    <row r="401" spans="1:8" ht="115.5" x14ac:dyDescent="0.25">
      <c r="A401" s="4" t="s">
        <v>584</v>
      </c>
      <c r="B401" s="28" t="s">
        <v>544</v>
      </c>
      <c r="C401" s="15"/>
      <c r="D401" s="15"/>
      <c r="E401" s="15"/>
      <c r="F401" s="66">
        <f t="shared" si="70"/>
        <v>798</v>
      </c>
      <c r="G401" s="66">
        <f t="shared" si="70"/>
        <v>798</v>
      </c>
      <c r="H401" s="66">
        <f t="shared" si="70"/>
        <v>964.9</v>
      </c>
    </row>
    <row r="402" spans="1:8" ht="18" customHeight="1" x14ac:dyDescent="0.25">
      <c r="A402" s="4" t="s">
        <v>8</v>
      </c>
      <c r="B402" s="28" t="s">
        <v>544</v>
      </c>
      <c r="C402" s="15" t="s">
        <v>9</v>
      </c>
      <c r="D402" s="15"/>
      <c r="E402" s="15"/>
      <c r="F402" s="66">
        <f t="shared" si="70"/>
        <v>798</v>
      </c>
      <c r="G402" s="66">
        <f t="shared" si="70"/>
        <v>798</v>
      </c>
      <c r="H402" s="66">
        <f t="shared" si="70"/>
        <v>964.9</v>
      </c>
    </row>
    <row r="403" spans="1:8" ht="18" customHeight="1" x14ac:dyDescent="0.25">
      <c r="A403" s="4" t="s">
        <v>42</v>
      </c>
      <c r="B403" s="28" t="s">
        <v>544</v>
      </c>
      <c r="C403" s="15" t="s">
        <v>9</v>
      </c>
      <c r="D403" s="15" t="s">
        <v>43</v>
      </c>
      <c r="E403" s="15"/>
      <c r="F403" s="66">
        <f t="shared" si="70"/>
        <v>798</v>
      </c>
      <c r="G403" s="66">
        <f t="shared" si="70"/>
        <v>798</v>
      </c>
      <c r="H403" s="66">
        <f t="shared" si="70"/>
        <v>964.9</v>
      </c>
    </row>
    <row r="404" spans="1:8" ht="18" customHeight="1" x14ac:dyDescent="0.25">
      <c r="A404" s="4" t="s">
        <v>19</v>
      </c>
      <c r="B404" s="28" t="s">
        <v>544</v>
      </c>
      <c r="C404" s="15" t="s">
        <v>9</v>
      </c>
      <c r="D404" s="15" t="s">
        <v>43</v>
      </c>
      <c r="E404" s="15" t="s">
        <v>20</v>
      </c>
      <c r="F404" s="59">
        <v>798</v>
      </c>
      <c r="G404" s="59">
        <v>798</v>
      </c>
      <c r="H404" s="59">
        <v>964.9</v>
      </c>
    </row>
    <row r="405" spans="1:8" ht="26.25" x14ac:dyDescent="0.25">
      <c r="A405" s="8" t="s">
        <v>238</v>
      </c>
      <c r="B405" s="30" t="s">
        <v>50</v>
      </c>
      <c r="C405" s="15"/>
      <c r="D405" s="15"/>
      <c r="E405" s="15"/>
      <c r="F405" s="21">
        <f>F406+F429</f>
        <v>7443.9</v>
      </c>
      <c r="G405" s="21">
        <f>G406+G429</f>
        <v>7331.9</v>
      </c>
      <c r="H405" s="21">
        <f>H406+H429</f>
        <v>7331.9</v>
      </c>
    </row>
    <row r="406" spans="1:8" ht="42" customHeight="1" x14ac:dyDescent="0.25">
      <c r="A406" s="4" t="s">
        <v>239</v>
      </c>
      <c r="B406" s="28" t="s">
        <v>51</v>
      </c>
      <c r="C406" s="15"/>
      <c r="D406" s="15"/>
      <c r="E406" s="15"/>
      <c r="F406" s="16">
        <f>F407+F420</f>
        <v>6621.9</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10" si="71">G409</f>
        <v>4118.5</v>
      </c>
      <c r="H408" s="16">
        <f t="shared" si="71"/>
        <v>4118.5</v>
      </c>
    </row>
    <row r="409" spans="1:8" x14ac:dyDescent="0.25">
      <c r="A409" s="4" t="s">
        <v>8</v>
      </c>
      <c r="B409" s="28" t="s">
        <v>54</v>
      </c>
      <c r="C409" s="15" t="s">
        <v>9</v>
      </c>
      <c r="D409" s="15"/>
      <c r="E409" s="15"/>
      <c r="F409" s="16">
        <f>F410</f>
        <v>4230.5</v>
      </c>
      <c r="G409" s="16">
        <f t="shared" si="71"/>
        <v>4118.5</v>
      </c>
      <c r="H409" s="16">
        <f t="shared" si="71"/>
        <v>4118.5</v>
      </c>
    </row>
    <row r="410" spans="1:8" x14ac:dyDescent="0.25">
      <c r="A410" s="4" t="s">
        <v>150</v>
      </c>
      <c r="B410" s="28" t="s">
        <v>54</v>
      </c>
      <c r="C410" s="15" t="s">
        <v>9</v>
      </c>
      <c r="D410" s="15" t="s">
        <v>68</v>
      </c>
      <c r="E410" s="15"/>
      <c r="F410" s="16">
        <f>F411</f>
        <v>4230.5</v>
      </c>
      <c r="G410" s="16">
        <f t="shared" si="71"/>
        <v>4118.5</v>
      </c>
      <c r="H410" s="16">
        <f t="shared" si="71"/>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72">F413</f>
        <v>1361.4</v>
      </c>
      <c r="G412" s="16">
        <f t="shared" si="72"/>
        <v>1361.4</v>
      </c>
      <c r="H412" s="16">
        <f t="shared" si="72"/>
        <v>1361.4</v>
      </c>
    </row>
    <row r="413" spans="1:8" x14ac:dyDescent="0.25">
      <c r="A413" s="4" t="s">
        <v>8</v>
      </c>
      <c r="B413" s="28" t="s">
        <v>366</v>
      </c>
      <c r="C413" s="15" t="s">
        <v>9</v>
      </c>
      <c r="D413" s="15"/>
      <c r="E413" s="15"/>
      <c r="F413" s="16">
        <f t="shared" si="72"/>
        <v>1361.4</v>
      </c>
      <c r="G413" s="16">
        <f t="shared" si="72"/>
        <v>1361.4</v>
      </c>
      <c r="H413" s="16">
        <f t="shared" si="72"/>
        <v>1361.4</v>
      </c>
    </row>
    <row r="414" spans="1:8" x14ac:dyDescent="0.25">
      <c r="A414" s="4" t="s">
        <v>150</v>
      </c>
      <c r="B414" s="28" t="s">
        <v>366</v>
      </c>
      <c r="C414" s="15" t="s">
        <v>9</v>
      </c>
      <c r="D414" s="15" t="s">
        <v>68</v>
      </c>
      <c r="E414" s="15"/>
      <c r="F414" s="16">
        <f t="shared" si="72"/>
        <v>1361.4</v>
      </c>
      <c r="G414" s="16">
        <f t="shared" si="72"/>
        <v>1361.4</v>
      </c>
      <c r="H414" s="16">
        <f t="shared" si="72"/>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73">F421</f>
        <v>1030</v>
      </c>
      <c r="G420" s="16">
        <f t="shared" si="73"/>
        <v>1030</v>
      </c>
      <c r="H420" s="16">
        <f t="shared" si="73"/>
        <v>1030</v>
      </c>
    </row>
    <row r="421" spans="1:8" x14ac:dyDescent="0.25">
      <c r="A421" s="4" t="s">
        <v>8</v>
      </c>
      <c r="B421" s="28" t="s">
        <v>56</v>
      </c>
      <c r="C421" s="15" t="s">
        <v>9</v>
      </c>
      <c r="D421" s="15"/>
      <c r="E421" s="15"/>
      <c r="F421" s="16">
        <f t="shared" si="73"/>
        <v>1030</v>
      </c>
      <c r="G421" s="16">
        <f t="shared" si="73"/>
        <v>1030</v>
      </c>
      <c r="H421" s="16">
        <f t="shared" si="73"/>
        <v>1030</v>
      </c>
    </row>
    <row r="422" spans="1:8" x14ac:dyDescent="0.25">
      <c r="A422" s="4" t="s">
        <v>10</v>
      </c>
      <c r="B422" s="28" t="s">
        <v>56</v>
      </c>
      <c r="C422" s="15" t="s">
        <v>9</v>
      </c>
      <c r="D422" s="15" t="s">
        <v>11</v>
      </c>
      <c r="E422" s="15"/>
      <c r="F422" s="16">
        <f>F423+F424</f>
        <v>1030</v>
      </c>
      <c r="G422" s="16">
        <f>G423+G424</f>
        <v>1030</v>
      </c>
      <c r="H422" s="16">
        <f>H423+H424</f>
        <v>1030</v>
      </c>
    </row>
    <row r="423" spans="1:8" ht="39" x14ac:dyDescent="0.25">
      <c r="A423" s="4" t="s">
        <v>626</v>
      </c>
      <c r="B423" s="28" t="s">
        <v>56</v>
      </c>
      <c r="C423" s="15" t="s">
        <v>9</v>
      </c>
      <c r="D423" s="15" t="s">
        <v>11</v>
      </c>
      <c r="E423" s="15" t="s">
        <v>17</v>
      </c>
      <c r="F423" s="16">
        <v>30</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74">F430</f>
        <v>822</v>
      </c>
      <c r="G429" s="21">
        <f t="shared" si="74"/>
        <v>822</v>
      </c>
      <c r="H429" s="21">
        <f t="shared" si="74"/>
        <v>822</v>
      </c>
    </row>
    <row r="430" spans="1:8" ht="102.75" x14ac:dyDescent="0.25">
      <c r="A430" s="4" t="s">
        <v>585</v>
      </c>
      <c r="B430" s="43" t="s">
        <v>391</v>
      </c>
      <c r="C430" s="15"/>
      <c r="D430" s="15"/>
      <c r="E430" s="15"/>
      <c r="F430" s="66">
        <f t="shared" si="74"/>
        <v>822</v>
      </c>
      <c r="G430" s="66">
        <f t="shared" si="74"/>
        <v>822</v>
      </c>
      <c r="H430" s="66">
        <f t="shared" si="74"/>
        <v>822</v>
      </c>
    </row>
    <row r="431" spans="1:8" ht="16.5" customHeight="1" x14ac:dyDescent="0.25">
      <c r="A431" s="4" t="s">
        <v>8</v>
      </c>
      <c r="B431" s="43" t="s">
        <v>391</v>
      </c>
      <c r="C431" s="15" t="s">
        <v>9</v>
      </c>
      <c r="D431" s="15"/>
      <c r="E431" s="15"/>
      <c r="F431" s="66">
        <f t="shared" si="74"/>
        <v>822</v>
      </c>
      <c r="G431" s="66">
        <f t="shared" si="74"/>
        <v>822</v>
      </c>
      <c r="H431" s="66">
        <f t="shared" si="74"/>
        <v>822</v>
      </c>
    </row>
    <row r="432" spans="1:8" ht="16.5" customHeight="1" x14ac:dyDescent="0.25">
      <c r="A432" s="4" t="s">
        <v>150</v>
      </c>
      <c r="B432" s="43" t="s">
        <v>391</v>
      </c>
      <c r="C432" s="15" t="s">
        <v>9</v>
      </c>
      <c r="D432" s="15" t="s">
        <v>68</v>
      </c>
      <c r="E432" s="15"/>
      <c r="F432" s="66">
        <f t="shared" si="74"/>
        <v>822</v>
      </c>
      <c r="G432" s="66">
        <f t="shared" si="74"/>
        <v>822</v>
      </c>
      <c r="H432" s="66">
        <f t="shared" si="74"/>
        <v>822</v>
      </c>
    </row>
    <row r="433" spans="1:8" ht="16.5" customHeight="1" x14ac:dyDescent="0.25">
      <c r="A433" s="4" t="s">
        <v>19</v>
      </c>
      <c r="B433" s="43" t="s">
        <v>391</v>
      </c>
      <c r="C433" s="15" t="s">
        <v>9</v>
      </c>
      <c r="D433" s="15" t="s">
        <v>68</v>
      </c>
      <c r="E433" s="15" t="s">
        <v>20</v>
      </c>
      <c r="F433" s="59">
        <v>822</v>
      </c>
      <c r="G433" s="59">
        <v>822</v>
      </c>
      <c r="H433" s="59">
        <v>822</v>
      </c>
    </row>
    <row r="434" spans="1:8" ht="20.25" hidden="1" customHeight="1" x14ac:dyDescent="0.25">
      <c r="A434" s="2" t="s">
        <v>183</v>
      </c>
      <c r="B434" s="15" t="s">
        <v>187</v>
      </c>
      <c r="C434" s="15"/>
      <c r="D434" s="15"/>
      <c r="E434" s="15"/>
      <c r="F434" s="16">
        <f t="shared" ref="F434:H436" si="75">F435</f>
        <v>0</v>
      </c>
      <c r="G434" s="16">
        <f t="shared" si="75"/>
        <v>0</v>
      </c>
      <c r="H434" s="16">
        <f t="shared" si="75"/>
        <v>0</v>
      </c>
    </row>
    <row r="435" spans="1:8" ht="24.75" hidden="1" customHeight="1" x14ac:dyDescent="0.25">
      <c r="A435" s="4" t="s">
        <v>8</v>
      </c>
      <c r="B435" s="15" t="s">
        <v>187</v>
      </c>
      <c r="C435" s="15" t="s">
        <v>9</v>
      </c>
      <c r="D435" s="15"/>
      <c r="E435" s="15"/>
      <c r="F435" s="16">
        <f t="shared" si="75"/>
        <v>0</v>
      </c>
      <c r="G435" s="16">
        <f t="shared" si="75"/>
        <v>0</v>
      </c>
      <c r="H435" s="16">
        <f t="shared" si="75"/>
        <v>0</v>
      </c>
    </row>
    <row r="436" spans="1:8" ht="24.75" hidden="1" customHeight="1" x14ac:dyDescent="0.25">
      <c r="A436" s="4" t="s">
        <v>150</v>
      </c>
      <c r="B436" s="15" t="s">
        <v>187</v>
      </c>
      <c r="C436" s="15" t="s">
        <v>9</v>
      </c>
      <c r="D436" s="15" t="s">
        <v>68</v>
      </c>
      <c r="E436" s="15"/>
      <c r="F436" s="16">
        <f>F437</f>
        <v>0</v>
      </c>
      <c r="G436" s="16">
        <f t="shared" si="75"/>
        <v>0</v>
      </c>
      <c r="H436" s="16">
        <f t="shared" si="75"/>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76">F439</f>
        <v>0</v>
      </c>
      <c r="G438" s="16">
        <f t="shared" si="76"/>
        <v>0</v>
      </c>
      <c r="H438" s="16">
        <f t="shared" si="76"/>
        <v>0</v>
      </c>
    </row>
    <row r="439" spans="1:8" ht="23.25" hidden="1" customHeight="1" x14ac:dyDescent="0.25">
      <c r="A439" s="4" t="s">
        <v>8</v>
      </c>
      <c r="B439" s="15" t="s">
        <v>189</v>
      </c>
      <c r="C439" s="15" t="s">
        <v>9</v>
      </c>
      <c r="D439" s="15"/>
      <c r="E439" s="15"/>
      <c r="F439" s="16">
        <f t="shared" si="76"/>
        <v>0</v>
      </c>
      <c r="G439" s="16">
        <f t="shared" si="76"/>
        <v>0</v>
      </c>
      <c r="H439" s="16">
        <f t="shared" si="76"/>
        <v>0</v>
      </c>
    </row>
    <row r="440" spans="1:8" ht="16.5" hidden="1" customHeight="1" x14ac:dyDescent="0.25">
      <c r="A440" s="4" t="s">
        <v>150</v>
      </c>
      <c r="B440" s="15" t="s">
        <v>189</v>
      </c>
      <c r="C440" s="15" t="s">
        <v>9</v>
      </c>
      <c r="D440" s="15" t="s">
        <v>68</v>
      </c>
      <c r="E440" s="15"/>
      <c r="F440" s="16">
        <f>F441</f>
        <v>0</v>
      </c>
      <c r="G440" s="16">
        <f t="shared" si="76"/>
        <v>0</v>
      </c>
      <c r="H440" s="16">
        <f t="shared" si="76"/>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19124.8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77">F448</f>
        <v>6709.7</v>
      </c>
      <c r="G447" s="16">
        <f t="shared" si="77"/>
        <v>6709.7</v>
      </c>
      <c r="H447" s="16">
        <f t="shared" si="77"/>
        <v>6709.7</v>
      </c>
    </row>
    <row r="448" spans="1:8" x14ac:dyDescent="0.25">
      <c r="A448" s="4" t="s">
        <v>60</v>
      </c>
      <c r="B448" s="28" t="s">
        <v>638</v>
      </c>
      <c r="C448" s="15" t="s">
        <v>61</v>
      </c>
      <c r="D448" s="15"/>
      <c r="E448" s="15"/>
      <c r="F448" s="16">
        <f t="shared" si="77"/>
        <v>6709.7</v>
      </c>
      <c r="G448" s="16">
        <f t="shared" si="77"/>
        <v>6709.7</v>
      </c>
      <c r="H448" s="16">
        <f t="shared" si="77"/>
        <v>6709.7</v>
      </c>
    </row>
    <row r="449" spans="1:8" x14ac:dyDescent="0.25">
      <c r="A449" s="4" t="s">
        <v>62</v>
      </c>
      <c r="B449" s="28" t="s">
        <v>639</v>
      </c>
      <c r="C449" s="15" t="s">
        <v>61</v>
      </c>
      <c r="D449" s="15" t="s">
        <v>63</v>
      </c>
      <c r="E449" s="15"/>
      <c r="F449" s="16">
        <f>F450</f>
        <v>6709.7</v>
      </c>
      <c r="G449" s="16">
        <f t="shared" si="77"/>
        <v>6709.7</v>
      </c>
      <c r="H449" s="16">
        <f t="shared" si="77"/>
        <v>6709.7</v>
      </c>
    </row>
    <row r="450" spans="1:8" x14ac:dyDescent="0.25">
      <c r="A450" s="4" t="s">
        <v>64</v>
      </c>
      <c r="B450" s="28" t="s">
        <v>638</v>
      </c>
      <c r="C450" s="15" t="s">
        <v>61</v>
      </c>
      <c r="D450" s="15" t="s">
        <v>63</v>
      </c>
      <c r="E450" s="15" t="s">
        <v>65</v>
      </c>
      <c r="F450" s="59">
        <f>6284.9+424.8</f>
        <v>6709.7</v>
      </c>
      <c r="G450" s="59">
        <f>6284.9+424.8</f>
        <v>6709.7</v>
      </c>
      <c r="H450" s="59">
        <f>6284.9+424.8</f>
        <v>6709.7</v>
      </c>
    </row>
    <row r="451" spans="1:8" ht="64.5" hidden="1" x14ac:dyDescent="0.25">
      <c r="A451" s="4" t="s">
        <v>240</v>
      </c>
      <c r="B451" s="28" t="s">
        <v>225</v>
      </c>
      <c r="C451" s="15"/>
      <c r="D451" s="15"/>
      <c r="E451" s="15"/>
      <c r="F451" s="16">
        <f>F452</f>
        <v>0</v>
      </c>
      <c r="G451" s="16">
        <f t="shared" ref="G451:H452" si="78">G452</f>
        <v>0</v>
      </c>
      <c r="H451" s="16">
        <f t="shared" si="78"/>
        <v>0</v>
      </c>
    </row>
    <row r="452" spans="1:8" hidden="1" x14ac:dyDescent="0.25">
      <c r="A452" s="4" t="s">
        <v>60</v>
      </c>
      <c r="B452" s="28" t="s">
        <v>225</v>
      </c>
      <c r="C452" s="15" t="s">
        <v>61</v>
      </c>
      <c r="D452" s="15"/>
      <c r="E452" s="15"/>
      <c r="F452" s="16">
        <f>F453</f>
        <v>0</v>
      </c>
      <c r="G452" s="16">
        <f t="shared" si="78"/>
        <v>0</v>
      </c>
      <c r="H452" s="16">
        <f t="shared" si="78"/>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12415.099999999999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79">G457</f>
        <v>1476.5</v>
      </c>
      <c r="H456" s="21">
        <f>H457</f>
        <v>1476.5</v>
      </c>
    </row>
    <row r="457" spans="1:8" x14ac:dyDescent="0.25">
      <c r="A457" s="4" t="s">
        <v>60</v>
      </c>
      <c r="B457" s="28" t="s">
        <v>226</v>
      </c>
      <c r="C457" s="15" t="s">
        <v>61</v>
      </c>
      <c r="D457" s="15"/>
      <c r="E457" s="15"/>
      <c r="F457" s="16">
        <f>F458</f>
        <v>1476.5</v>
      </c>
      <c r="G457" s="16">
        <f t="shared" si="79"/>
        <v>1476.5</v>
      </c>
      <c r="H457" s="16">
        <f t="shared" si="79"/>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142.79999999999998</v>
      </c>
      <c r="G460" s="16">
        <f t="shared" ref="G460:H460" si="80">G461+G464</f>
        <v>142.79999999999998</v>
      </c>
      <c r="H460" s="16">
        <f t="shared" si="80"/>
        <v>142.79999999999998</v>
      </c>
    </row>
    <row r="461" spans="1:8" x14ac:dyDescent="0.25">
      <c r="A461" s="4" t="s">
        <v>8</v>
      </c>
      <c r="B461" s="28" t="s">
        <v>227</v>
      </c>
      <c r="C461" s="15" t="s">
        <v>9</v>
      </c>
      <c r="D461" s="15"/>
      <c r="E461" s="15"/>
      <c r="F461" s="16">
        <f>F462</f>
        <v>5.2</v>
      </c>
      <c r="G461" s="16">
        <f t="shared" ref="G461:H462" si="81">G462</f>
        <v>5.2</v>
      </c>
      <c r="H461" s="16">
        <f t="shared" si="81"/>
        <v>5.2</v>
      </c>
    </row>
    <row r="462" spans="1:8" x14ac:dyDescent="0.25">
      <c r="A462" s="4" t="s">
        <v>10</v>
      </c>
      <c r="B462" s="28" t="s">
        <v>227</v>
      </c>
      <c r="C462" s="15" t="s">
        <v>9</v>
      </c>
      <c r="D462" s="15" t="s">
        <v>11</v>
      </c>
      <c r="E462" s="15"/>
      <c r="F462" s="16">
        <f>F463</f>
        <v>5.2</v>
      </c>
      <c r="G462" s="16">
        <f t="shared" si="81"/>
        <v>5.2</v>
      </c>
      <c r="H462" s="16">
        <f t="shared" si="81"/>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137.6</v>
      </c>
      <c r="G464" s="16">
        <f t="shared" ref="G464:H465" si="82">G465</f>
        <v>137.6</v>
      </c>
      <c r="H464" s="16">
        <f t="shared" si="82"/>
        <v>137.6</v>
      </c>
    </row>
    <row r="465" spans="1:8" x14ac:dyDescent="0.25">
      <c r="A465" s="4" t="s">
        <v>62</v>
      </c>
      <c r="B465" s="28" t="s">
        <v>227</v>
      </c>
      <c r="C465" s="15" t="s">
        <v>61</v>
      </c>
      <c r="D465" s="15" t="s">
        <v>63</v>
      </c>
      <c r="E465" s="15"/>
      <c r="F465" s="16">
        <f>F466</f>
        <v>137.6</v>
      </c>
      <c r="G465" s="16">
        <f t="shared" si="82"/>
        <v>137.6</v>
      </c>
      <c r="H465" s="16">
        <f t="shared" si="82"/>
        <v>137.6</v>
      </c>
    </row>
    <row r="466" spans="1:8" ht="26.25" x14ac:dyDescent="0.25">
      <c r="A466" s="4" t="s">
        <v>47</v>
      </c>
      <c r="B466" s="28" t="s">
        <v>227</v>
      </c>
      <c r="C466" s="15" t="s">
        <v>61</v>
      </c>
      <c r="D466" s="15" t="s">
        <v>63</v>
      </c>
      <c r="E466" s="15" t="s">
        <v>48</v>
      </c>
      <c r="F466" s="16">
        <v>137.6</v>
      </c>
      <c r="G466" s="16">
        <v>137.6</v>
      </c>
      <c r="H466" s="16">
        <v>137.6</v>
      </c>
    </row>
    <row r="467" spans="1:8" ht="39" x14ac:dyDescent="0.25">
      <c r="A467" s="4" t="s">
        <v>241</v>
      </c>
      <c r="B467" s="28" t="s">
        <v>228</v>
      </c>
      <c r="C467" s="15"/>
      <c r="D467" s="15"/>
      <c r="E467" s="15"/>
      <c r="F467" s="16">
        <f>F468</f>
        <v>10707.8</v>
      </c>
      <c r="G467" s="16">
        <f t="shared" ref="G467:H468" si="83">G468</f>
        <v>10707.8</v>
      </c>
      <c r="H467" s="16">
        <f t="shared" si="83"/>
        <v>10707.8</v>
      </c>
    </row>
    <row r="468" spans="1:8" x14ac:dyDescent="0.25">
      <c r="A468" s="4" t="s">
        <v>60</v>
      </c>
      <c r="B468" s="28" t="s">
        <v>228</v>
      </c>
      <c r="C468" s="15" t="s">
        <v>61</v>
      </c>
      <c r="D468" s="15"/>
      <c r="E468" s="15"/>
      <c r="F468" s="16">
        <f>F469</f>
        <v>10707.8</v>
      </c>
      <c r="G468" s="16">
        <f t="shared" si="83"/>
        <v>10707.8</v>
      </c>
      <c r="H468" s="16">
        <f t="shared" si="83"/>
        <v>10707.8</v>
      </c>
    </row>
    <row r="469" spans="1:8" x14ac:dyDescent="0.25">
      <c r="A469" s="4" t="s">
        <v>62</v>
      </c>
      <c r="B469" s="28" t="s">
        <v>228</v>
      </c>
      <c r="C469" s="15" t="s">
        <v>61</v>
      </c>
      <c r="D469" s="15" t="s">
        <v>63</v>
      </c>
      <c r="E469" s="15"/>
      <c r="F469" s="16">
        <f>F470+F471</f>
        <v>10707.8</v>
      </c>
      <c r="G469" s="16">
        <f t="shared" ref="G469:H469" si="84">G470+G471</f>
        <v>10707.8</v>
      </c>
      <c r="H469" s="16">
        <f t="shared" si="84"/>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4" si="85">G473</f>
        <v>0</v>
      </c>
      <c r="H472" s="16">
        <f t="shared" si="85"/>
        <v>0</v>
      </c>
    </row>
    <row r="473" spans="1:8" hidden="1" x14ac:dyDescent="0.25">
      <c r="A473" s="4" t="s">
        <v>60</v>
      </c>
      <c r="B473" s="15" t="s">
        <v>229</v>
      </c>
      <c r="C473" s="15" t="s">
        <v>61</v>
      </c>
      <c r="D473" s="15"/>
      <c r="E473" s="15"/>
      <c r="F473" s="16">
        <f>F474</f>
        <v>0</v>
      </c>
      <c r="G473" s="16">
        <f t="shared" si="85"/>
        <v>0</v>
      </c>
      <c r="H473" s="16">
        <f t="shared" si="85"/>
        <v>0</v>
      </c>
    </row>
    <row r="474" spans="1:8" hidden="1" x14ac:dyDescent="0.25">
      <c r="A474" s="4" t="s">
        <v>67</v>
      </c>
      <c r="B474" s="15" t="s">
        <v>229</v>
      </c>
      <c r="C474" s="15" t="s">
        <v>61</v>
      </c>
      <c r="D474" s="15" t="s">
        <v>68</v>
      </c>
      <c r="E474" s="15"/>
      <c r="F474" s="16">
        <f>F475</f>
        <v>0</v>
      </c>
      <c r="G474" s="16">
        <f t="shared" si="85"/>
        <v>0</v>
      </c>
      <c r="H474" s="16">
        <f t="shared" si="85"/>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8" si="86">G477</f>
        <v>88</v>
      </c>
      <c r="H476" s="16">
        <f t="shared" si="86"/>
        <v>88</v>
      </c>
    </row>
    <row r="477" spans="1:8" x14ac:dyDescent="0.25">
      <c r="A477" s="4" t="s">
        <v>60</v>
      </c>
      <c r="B477" s="28" t="s">
        <v>230</v>
      </c>
      <c r="C477" s="15" t="s">
        <v>61</v>
      </c>
      <c r="D477" s="15"/>
      <c r="E477" s="15"/>
      <c r="F477" s="16">
        <f>F478</f>
        <v>88</v>
      </c>
      <c r="G477" s="16">
        <f t="shared" si="86"/>
        <v>88</v>
      </c>
      <c r="H477" s="16">
        <f t="shared" si="86"/>
        <v>88</v>
      </c>
    </row>
    <row r="478" spans="1:8" x14ac:dyDescent="0.25">
      <c r="A478" s="4" t="s">
        <v>62</v>
      </c>
      <c r="B478" s="28" t="s">
        <v>230</v>
      </c>
      <c r="C478" s="15" t="s">
        <v>61</v>
      </c>
      <c r="D478" s="15" t="s">
        <v>63</v>
      </c>
      <c r="E478" s="15"/>
      <c r="F478" s="16">
        <f>F479</f>
        <v>88</v>
      </c>
      <c r="G478" s="16">
        <f t="shared" si="86"/>
        <v>88</v>
      </c>
      <c r="H478" s="16">
        <f t="shared" si="86"/>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F481+F485</f>
        <v>140</v>
      </c>
      <c r="G480" s="21">
        <f>G481+G485</f>
        <v>80</v>
      </c>
      <c r="H480" s="21">
        <f>H481+H485</f>
        <v>80</v>
      </c>
    </row>
    <row r="481" spans="1:8" ht="153.75" x14ac:dyDescent="0.25">
      <c r="A481" s="8" t="s">
        <v>636</v>
      </c>
      <c r="B481" s="28" t="s">
        <v>637</v>
      </c>
      <c r="C481" s="15"/>
      <c r="D481" s="15"/>
      <c r="E481" s="15"/>
      <c r="F481" s="16">
        <f t="shared" ref="F481:H483" si="87">F482</f>
        <v>80</v>
      </c>
      <c r="G481" s="16">
        <f t="shared" si="87"/>
        <v>80</v>
      </c>
      <c r="H481" s="16">
        <f t="shared" si="87"/>
        <v>80</v>
      </c>
    </row>
    <row r="482" spans="1:8" x14ac:dyDescent="0.25">
      <c r="A482" s="4" t="s">
        <v>8</v>
      </c>
      <c r="B482" s="28" t="s">
        <v>637</v>
      </c>
      <c r="C482" s="15" t="s">
        <v>9</v>
      </c>
      <c r="D482" s="15"/>
      <c r="E482" s="15"/>
      <c r="F482" s="16">
        <f t="shared" si="87"/>
        <v>80</v>
      </c>
      <c r="G482" s="16">
        <f t="shared" si="87"/>
        <v>80</v>
      </c>
      <c r="H482" s="16">
        <f t="shared" si="87"/>
        <v>80</v>
      </c>
    </row>
    <row r="483" spans="1:8" x14ac:dyDescent="0.25">
      <c r="A483" s="4" t="s">
        <v>42</v>
      </c>
      <c r="B483" s="28" t="s">
        <v>637</v>
      </c>
      <c r="C483" s="15" t="s">
        <v>9</v>
      </c>
      <c r="D483" s="15" t="s">
        <v>43</v>
      </c>
      <c r="E483" s="15"/>
      <c r="F483" s="16">
        <f t="shared" si="87"/>
        <v>80</v>
      </c>
      <c r="G483" s="16">
        <f t="shared" si="87"/>
        <v>80</v>
      </c>
      <c r="H483" s="16">
        <f t="shared" si="87"/>
        <v>80</v>
      </c>
    </row>
    <row r="484" spans="1:8" x14ac:dyDescent="0.25">
      <c r="A484" s="4" t="s">
        <v>19</v>
      </c>
      <c r="B484" s="28" t="s">
        <v>637</v>
      </c>
      <c r="C484" s="15" t="s">
        <v>9</v>
      </c>
      <c r="D484" s="15" t="s">
        <v>43</v>
      </c>
      <c r="E484" s="15" t="s">
        <v>20</v>
      </c>
      <c r="F484" s="16">
        <v>80</v>
      </c>
      <c r="G484" s="16">
        <v>80</v>
      </c>
      <c r="H484" s="16">
        <v>80</v>
      </c>
    </row>
    <row r="485" spans="1:8" ht="39" x14ac:dyDescent="0.25">
      <c r="A485" s="4" t="s">
        <v>518</v>
      </c>
      <c r="B485" s="15" t="s">
        <v>519</v>
      </c>
      <c r="C485" s="15"/>
      <c r="D485" s="15"/>
      <c r="E485" s="15"/>
      <c r="F485" s="16">
        <f>F486</f>
        <v>60</v>
      </c>
      <c r="G485" s="16">
        <v>0</v>
      </c>
      <c r="H485" s="16"/>
    </row>
    <row r="486" spans="1:8" x14ac:dyDescent="0.25">
      <c r="A486" s="4" t="s">
        <v>8</v>
      </c>
      <c r="B486" s="15" t="s">
        <v>519</v>
      </c>
      <c r="C486" s="15" t="s">
        <v>9</v>
      </c>
      <c r="D486" s="15"/>
      <c r="E486" s="15"/>
      <c r="F486" s="16">
        <f>F487</f>
        <v>60</v>
      </c>
      <c r="G486" s="16">
        <v>0</v>
      </c>
      <c r="H486" s="16">
        <v>0</v>
      </c>
    </row>
    <row r="487" spans="1:8" x14ac:dyDescent="0.25">
      <c r="A487" s="4" t="s">
        <v>42</v>
      </c>
      <c r="B487" s="15" t="s">
        <v>519</v>
      </c>
      <c r="C487" s="15" t="s">
        <v>9</v>
      </c>
      <c r="D487" s="15" t="s">
        <v>43</v>
      </c>
      <c r="E487" s="15"/>
      <c r="F487" s="16">
        <f>F488+F489</f>
        <v>60</v>
      </c>
      <c r="G487" s="16">
        <v>0</v>
      </c>
      <c r="H487" s="16">
        <v>0</v>
      </c>
    </row>
    <row r="488" spans="1:8" hidden="1" x14ac:dyDescent="0.25">
      <c r="A488" s="4" t="s">
        <v>18</v>
      </c>
      <c r="B488" s="15" t="s">
        <v>519</v>
      </c>
      <c r="C488" s="15" t="s">
        <v>9</v>
      </c>
      <c r="D488" s="15" t="s">
        <v>43</v>
      </c>
      <c r="E488" s="15" t="s">
        <v>22</v>
      </c>
      <c r="F488" s="16"/>
      <c r="G488" s="16">
        <v>0</v>
      </c>
      <c r="H488" s="16">
        <v>0</v>
      </c>
    </row>
    <row r="489" spans="1:8" x14ac:dyDescent="0.25">
      <c r="A489" s="4" t="s">
        <v>19</v>
      </c>
      <c r="B489" s="15" t="s">
        <v>519</v>
      </c>
      <c r="C489" s="15" t="s">
        <v>9</v>
      </c>
      <c r="D489" s="15" t="s">
        <v>43</v>
      </c>
      <c r="E489" s="15" t="s">
        <v>20</v>
      </c>
      <c r="F489" s="16">
        <v>60</v>
      </c>
      <c r="G489" s="16">
        <v>0</v>
      </c>
      <c r="H489" s="16">
        <v>0</v>
      </c>
    </row>
    <row r="490" spans="1:8" ht="39" x14ac:dyDescent="0.25">
      <c r="A490" s="8" t="s">
        <v>589</v>
      </c>
      <c r="B490" s="30" t="s">
        <v>69</v>
      </c>
      <c r="C490" s="29"/>
      <c r="D490" s="29"/>
      <c r="E490" s="15"/>
      <c r="F490" s="21">
        <f>F491+F639+F644+F655</f>
        <v>125442</v>
      </c>
      <c r="G490" s="21">
        <f>G491+G639+G644+G655</f>
        <v>119716.69999999998</v>
      </c>
      <c r="H490" s="21">
        <f>H491+H639+H644+H655</f>
        <v>119722.79999999999</v>
      </c>
    </row>
    <row r="491" spans="1:8" ht="26.25" x14ac:dyDescent="0.25">
      <c r="A491" s="8" t="s">
        <v>70</v>
      </c>
      <c r="B491" s="30" t="s">
        <v>71</v>
      </c>
      <c r="C491" s="29"/>
      <c r="D491" s="29"/>
      <c r="E491" s="15"/>
      <c r="F491" s="21">
        <f>F492+F517+F546+F575+F608+F626+F634</f>
        <v>91296.9</v>
      </c>
      <c r="G491" s="21">
        <f>G492+G517+G546+G575+G608+G626+G634</f>
        <v>85571.599999999991</v>
      </c>
      <c r="H491" s="21">
        <f>H492+H517+H546+H575+H608+H626+H634</f>
        <v>85577.699999999983</v>
      </c>
    </row>
    <row r="492" spans="1:8" ht="51.75" x14ac:dyDescent="0.25">
      <c r="A492" s="4" t="s">
        <v>160</v>
      </c>
      <c r="B492" s="28" t="s">
        <v>161</v>
      </c>
      <c r="C492" s="29"/>
      <c r="D492" s="29"/>
      <c r="E492" s="15"/>
      <c r="F492" s="16">
        <f>F493+F497+F501+F509+F513</f>
        <v>31711</v>
      </c>
      <c r="G492" s="16">
        <f>G493+G497+G501+G509+G513</f>
        <v>31711</v>
      </c>
      <c r="H492" s="16">
        <f>H493+H497+H501+H509+H513</f>
        <v>31711</v>
      </c>
    </row>
    <row r="493" spans="1:8" ht="26.25" x14ac:dyDescent="0.25">
      <c r="A493" s="4" t="s">
        <v>28</v>
      </c>
      <c r="B493" s="28" t="s">
        <v>75</v>
      </c>
      <c r="C493" s="15"/>
      <c r="D493" s="15"/>
      <c r="E493" s="15"/>
      <c r="F493" s="16">
        <f>F494</f>
        <v>24313.4</v>
      </c>
      <c r="G493" s="16">
        <f t="shared" ref="G493:H495" si="88">G494</f>
        <v>24313.4</v>
      </c>
      <c r="H493" s="16">
        <f t="shared" si="88"/>
        <v>24313.4</v>
      </c>
    </row>
    <row r="494" spans="1:8" x14ac:dyDescent="0.25">
      <c r="A494" s="4" t="s">
        <v>72</v>
      </c>
      <c r="B494" s="28" t="s">
        <v>75</v>
      </c>
      <c r="C494" s="15" t="s">
        <v>73</v>
      </c>
      <c r="D494" s="15"/>
      <c r="E494" s="15"/>
      <c r="F494" s="16">
        <f>F495</f>
        <v>24313.4</v>
      </c>
      <c r="G494" s="16">
        <f t="shared" si="88"/>
        <v>24313.4</v>
      </c>
      <c r="H494" s="16">
        <f t="shared" si="88"/>
        <v>24313.4</v>
      </c>
    </row>
    <row r="495" spans="1:8" x14ac:dyDescent="0.25">
      <c r="A495" s="4" t="s">
        <v>74</v>
      </c>
      <c r="B495" s="28" t="s">
        <v>75</v>
      </c>
      <c r="C495" s="15" t="s">
        <v>73</v>
      </c>
      <c r="D495" s="15" t="s">
        <v>27</v>
      </c>
      <c r="E495" s="15"/>
      <c r="F495" s="16">
        <f>F496</f>
        <v>24313.4</v>
      </c>
      <c r="G495" s="16">
        <f t="shared" si="88"/>
        <v>24313.4</v>
      </c>
      <c r="H495" s="16">
        <f t="shared" si="88"/>
        <v>24313.4</v>
      </c>
    </row>
    <row r="496" spans="1:8" ht="14.25" customHeight="1" x14ac:dyDescent="0.25">
      <c r="A496" s="4" t="s">
        <v>18</v>
      </c>
      <c r="B496" s="28" t="s">
        <v>75</v>
      </c>
      <c r="C496" s="15" t="s">
        <v>73</v>
      </c>
      <c r="D496" s="15" t="s">
        <v>27</v>
      </c>
      <c r="E496" s="15" t="s">
        <v>22</v>
      </c>
      <c r="F496" s="16">
        <v>24313.4</v>
      </c>
      <c r="G496" s="16">
        <v>24313.4</v>
      </c>
      <c r="H496" s="16">
        <v>24313.4</v>
      </c>
    </row>
    <row r="497" spans="1:8" ht="77.25" hidden="1" x14ac:dyDescent="0.25">
      <c r="A497" s="55" t="s">
        <v>586</v>
      </c>
      <c r="B497" s="28" t="s">
        <v>192</v>
      </c>
      <c r="C497" s="15"/>
      <c r="D497" s="15"/>
      <c r="E497" s="15"/>
      <c r="F497" s="16">
        <f t="shared" ref="F497:H499" si="89">F498</f>
        <v>0</v>
      </c>
      <c r="G497" s="16">
        <f t="shared" si="89"/>
        <v>0</v>
      </c>
      <c r="H497" s="16">
        <f t="shared" si="89"/>
        <v>0</v>
      </c>
    </row>
    <row r="498" spans="1:8" hidden="1" x14ac:dyDescent="0.25">
      <c r="A498" s="4" t="s">
        <v>72</v>
      </c>
      <c r="B498" s="28" t="s">
        <v>192</v>
      </c>
      <c r="C498" s="15" t="s">
        <v>73</v>
      </c>
      <c r="D498" s="15"/>
      <c r="E498" s="15"/>
      <c r="F498" s="16">
        <f t="shared" si="89"/>
        <v>0</v>
      </c>
      <c r="G498" s="16">
        <f t="shared" si="89"/>
        <v>0</v>
      </c>
      <c r="H498" s="16">
        <f t="shared" si="89"/>
        <v>0</v>
      </c>
    </row>
    <row r="499" spans="1:8" hidden="1" x14ac:dyDescent="0.25">
      <c r="A499" s="4" t="s">
        <v>74</v>
      </c>
      <c r="B499" s="28" t="s">
        <v>192</v>
      </c>
      <c r="C499" s="15" t="s">
        <v>73</v>
      </c>
      <c r="D499" s="15" t="s">
        <v>27</v>
      </c>
      <c r="E499" s="15"/>
      <c r="F499" s="16">
        <f t="shared" si="89"/>
        <v>0</v>
      </c>
      <c r="G499" s="16">
        <f t="shared" si="89"/>
        <v>0</v>
      </c>
      <c r="H499" s="16">
        <f t="shared" si="89"/>
        <v>0</v>
      </c>
    </row>
    <row r="500" spans="1:8" hidden="1" x14ac:dyDescent="0.25">
      <c r="A500" s="4" t="s">
        <v>18</v>
      </c>
      <c r="B500" s="28" t="s">
        <v>192</v>
      </c>
      <c r="C500" s="15" t="s">
        <v>73</v>
      </c>
      <c r="D500" s="15" t="s">
        <v>27</v>
      </c>
      <c r="E500" s="15" t="s">
        <v>22</v>
      </c>
      <c r="F500" s="31"/>
      <c r="G500" s="16"/>
      <c r="H500" s="16"/>
    </row>
    <row r="501" spans="1:8" ht="64.5" customHeight="1" x14ac:dyDescent="0.25">
      <c r="A501" s="4" t="s">
        <v>571</v>
      </c>
      <c r="B501" s="28" t="s">
        <v>76</v>
      </c>
      <c r="C501" s="15"/>
      <c r="D501" s="15"/>
      <c r="E501" s="15"/>
      <c r="F501" s="16">
        <f>F502</f>
        <v>5918.1</v>
      </c>
      <c r="G501" s="16">
        <f t="shared" ref="G501:H503" si="90">G502</f>
        <v>5918.1</v>
      </c>
      <c r="H501" s="16">
        <f t="shared" si="90"/>
        <v>5918.1</v>
      </c>
    </row>
    <row r="502" spans="1:8" x14ac:dyDescent="0.25">
      <c r="A502" s="4" t="s">
        <v>72</v>
      </c>
      <c r="B502" s="28" t="s">
        <v>76</v>
      </c>
      <c r="C502" s="15" t="s">
        <v>73</v>
      </c>
      <c r="D502" s="15"/>
      <c r="E502" s="15"/>
      <c r="F502" s="16">
        <f>F503</f>
        <v>5918.1</v>
      </c>
      <c r="G502" s="16">
        <f t="shared" si="90"/>
        <v>5918.1</v>
      </c>
      <c r="H502" s="16">
        <f t="shared" si="90"/>
        <v>5918.1</v>
      </c>
    </row>
    <row r="503" spans="1:8" x14ac:dyDescent="0.25">
      <c r="A503" s="4" t="s">
        <v>74</v>
      </c>
      <c r="B503" s="28" t="s">
        <v>76</v>
      </c>
      <c r="C503" s="15" t="s">
        <v>73</v>
      </c>
      <c r="D503" s="15" t="s">
        <v>27</v>
      </c>
      <c r="E503" s="15"/>
      <c r="F503" s="16">
        <f>F504</f>
        <v>5918.1</v>
      </c>
      <c r="G503" s="16">
        <f t="shared" si="90"/>
        <v>5918.1</v>
      </c>
      <c r="H503" s="16">
        <f t="shared" si="90"/>
        <v>5918.1</v>
      </c>
    </row>
    <row r="504" spans="1:8" x14ac:dyDescent="0.25">
      <c r="A504" s="4" t="s">
        <v>18</v>
      </c>
      <c r="B504" s="28" t="s">
        <v>76</v>
      </c>
      <c r="C504" s="15" t="s">
        <v>73</v>
      </c>
      <c r="D504" s="15" t="s">
        <v>27</v>
      </c>
      <c r="E504" s="15" t="s">
        <v>22</v>
      </c>
      <c r="F504" s="16">
        <v>5918.1</v>
      </c>
      <c r="G504" s="16">
        <v>5918.1</v>
      </c>
      <c r="H504" s="16">
        <v>5918.1</v>
      </c>
    </row>
    <row r="505" spans="1:8" ht="64.5" hidden="1" x14ac:dyDescent="0.25">
      <c r="A505" s="2" t="s">
        <v>299</v>
      </c>
      <c r="B505" s="15" t="s">
        <v>303</v>
      </c>
      <c r="C505" s="15"/>
      <c r="D505" s="15"/>
      <c r="E505" s="15"/>
      <c r="F505" s="16">
        <f>F506</f>
        <v>0</v>
      </c>
      <c r="G505" s="16">
        <v>0</v>
      </c>
      <c r="H505" s="16">
        <v>0</v>
      </c>
    </row>
    <row r="506" spans="1:8" hidden="1" x14ac:dyDescent="0.25">
      <c r="A506" s="4" t="s">
        <v>72</v>
      </c>
      <c r="B506" s="15" t="s">
        <v>303</v>
      </c>
      <c r="C506" s="15" t="s">
        <v>73</v>
      </c>
      <c r="D506" s="15"/>
      <c r="E506" s="15"/>
      <c r="F506" s="16">
        <f>F507</f>
        <v>0</v>
      </c>
      <c r="G506" s="16">
        <v>0</v>
      </c>
      <c r="H506" s="16">
        <v>0</v>
      </c>
    </row>
    <row r="507" spans="1:8" hidden="1" x14ac:dyDescent="0.25">
      <c r="A507" s="4" t="s">
        <v>74</v>
      </c>
      <c r="B507" s="15" t="s">
        <v>303</v>
      </c>
      <c r="C507" s="15" t="s">
        <v>73</v>
      </c>
      <c r="D507" s="15" t="s">
        <v>27</v>
      </c>
      <c r="E507" s="15"/>
      <c r="F507" s="16">
        <f>F508</f>
        <v>0</v>
      </c>
      <c r="G507" s="16">
        <v>0</v>
      </c>
      <c r="H507" s="16">
        <v>0</v>
      </c>
    </row>
    <row r="508" spans="1:8" hidden="1" x14ac:dyDescent="0.25">
      <c r="A508" s="4" t="s">
        <v>18</v>
      </c>
      <c r="B508" s="15" t="s">
        <v>303</v>
      </c>
      <c r="C508" s="15" t="s">
        <v>73</v>
      </c>
      <c r="D508" s="15" t="s">
        <v>27</v>
      </c>
      <c r="E508" s="15" t="s">
        <v>22</v>
      </c>
      <c r="F508" s="16"/>
      <c r="G508" s="16">
        <v>0</v>
      </c>
      <c r="H508" s="16">
        <v>0</v>
      </c>
    </row>
    <row r="509" spans="1:8" ht="39" x14ac:dyDescent="0.25">
      <c r="A509" s="4" t="s">
        <v>577</v>
      </c>
      <c r="B509" s="28" t="s">
        <v>159</v>
      </c>
      <c r="C509" s="29"/>
      <c r="D509" s="29"/>
      <c r="E509" s="15"/>
      <c r="F509" s="16">
        <f>F510</f>
        <v>1479.5</v>
      </c>
      <c r="G509" s="16">
        <f t="shared" ref="G509:H511" si="91">G510</f>
        <v>1479.5</v>
      </c>
      <c r="H509" s="16">
        <f t="shared" si="91"/>
        <v>1479.5</v>
      </c>
    </row>
    <row r="510" spans="1:8" x14ac:dyDescent="0.25">
      <c r="A510" s="4" t="s">
        <v>72</v>
      </c>
      <c r="B510" s="28" t="s">
        <v>159</v>
      </c>
      <c r="C510" s="15" t="s">
        <v>73</v>
      </c>
      <c r="D510" s="15"/>
      <c r="E510" s="15"/>
      <c r="F510" s="16">
        <f>F511</f>
        <v>1479.5</v>
      </c>
      <c r="G510" s="16">
        <f t="shared" si="91"/>
        <v>1479.5</v>
      </c>
      <c r="H510" s="16">
        <f t="shared" si="91"/>
        <v>1479.5</v>
      </c>
    </row>
    <row r="511" spans="1:8" x14ac:dyDescent="0.25">
      <c r="A511" s="4" t="s">
        <v>74</v>
      </c>
      <c r="B511" s="28" t="s">
        <v>159</v>
      </c>
      <c r="C511" s="15" t="s">
        <v>73</v>
      </c>
      <c r="D511" s="15" t="s">
        <v>27</v>
      </c>
      <c r="E511" s="15"/>
      <c r="F511" s="16">
        <f>F512</f>
        <v>1479.5</v>
      </c>
      <c r="G511" s="16">
        <f t="shared" si="91"/>
        <v>1479.5</v>
      </c>
      <c r="H511" s="16">
        <f t="shared" si="91"/>
        <v>1479.5</v>
      </c>
    </row>
    <row r="512" spans="1:8" x14ac:dyDescent="0.25">
      <c r="A512" s="4" t="s">
        <v>18</v>
      </c>
      <c r="B512" s="28" t="s">
        <v>159</v>
      </c>
      <c r="C512" s="15" t="s">
        <v>73</v>
      </c>
      <c r="D512" s="15" t="s">
        <v>27</v>
      </c>
      <c r="E512" s="15" t="s">
        <v>22</v>
      </c>
      <c r="F512" s="16">
        <v>1479.5</v>
      </c>
      <c r="G512" s="16">
        <v>1479.5</v>
      </c>
      <c r="H512" s="16">
        <v>1479.5</v>
      </c>
    </row>
    <row r="513" spans="1:8" ht="39" hidden="1" x14ac:dyDescent="0.25">
      <c r="A513" s="4" t="s">
        <v>363</v>
      </c>
      <c r="B513" s="15" t="s">
        <v>368</v>
      </c>
      <c r="C513" s="15"/>
      <c r="D513" s="15"/>
      <c r="E513" s="15"/>
      <c r="F513" s="16">
        <f>F514</f>
        <v>0</v>
      </c>
      <c r="G513" s="16">
        <v>0</v>
      </c>
      <c r="H513" s="16">
        <v>0</v>
      </c>
    </row>
    <row r="514" spans="1:8" hidden="1" x14ac:dyDescent="0.25">
      <c r="A514" s="4" t="s">
        <v>72</v>
      </c>
      <c r="B514" s="15" t="s">
        <v>368</v>
      </c>
      <c r="C514" s="15" t="s">
        <v>73</v>
      </c>
      <c r="D514" s="15"/>
      <c r="E514" s="15"/>
      <c r="F514" s="16">
        <f>F515</f>
        <v>0</v>
      </c>
      <c r="G514" s="16">
        <v>0</v>
      </c>
      <c r="H514" s="16">
        <v>0</v>
      </c>
    </row>
    <row r="515" spans="1:8" hidden="1" x14ac:dyDescent="0.25">
      <c r="A515" s="4" t="s">
        <v>74</v>
      </c>
      <c r="B515" s="15" t="s">
        <v>368</v>
      </c>
      <c r="C515" s="15" t="s">
        <v>73</v>
      </c>
      <c r="D515" s="15" t="s">
        <v>27</v>
      </c>
      <c r="E515" s="15"/>
      <c r="F515" s="16">
        <f>F516</f>
        <v>0</v>
      </c>
      <c r="G515" s="16">
        <v>0</v>
      </c>
      <c r="H515" s="16">
        <v>0</v>
      </c>
    </row>
    <row r="516" spans="1:8" hidden="1" x14ac:dyDescent="0.25">
      <c r="A516" s="4" t="s">
        <v>18</v>
      </c>
      <c r="B516" s="15" t="s">
        <v>368</v>
      </c>
      <c r="C516" s="15" t="s">
        <v>73</v>
      </c>
      <c r="D516" s="15" t="s">
        <v>27</v>
      </c>
      <c r="E516" s="15" t="s">
        <v>22</v>
      </c>
      <c r="F516" s="16">
        <v>0</v>
      </c>
      <c r="G516" s="16">
        <v>0</v>
      </c>
      <c r="H516" s="16">
        <v>0</v>
      </c>
    </row>
    <row r="517" spans="1:8" ht="38.25" customHeight="1" x14ac:dyDescent="0.25">
      <c r="A517" s="4" t="s">
        <v>77</v>
      </c>
      <c r="B517" s="28" t="s">
        <v>78</v>
      </c>
      <c r="C517" s="15"/>
      <c r="D517" s="15"/>
      <c r="E517" s="15"/>
      <c r="F517" s="16">
        <f>F518+F530+F538+F542+F526</f>
        <v>18335.899999999998</v>
      </c>
      <c r="G517" s="16">
        <f>G518+G530+G538+G542</f>
        <v>18335.899999999998</v>
      </c>
      <c r="H517" s="16">
        <f>H518+H530+H538+H542</f>
        <v>18335.899999999998</v>
      </c>
    </row>
    <row r="518" spans="1:8" ht="26.25" x14ac:dyDescent="0.25">
      <c r="A518" s="4" t="s">
        <v>28</v>
      </c>
      <c r="B518" s="28" t="s">
        <v>79</v>
      </c>
      <c r="C518" s="15"/>
      <c r="D518" s="15"/>
      <c r="E518" s="15"/>
      <c r="F518" s="16">
        <f>F519</f>
        <v>16712</v>
      </c>
      <c r="G518" s="16">
        <f t="shared" ref="G518:H519" si="92">G519</f>
        <v>16712</v>
      </c>
      <c r="H518" s="16">
        <f t="shared" si="92"/>
        <v>16712</v>
      </c>
    </row>
    <row r="519" spans="1:8" x14ac:dyDescent="0.25">
      <c r="A519" s="4" t="s">
        <v>72</v>
      </c>
      <c r="B519" s="28" t="s">
        <v>79</v>
      </c>
      <c r="C519" s="15" t="s">
        <v>73</v>
      </c>
      <c r="D519" s="15"/>
      <c r="E519" s="15"/>
      <c r="F519" s="16">
        <f>F520</f>
        <v>16712</v>
      </c>
      <c r="G519" s="16">
        <f t="shared" si="92"/>
        <v>16712</v>
      </c>
      <c r="H519" s="16">
        <f t="shared" si="92"/>
        <v>16712</v>
      </c>
    </row>
    <row r="520" spans="1:8" x14ac:dyDescent="0.25">
      <c r="A520" s="4" t="s">
        <v>74</v>
      </c>
      <c r="B520" s="28" t="s">
        <v>79</v>
      </c>
      <c r="C520" s="15" t="s">
        <v>73</v>
      </c>
      <c r="D520" s="15" t="s">
        <v>27</v>
      </c>
      <c r="E520" s="15"/>
      <c r="F520" s="31">
        <f>F521</f>
        <v>16712</v>
      </c>
      <c r="G520" s="31">
        <f>G521</f>
        <v>16712</v>
      </c>
      <c r="H520" s="31">
        <f>H521</f>
        <v>16712</v>
      </c>
    </row>
    <row r="521" spans="1:8" ht="14.25" customHeight="1" x14ac:dyDescent="0.25">
      <c r="A521" s="4" t="s">
        <v>18</v>
      </c>
      <c r="B521" s="28" t="s">
        <v>79</v>
      </c>
      <c r="C521" s="15" t="s">
        <v>73</v>
      </c>
      <c r="D521" s="15" t="s">
        <v>27</v>
      </c>
      <c r="E521" s="15" t="s">
        <v>22</v>
      </c>
      <c r="F521" s="16">
        <v>16712</v>
      </c>
      <c r="G521" s="16">
        <v>16712</v>
      </c>
      <c r="H521" s="16">
        <v>16712</v>
      </c>
    </row>
    <row r="522" spans="1:8" ht="26.25" hidden="1" x14ac:dyDescent="0.25">
      <c r="A522" s="2" t="s">
        <v>209</v>
      </c>
      <c r="B522" s="15" t="s">
        <v>210</v>
      </c>
      <c r="C522" s="15"/>
      <c r="D522" s="15"/>
      <c r="E522" s="15"/>
      <c r="F522" s="16">
        <f>F523</f>
        <v>0</v>
      </c>
      <c r="G522" s="16">
        <v>0</v>
      </c>
      <c r="H522" s="16">
        <v>0</v>
      </c>
    </row>
    <row r="523" spans="1:8" hidden="1" x14ac:dyDescent="0.25">
      <c r="A523" s="4" t="s">
        <v>72</v>
      </c>
      <c r="B523" s="15" t="s">
        <v>210</v>
      </c>
      <c r="C523" s="15" t="s">
        <v>73</v>
      </c>
      <c r="D523" s="15"/>
      <c r="E523" s="15"/>
      <c r="F523" s="16">
        <f>F524</f>
        <v>0</v>
      </c>
      <c r="G523" s="16">
        <v>0</v>
      </c>
      <c r="H523" s="16">
        <v>0</v>
      </c>
    </row>
    <row r="524" spans="1:8" hidden="1" x14ac:dyDescent="0.25">
      <c r="A524" s="4" t="s">
        <v>74</v>
      </c>
      <c r="B524" s="15" t="s">
        <v>210</v>
      </c>
      <c r="C524" s="15" t="s">
        <v>73</v>
      </c>
      <c r="D524" s="15" t="s">
        <v>27</v>
      </c>
      <c r="E524" s="15"/>
      <c r="F524" s="16">
        <f>F525</f>
        <v>0</v>
      </c>
      <c r="G524" s="16">
        <v>0</v>
      </c>
      <c r="H524" s="16">
        <v>0</v>
      </c>
    </row>
    <row r="525" spans="1:8" hidden="1" x14ac:dyDescent="0.25">
      <c r="A525" s="4" t="s">
        <v>18</v>
      </c>
      <c r="B525" s="15" t="s">
        <v>210</v>
      </c>
      <c r="C525" s="15" t="s">
        <v>73</v>
      </c>
      <c r="D525" s="15" t="s">
        <v>27</v>
      </c>
      <c r="E525" s="15" t="s">
        <v>22</v>
      </c>
      <c r="F525" s="16">
        <v>0</v>
      </c>
      <c r="G525" s="16">
        <v>0</v>
      </c>
      <c r="H525" s="16">
        <v>0</v>
      </c>
    </row>
    <row r="526" spans="1:8" ht="64.5" hidden="1" x14ac:dyDescent="0.25">
      <c r="A526" s="4" t="s">
        <v>190</v>
      </c>
      <c r="B526" s="15" t="s">
        <v>193</v>
      </c>
      <c r="C526" s="15"/>
      <c r="D526" s="15"/>
      <c r="E526" s="15"/>
      <c r="F526" s="16">
        <f t="shared" ref="F526:H528" si="93">F527</f>
        <v>0</v>
      </c>
      <c r="G526" s="16">
        <f t="shared" si="93"/>
        <v>0</v>
      </c>
      <c r="H526" s="16">
        <f t="shared" si="93"/>
        <v>0</v>
      </c>
    </row>
    <row r="527" spans="1:8" hidden="1" x14ac:dyDescent="0.25">
      <c r="A527" s="4" t="s">
        <v>72</v>
      </c>
      <c r="B527" s="15" t="s">
        <v>193</v>
      </c>
      <c r="C527" s="15" t="s">
        <v>73</v>
      </c>
      <c r="D527" s="15"/>
      <c r="E527" s="15"/>
      <c r="F527" s="16">
        <f t="shared" si="93"/>
        <v>0</v>
      </c>
      <c r="G527" s="16">
        <f t="shared" si="93"/>
        <v>0</v>
      </c>
      <c r="H527" s="16">
        <f t="shared" si="93"/>
        <v>0</v>
      </c>
    </row>
    <row r="528" spans="1:8" hidden="1" x14ac:dyDescent="0.25">
      <c r="A528" s="4" t="s">
        <v>74</v>
      </c>
      <c r="B528" s="15" t="s">
        <v>193</v>
      </c>
      <c r="C528" s="15" t="s">
        <v>73</v>
      </c>
      <c r="D528" s="15" t="s">
        <v>27</v>
      </c>
      <c r="E528" s="15"/>
      <c r="F528" s="16">
        <f t="shared" si="93"/>
        <v>0</v>
      </c>
      <c r="G528" s="16">
        <f t="shared" si="93"/>
        <v>0</v>
      </c>
      <c r="H528" s="16">
        <f t="shared" si="93"/>
        <v>0</v>
      </c>
    </row>
    <row r="529" spans="1:8" hidden="1" x14ac:dyDescent="0.25">
      <c r="A529" s="4" t="s">
        <v>18</v>
      </c>
      <c r="B529" s="15" t="s">
        <v>193</v>
      </c>
      <c r="C529" s="15" t="s">
        <v>73</v>
      </c>
      <c r="D529" s="15" t="s">
        <v>27</v>
      </c>
      <c r="E529" s="15" t="s">
        <v>22</v>
      </c>
      <c r="F529" s="31"/>
      <c r="G529" s="16">
        <v>0</v>
      </c>
      <c r="H529" s="16">
        <v>0</v>
      </c>
    </row>
    <row r="530" spans="1:8" ht="68.25" customHeight="1" x14ac:dyDescent="0.25">
      <c r="A530" s="4" t="s">
        <v>571</v>
      </c>
      <c r="B530" s="28" t="s">
        <v>80</v>
      </c>
      <c r="C530" s="15"/>
      <c r="D530" s="15"/>
      <c r="E530" s="15"/>
      <c r="F530" s="16">
        <f>F531</f>
        <v>1299.0999999999999</v>
      </c>
      <c r="G530" s="16">
        <f t="shared" ref="G530:H531" si="94">G531</f>
        <v>1299.0999999999999</v>
      </c>
      <c r="H530" s="16">
        <f t="shared" si="94"/>
        <v>1299.0999999999999</v>
      </c>
    </row>
    <row r="531" spans="1:8" x14ac:dyDescent="0.25">
      <c r="A531" s="4" t="s">
        <v>72</v>
      </c>
      <c r="B531" s="28" t="s">
        <v>80</v>
      </c>
      <c r="C531" s="15" t="s">
        <v>73</v>
      </c>
      <c r="D531" s="15"/>
      <c r="E531" s="15"/>
      <c r="F531" s="16">
        <f>F532</f>
        <v>1299.0999999999999</v>
      </c>
      <c r="G531" s="16">
        <f t="shared" si="94"/>
        <v>1299.0999999999999</v>
      </c>
      <c r="H531" s="16">
        <f t="shared" si="94"/>
        <v>1299.0999999999999</v>
      </c>
    </row>
    <row r="532" spans="1:8" x14ac:dyDescent="0.25">
      <c r="A532" s="4" t="s">
        <v>74</v>
      </c>
      <c r="B532" s="28" t="s">
        <v>80</v>
      </c>
      <c r="C532" s="15" t="s">
        <v>73</v>
      </c>
      <c r="D532" s="15" t="s">
        <v>27</v>
      </c>
      <c r="E532" s="15"/>
      <c r="F532" s="16">
        <f>F533</f>
        <v>1299.0999999999999</v>
      </c>
      <c r="G532" s="16">
        <f>G533</f>
        <v>1299.0999999999999</v>
      </c>
      <c r="H532" s="16">
        <f>H533</f>
        <v>1299.0999999999999</v>
      </c>
    </row>
    <row r="533" spans="1:8" x14ac:dyDescent="0.25">
      <c r="A533" s="4" t="s">
        <v>18</v>
      </c>
      <c r="B533" s="28" t="s">
        <v>80</v>
      </c>
      <c r="C533" s="15" t="s">
        <v>73</v>
      </c>
      <c r="D533" s="15" t="s">
        <v>27</v>
      </c>
      <c r="E533" s="15" t="s">
        <v>22</v>
      </c>
      <c r="F533" s="16">
        <v>1299.0999999999999</v>
      </c>
      <c r="G533" s="16">
        <v>1299.0999999999999</v>
      </c>
      <c r="H533" s="16">
        <v>1299.0999999999999</v>
      </c>
    </row>
    <row r="534" spans="1:8" ht="64.5" hidden="1" x14ac:dyDescent="0.25">
      <c r="A534" s="2" t="s">
        <v>299</v>
      </c>
      <c r="B534" s="15" t="s">
        <v>304</v>
      </c>
      <c r="C534" s="15"/>
      <c r="D534" s="15"/>
      <c r="E534" s="15"/>
      <c r="F534" s="16">
        <f>F535</f>
        <v>0</v>
      </c>
      <c r="G534" s="16">
        <v>0</v>
      </c>
      <c r="H534" s="16">
        <v>0</v>
      </c>
    </row>
    <row r="535" spans="1:8" hidden="1" x14ac:dyDescent="0.25">
      <c r="A535" s="4" t="s">
        <v>72</v>
      </c>
      <c r="B535" s="15" t="s">
        <v>304</v>
      </c>
      <c r="C535" s="15" t="s">
        <v>73</v>
      </c>
      <c r="D535" s="15"/>
      <c r="E535" s="15"/>
      <c r="F535" s="16">
        <f>F536</f>
        <v>0</v>
      </c>
      <c r="G535" s="16">
        <v>0</v>
      </c>
      <c r="H535" s="16">
        <v>0</v>
      </c>
    </row>
    <row r="536" spans="1:8" hidden="1" x14ac:dyDescent="0.25">
      <c r="A536" s="4" t="s">
        <v>74</v>
      </c>
      <c r="B536" s="15" t="s">
        <v>304</v>
      </c>
      <c r="C536" s="15" t="s">
        <v>73</v>
      </c>
      <c r="D536" s="15" t="s">
        <v>27</v>
      </c>
      <c r="E536" s="15"/>
      <c r="F536" s="16">
        <f>F537</f>
        <v>0</v>
      </c>
      <c r="G536" s="16">
        <v>0</v>
      </c>
      <c r="H536" s="16">
        <v>0</v>
      </c>
    </row>
    <row r="537" spans="1:8" hidden="1" x14ac:dyDescent="0.25">
      <c r="A537" s="4" t="s">
        <v>18</v>
      </c>
      <c r="B537" s="15" t="s">
        <v>304</v>
      </c>
      <c r="C537" s="15" t="s">
        <v>73</v>
      </c>
      <c r="D537" s="15" t="s">
        <v>27</v>
      </c>
      <c r="E537" s="15" t="s">
        <v>22</v>
      </c>
      <c r="F537" s="16"/>
      <c r="G537" s="16">
        <v>0</v>
      </c>
      <c r="H537" s="16">
        <v>0</v>
      </c>
    </row>
    <row r="538" spans="1:8" ht="39" x14ac:dyDescent="0.25">
      <c r="A538" s="4" t="s">
        <v>577</v>
      </c>
      <c r="B538" s="28" t="s">
        <v>162</v>
      </c>
      <c r="C538" s="15"/>
      <c r="D538" s="15"/>
      <c r="E538" s="15"/>
      <c r="F538" s="16">
        <f>F539</f>
        <v>324.8</v>
      </c>
      <c r="G538" s="16">
        <f t="shared" ref="G538:H540" si="95">G539</f>
        <v>324.8</v>
      </c>
      <c r="H538" s="16">
        <f t="shared" si="95"/>
        <v>324.8</v>
      </c>
    </row>
    <row r="539" spans="1:8" x14ac:dyDescent="0.25">
      <c r="A539" s="4" t="s">
        <v>72</v>
      </c>
      <c r="B539" s="28" t="s">
        <v>162</v>
      </c>
      <c r="C539" s="15" t="s">
        <v>73</v>
      </c>
      <c r="D539" s="15"/>
      <c r="E539" s="15"/>
      <c r="F539" s="16">
        <f>F540</f>
        <v>324.8</v>
      </c>
      <c r="G539" s="16">
        <f t="shared" si="95"/>
        <v>324.8</v>
      </c>
      <c r="H539" s="16">
        <f t="shared" si="95"/>
        <v>324.8</v>
      </c>
    </row>
    <row r="540" spans="1:8" x14ac:dyDescent="0.25">
      <c r="A540" s="4" t="s">
        <v>74</v>
      </c>
      <c r="B540" s="28" t="s">
        <v>162</v>
      </c>
      <c r="C540" s="15" t="s">
        <v>73</v>
      </c>
      <c r="D540" s="15" t="s">
        <v>27</v>
      </c>
      <c r="E540" s="15"/>
      <c r="F540" s="16">
        <f>F541</f>
        <v>324.8</v>
      </c>
      <c r="G540" s="16">
        <f t="shared" si="95"/>
        <v>324.8</v>
      </c>
      <c r="H540" s="16">
        <f t="shared" si="95"/>
        <v>324.8</v>
      </c>
    </row>
    <row r="541" spans="1:8" x14ac:dyDescent="0.25">
      <c r="A541" s="4" t="s">
        <v>18</v>
      </c>
      <c r="B541" s="28" t="s">
        <v>162</v>
      </c>
      <c r="C541" s="15" t="s">
        <v>73</v>
      </c>
      <c r="D541" s="15" t="s">
        <v>27</v>
      </c>
      <c r="E541" s="15" t="s">
        <v>22</v>
      </c>
      <c r="F541" s="16">
        <v>324.8</v>
      </c>
      <c r="G541" s="16">
        <v>324.8</v>
      </c>
      <c r="H541" s="16">
        <v>324.8</v>
      </c>
    </row>
    <row r="542" spans="1:8" ht="39" hidden="1" x14ac:dyDescent="0.25">
      <c r="A542" s="4" t="s">
        <v>363</v>
      </c>
      <c r="B542" s="28" t="s">
        <v>367</v>
      </c>
      <c r="C542" s="15"/>
      <c r="D542" s="15"/>
      <c r="E542" s="15"/>
      <c r="F542" s="16">
        <f>F543</f>
        <v>0</v>
      </c>
      <c r="G542" s="16">
        <v>0</v>
      </c>
      <c r="H542" s="16">
        <v>0</v>
      </c>
    </row>
    <row r="543" spans="1:8" hidden="1" x14ac:dyDescent="0.25">
      <c r="A543" s="4" t="s">
        <v>72</v>
      </c>
      <c r="B543" s="28" t="s">
        <v>367</v>
      </c>
      <c r="C543" s="15" t="s">
        <v>73</v>
      </c>
      <c r="D543" s="15"/>
      <c r="E543" s="15"/>
      <c r="F543" s="16">
        <f>F544</f>
        <v>0</v>
      </c>
      <c r="G543" s="16">
        <v>0</v>
      </c>
      <c r="H543" s="16">
        <v>0</v>
      </c>
    </row>
    <row r="544" spans="1:8" hidden="1" x14ac:dyDescent="0.25">
      <c r="A544" s="4" t="s">
        <v>74</v>
      </c>
      <c r="B544" s="28" t="s">
        <v>367</v>
      </c>
      <c r="C544" s="15" t="s">
        <v>73</v>
      </c>
      <c r="D544" s="15" t="s">
        <v>27</v>
      </c>
      <c r="E544" s="15"/>
      <c r="F544" s="16">
        <f>F545</f>
        <v>0</v>
      </c>
      <c r="G544" s="16">
        <v>0</v>
      </c>
      <c r="H544" s="16">
        <v>0</v>
      </c>
    </row>
    <row r="545" spans="1:8" hidden="1" x14ac:dyDescent="0.25">
      <c r="A545" s="4" t="s">
        <v>18</v>
      </c>
      <c r="B545" s="28" t="s">
        <v>367</v>
      </c>
      <c r="C545" s="15" t="s">
        <v>73</v>
      </c>
      <c r="D545" s="15" t="s">
        <v>27</v>
      </c>
      <c r="E545" s="15" t="s">
        <v>22</v>
      </c>
      <c r="F545" s="16">
        <v>0</v>
      </c>
      <c r="G545" s="16">
        <v>0</v>
      </c>
      <c r="H545" s="16">
        <v>0</v>
      </c>
    </row>
    <row r="546" spans="1:8" ht="39" x14ac:dyDescent="0.25">
      <c r="A546" s="4" t="s">
        <v>81</v>
      </c>
      <c r="B546" s="28" t="s">
        <v>82</v>
      </c>
      <c r="C546" s="15"/>
      <c r="D546" s="15"/>
      <c r="E546" s="15"/>
      <c r="F546" s="16">
        <f>F547+F559+F567+F571+F555</f>
        <v>4552.1000000000004</v>
      </c>
      <c r="G546" s="16">
        <f t="shared" ref="G546:H546" si="96">G547+G559+G567</f>
        <v>4552.1000000000004</v>
      </c>
      <c r="H546" s="16">
        <f t="shared" si="96"/>
        <v>4552.1000000000004</v>
      </c>
    </row>
    <row r="547" spans="1:8" ht="26.25" x14ac:dyDescent="0.25">
      <c r="A547" s="4" t="s">
        <v>28</v>
      </c>
      <c r="B547" s="28" t="s">
        <v>83</v>
      </c>
      <c r="C547" s="15"/>
      <c r="D547" s="15"/>
      <c r="E547" s="15"/>
      <c r="F547" s="16">
        <f>F548</f>
        <v>4327.6000000000004</v>
      </c>
      <c r="G547" s="16">
        <f t="shared" ref="G547:H549" si="97">G548</f>
        <v>4327.6000000000004</v>
      </c>
      <c r="H547" s="16">
        <f t="shared" si="97"/>
        <v>4327.6000000000004</v>
      </c>
    </row>
    <row r="548" spans="1:8" x14ac:dyDescent="0.25">
      <c r="A548" s="4" t="s">
        <v>72</v>
      </c>
      <c r="B548" s="28" t="s">
        <v>83</v>
      </c>
      <c r="C548" s="15" t="s">
        <v>73</v>
      </c>
      <c r="D548" s="15"/>
      <c r="E548" s="15"/>
      <c r="F548" s="16">
        <f>F549</f>
        <v>4327.6000000000004</v>
      </c>
      <c r="G548" s="16">
        <f t="shared" si="97"/>
        <v>4327.6000000000004</v>
      </c>
      <c r="H548" s="16">
        <f t="shared" si="97"/>
        <v>4327.6000000000004</v>
      </c>
    </row>
    <row r="549" spans="1:8" x14ac:dyDescent="0.25">
      <c r="A549" s="4" t="s">
        <v>74</v>
      </c>
      <c r="B549" s="28" t="s">
        <v>83</v>
      </c>
      <c r="C549" s="15" t="s">
        <v>73</v>
      </c>
      <c r="D549" s="15" t="s">
        <v>27</v>
      </c>
      <c r="E549" s="15"/>
      <c r="F549" s="16">
        <f>F550</f>
        <v>4327.6000000000004</v>
      </c>
      <c r="G549" s="16">
        <f t="shared" si="97"/>
        <v>4327.6000000000004</v>
      </c>
      <c r="H549" s="16">
        <f t="shared" si="97"/>
        <v>4327.6000000000004</v>
      </c>
    </row>
    <row r="550" spans="1:8" x14ac:dyDescent="0.25">
      <c r="A550" s="4" t="s">
        <v>18</v>
      </c>
      <c r="B550" s="28" t="s">
        <v>83</v>
      </c>
      <c r="C550" s="15" t="s">
        <v>73</v>
      </c>
      <c r="D550" s="15" t="s">
        <v>27</v>
      </c>
      <c r="E550" s="15" t="s">
        <v>22</v>
      </c>
      <c r="F550" s="16">
        <v>4327.6000000000004</v>
      </c>
      <c r="G550" s="16">
        <v>4327.6000000000004</v>
      </c>
      <c r="H550" s="16">
        <v>4327.6000000000004</v>
      </c>
    </row>
    <row r="551" spans="1:8" ht="26.25" hidden="1" x14ac:dyDescent="0.25">
      <c r="A551" s="2" t="s">
        <v>209</v>
      </c>
      <c r="B551" s="15" t="s">
        <v>211</v>
      </c>
      <c r="C551" s="15"/>
      <c r="D551" s="15"/>
      <c r="E551" s="15"/>
      <c r="F551" s="16">
        <f>F552</f>
        <v>0</v>
      </c>
      <c r="G551" s="16">
        <v>0</v>
      </c>
      <c r="H551" s="16">
        <v>0</v>
      </c>
    </row>
    <row r="552" spans="1:8" hidden="1" x14ac:dyDescent="0.25">
      <c r="A552" s="4" t="s">
        <v>72</v>
      </c>
      <c r="B552" s="15" t="s">
        <v>211</v>
      </c>
      <c r="C552" s="15" t="s">
        <v>73</v>
      </c>
      <c r="D552" s="15"/>
      <c r="E552" s="15"/>
      <c r="F552" s="16">
        <f>F553</f>
        <v>0</v>
      </c>
      <c r="G552" s="16">
        <v>0</v>
      </c>
      <c r="H552" s="16">
        <v>0</v>
      </c>
    </row>
    <row r="553" spans="1:8" hidden="1" x14ac:dyDescent="0.25">
      <c r="A553" s="4" t="s">
        <v>74</v>
      </c>
      <c r="B553" s="15" t="s">
        <v>211</v>
      </c>
      <c r="C553" s="15" t="s">
        <v>73</v>
      </c>
      <c r="D553" s="15" t="s">
        <v>27</v>
      </c>
      <c r="E553" s="15"/>
      <c r="F553" s="16">
        <f>F554</f>
        <v>0</v>
      </c>
      <c r="G553" s="16">
        <v>0</v>
      </c>
      <c r="H553" s="16">
        <v>0</v>
      </c>
    </row>
    <row r="554" spans="1:8" hidden="1" x14ac:dyDescent="0.25">
      <c r="A554" s="4" t="s">
        <v>18</v>
      </c>
      <c r="B554" s="15" t="s">
        <v>211</v>
      </c>
      <c r="C554" s="15" t="s">
        <v>73</v>
      </c>
      <c r="D554" s="15" t="s">
        <v>27</v>
      </c>
      <c r="E554" s="15" t="s">
        <v>22</v>
      </c>
      <c r="F554" s="16">
        <v>0</v>
      </c>
      <c r="G554" s="16">
        <v>0</v>
      </c>
      <c r="H554" s="16">
        <v>0</v>
      </c>
    </row>
    <row r="555" spans="1:8" ht="64.5" hidden="1" x14ac:dyDescent="0.25">
      <c r="A555" s="4" t="s">
        <v>190</v>
      </c>
      <c r="B555" s="15" t="s">
        <v>194</v>
      </c>
      <c r="C555" s="15"/>
      <c r="D555" s="15"/>
      <c r="E555" s="15"/>
      <c r="F555" s="16">
        <f t="shared" ref="F555:H557" si="98">F556</f>
        <v>0</v>
      </c>
      <c r="G555" s="16">
        <f t="shared" si="98"/>
        <v>0</v>
      </c>
      <c r="H555" s="16">
        <f t="shared" si="98"/>
        <v>0</v>
      </c>
    </row>
    <row r="556" spans="1:8" hidden="1" x14ac:dyDescent="0.25">
      <c r="A556" s="4" t="s">
        <v>72</v>
      </c>
      <c r="B556" s="15" t="s">
        <v>194</v>
      </c>
      <c r="C556" s="15" t="s">
        <v>73</v>
      </c>
      <c r="D556" s="15"/>
      <c r="E556" s="15"/>
      <c r="F556" s="16">
        <f t="shared" si="98"/>
        <v>0</v>
      </c>
      <c r="G556" s="16">
        <f t="shared" si="98"/>
        <v>0</v>
      </c>
      <c r="H556" s="16">
        <f t="shared" si="98"/>
        <v>0</v>
      </c>
    </row>
    <row r="557" spans="1:8" hidden="1" x14ac:dyDescent="0.25">
      <c r="A557" s="4" t="s">
        <v>74</v>
      </c>
      <c r="B557" s="15" t="s">
        <v>194</v>
      </c>
      <c r="C557" s="15" t="s">
        <v>73</v>
      </c>
      <c r="D557" s="15" t="s">
        <v>27</v>
      </c>
      <c r="E557" s="15"/>
      <c r="F557" s="16">
        <f t="shared" si="98"/>
        <v>0</v>
      </c>
      <c r="G557" s="16">
        <f t="shared" si="98"/>
        <v>0</v>
      </c>
      <c r="H557" s="16">
        <f t="shared" si="98"/>
        <v>0</v>
      </c>
    </row>
    <row r="558" spans="1:8" hidden="1" x14ac:dyDescent="0.25">
      <c r="A558" s="4" t="s">
        <v>18</v>
      </c>
      <c r="B558" s="15" t="s">
        <v>194</v>
      </c>
      <c r="C558" s="15" t="s">
        <v>73</v>
      </c>
      <c r="D558" s="15" t="s">
        <v>27</v>
      </c>
      <c r="E558" s="15" t="s">
        <v>22</v>
      </c>
      <c r="F558" s="16"/>
      <c r="G558" s="16">
        <v>0</v>
      </c>
      <c r="H558" s="16">
        <v>0</v>
      </c>
    </row>
    <row r="559" spans="1:8" ht="67.5" customHeight="1" x14ac:dyDescent="0.25">
      <c r="A559" s="4" t="s">
        <v>571</v>
      </c>
      <c r="B559" s="28" t="s">
        <v>84</v>
      </c>
      <c r="C559" s="15"/>
      <c r="D559" s="15"/>
      <c r="E559" s="15"/>
      <c r="F559" s="16">
        <f>F560</f>
        <v>179.6</v>
      </c>
      <c r="G559" s="16">
        <f t="shared" ref="G559:H561" si="99">G560</f>
        <v>179.6</v>
      </c>
      <c r="H559" s="16">
        <f t="shared" si="99"/>
        <v>179.6</v>
      </c>
    </row>
    <row r="560" spans="1:8" x14ac:dyDescent="0.25">
      <c r="A560" s="4" t="s">
        <v>72</v>
      </c>
      <c r="B560" s="28" t="s">
        <v>84</v>
      </c>
      <c r="C560" s="15" t="s">
        <v>73</v>
      </c>
      <c r="D560" s="15"/>
      <c r="E560" s="15"/>
      <c r="F560" s="16">
        <f>F561</f>
        <v>179.6</v>
      </c>
      <c r="G560" s="16">
        <f t="shared" si="99"/>
        <v>179.6</v>
      </c>
      <c r="H560" s="16">
        <f t="shared" si="99"/>
        <v>179.6</v>
      </c>
    </row>
    <row r="561" spans="1:8" x14ac:dyDescent="0.25">
      <c r="A561" s="4" t="s">
        <v>74</v>
      </c>
      <c r="B561" s="28" t="s">
        <v>84</v>
      </c>
      <c r="C561" s="15" t="s">
        <v>73</v>
      </c>
      <c r="D561" s="15" t="s">
        <v>27</v>
      </c>
      <c r="E561" s="15"/>
      <c r="F561" s="16">
        <f>F562</f>
        <v>179.6</v>
      </c>
      <c r="G561" s="16">
        <f t="shared" si="99"/>
        <v>179.6</v>
      </c>
      <c r="H561" s="16">
        <f t="shared" si="99"/>
        <v>179.6</v>
      </c>
    </row>
    <row r="562" spans="1:8" x14ac:dyDescent="0.25">
      <c r="A562" s="4" t="s">
        <v>18</v>
      </c>
      <c r="B562" s="28" t="s">
        <v>84</v>
      </c>
      <c r="C562" s="15" t="s">
        <v>73</v>
      </c>
      <c r="D562" s="15" t="s">
        <v>27</v>
      </c>
      <c r="E562" s="15" t="s">
        <v>22</v>
      </c>
      <c r="F562" s="16">
        <v>179.6</v>
      </c>
      <c r="G562" s="16">
        <v>179.6</v>
      </c>
      <c r="H562" s="16">
        <v>179.6</v>
      </c>
    </row>
    <row r="563" spans="1:8" ht="64.5" hidden="1" x14ac:dyDescent="0.25">
      <c r="A563" s="2" t="s">
        <v>299</v>
      </c>
      <c r="B563" s="15" t="s">
        <v>305</v>
      </c>
      <c r="C563" s="15"/>
      <c r="D563" s="15"/>
      <c r="E563" s="15"/>
      <c r="F563" s="16">
        <f>F564</f>
        <v>0</v>
      </c>
      <c r="G563" s="16">
        <v>0</v>
      </c>
      <c r="H563" s="16">
        <v>0</v>
      </c>
    </row>
    <row r="564" spans="1:8" hidden="1" x14ac:dyDescent="0.25">
      <c r="A564" s="4" t="s">
        <v>72</v>
      </c>
      <c r="B564" s="15" t="s">
        <v>305</v>
      </c>
      <c r="C564" s="15" t="s">
        <v>73</v>
      </c>
      <c r="D564" s="15"/>
      <c r="E564" s="15"/>
      <c r="F564" s="16">
        <f>F565</f>
        <v>0</v>
      </c>
      <c r="G564" s="16">
        <v>0</v>
      </c>
      <c r="H564" s="16">
        <v>0</v>
      </c>
    </row>
    <row r="565" spans="1:8" hidden="1" x14ac:dyDescent="0.25">
      <c r="A565" s="4" t="s">
        <v>74</v>
      </c>
      <c r="B565" s="15" t="s">
        <v>305</v>
      </c>
      <c r="C565" s="15" t="s">
        <v>73</v>
      </c>
      <c r="D565" s="15" t="s">
        <v>27</v>
      </c>
      <c r="E565" s="15"/>
      <c r="F565" s="16">
        <f>F566</f>
        <v>0</v>
      </c>
      <c r="G565" s="16">
        <v>0</v>
      </c>
      <c r="H565" s="16">
        <v>0</v>
      </c>
    </row>
    <row r="566" spans="1:8" hidden="1" x14ac:dyDescent="0.25">
      <c r="A566" s="4" t="s">
        <v>18</v>
      </c>
      <c r="B566" s="15" t="s">
        <v>305</v>
      </c>
      <c r="C566" s="15" t="s">
        <v>73</v>
      </c>
      <c r="D566" s="15" t="s">
        <v>27</v>
      </c>
      <c r="E566" s="15" t="s">
        <v>22</v>
      </c>
      <c r="F566" s="16"/>
      <c r="G566" s="16">
        <v>0</v>
      </c>
      <c r="H566" s="16">
        <v>0</v>
      </c>
    </row>
    <row r="567" spans="1:8" ht="39" x14ac:dyDescent="0.25">
      <c r="A567" s="4" t="s">
        <v>577</v>
      </c>
      <c r="B567" s="28" t="s">
        <v>163</v>
      </c>
      <c r="C567" s="15"/>
      <c r="D567" s="15"/>
      <c r="E567" s="15"/>
      <c r="F567" s="16">
        <f>F568</f>
        <v>44.9</v>
      </c>
      <c r="G567" s="16">
        <f t="shared" ref="G567:H569" si="100">G568</f>
        <v>44.9</v>
      </c>
      <c r="H567" s="16">
        <f t="shared" si="100"/>
        <v>44.9</v>
      </c>
    </row>
    <row r="568" spans="1:8" x14ac:dyDescent="0.25">
      <c r="A568" s="4" t="s">
        <v>72</v>
      </c>
      <c r="B568" s="28" t="s">
        <v>163</v>
      </c>
      <c r="C568" s="15" t="s">
        <v>73</v>
      </c>
      <c r="D568" s="15"/>
      <c r="E568" s="15"/>
      <c r="F568" s="16">
        <f>F569</f>
        <v>44.9</v>
      </c>
      <c r="G568" s="16">
        <f t="shared" si="100"/>
        <v>44.9</v>
      </c>
      <c r="H568" s="16">
        <f t="shared" si="100"/>
        <v>44.9</v>
      </c>
    </row>
    <row r="569" spans="1:8" x14ac:dyDescent="0.25">
      <c r="A569" s="4" t="s">
        <v>74</v>
      </c>
      <c r="B569" s="28" t="s">
        <v>163</v>
      </c>
      <c r="C569" s="15" t="s">
        <v>73</v>
      </c>
      <c r="D569" s="15" t="s">
        <v>27</v>
      </c>
      <c r="E569" s="15"/>
      <c r="F569" s="16">
        <f>F570</f>
        <v>44.9</v>
      </c>
      <c r="G569" s="16">
        <f t="shared" si="100"/>
        <v>44.9</v>
      </c>
      <c r="H569" s="16">
        <f t="shared" si="100"/>
        <v>44.9</v>
      </c>
    </row>
    <row r="570" spans="1:8" x14ac:dyDescent="0.25">
      <c r="A570" s="4" t="s">
        <v>18</v>
      </c>
      <c r="B570" s="28" t="s">
        <v>163</v>
      </c>
      <c r="C570" s="15" t="s">
        <v>73</v>
      </c>
      <c r="D570" s="15" t="s">
        <v>27</v>
      </c>
      <c r="E570" s="15" t="s">
        <v>22</v>
      </c>
      <c r="F570" s="16">
        <v>44.9</v>
      </c>
      <c r="G570" s="16">
        <v>44.9</v>
      </c>
      <c r="H570" s="16">
        <v>44.9</v>
      </c>
    </row>
    <row r="571" spans="1:8" ht="39" hidden="1" x14ac:dyDescent="0.25">
      <c r="A571" s="4" t="s">
        <v>363</v>
      </c>
      <c r="B571" s="15" t="s">
        <v>369</v>
      </c>
      <c r="C571" s="15"/>
      <c r="D571" s="15"/>
      <c r="E571" s="15"/>
      <c r="F571" s="16">
        <f>F572</f>
        <v>0</v>
      </c>
      <c r="G571" s="16">
        <v>0</v>
      </c>
      <c r="H571" s="16">
        <v>0</v>
      </c>
    </row>
    <row r="572" spans="1:8" hidden="1" x14ac:dyDescent="0.25">
      <c r="A572" s="4" t="s">
        <v>72</v>
      </c>
      <c r="B572" s="15" t="s">
        <v>369</v>
      </c>
      <c r="C572" s="15" t="s">
        <v>73</v>
      </c>
      <c r="D572" s="15"/>
      <c r="E572" s="15"/>
      <c r="F572" s="16">
        <f>F573</f>
        <v>0</v>
      </c>
      <c r="G572" s="16">
        <v>0</v>
      </c>
      <c r="H572" s="16">
        <v>0</v>
      </c>
    </row>
    <row r="573" spans="1:8" hidden="1" x14ac:dyDescent="0.25">
      <c r="A573" s="4" t="s">
        <v>74</v>
      </c>
      <c r="B573" s="15" t="s">
        <v>369</v>
      </c>
      <c r="C573" s="15" t="s">
        <v>73</v>
      </c>
      <c r="D573" s="15" t="s">
        <v>27</v>
      </c>
      <c r="E573" s="15"/>
      <c r="F573" s="16">
        <f>F574</f>
        <v>0</v>
      </c>
      <c r="G573" s="16">
        <v>0</v>
      </c>
      <c r="H573" s="16">
        <v>0</v>
      </c>
    </row>
    <row r="574" spans="1:8" hidden="1" x14ac:dyDescent="0.25">
      <c r="A574" s="4" t="s">
        <v>18</v>
      </c>
      <c r="B574" s="15" t="s">
        <v>369</v>
      </c>
      <c r="C574" s="15" t="s">
        <v>73</v>
      </c>
      <c r="D574" s="15" t="s">
        <v>27</v>
      </c>
      <c r="E574" s="15" t="s">
        <v>22</v>
      </c>
      <c r="F574" s="16">
        <v>0</v>
      </c>
      <c r="G574" s="16">
        <v>0</v>
      </c>
      <c r="H574" s="16">
        <v>0</v>
      </c>
    </row>
    <row r="575" spans="1:8" ht="26.25" x14ac:dyDescent="0.25">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6.25" x14ac:dyDescent="0.25">
      <c r="A576" s="4" t="s">
        <v>28</v>
      </c>
      <c r="B576" s="28" t="s">
        <v>87</v>
      </c>
      <c r="C576" s="15"/>
      <c r="D576" s="15"/>
      <c r="E576" s="15"/>
      <c r="F576" s="16">
        <f>F577</f>
        <v>16382.1</v>
      </c>
      <c r="G576" s="16">
        <f t="shared" ref="G576:H578" si="101">G577</f>
        <v>16382.1</v>
      </c>
      <c r="H576" s="16">
        <f t="shared" si="101"/>
        <v>16382.1</v>
      </c>
    </row>
    <row r="577" spans="1:8" x14ac:dyDescent="0.25">
      <c r="A577" s="4" t="s">
        <v>8</v>
      </c>
      <c r="B577" s="28" t="s">
        <v>87</v>
      </c>
      <c r="C577" s="15" t="s">
        <v>9</v>
      </c>
      <c r="D577" s="15"/>
      <c r="E577" s="15"/>
      <c r="F577" s="16">
        <f>F578</f>
        <v>16382.1</v>
      </c>
      <c r="G577" s="16">
        <f t="shared" si="101"/>
        <v>16382.1</v>
      </c>
      <c r="H577" s="16">
        <f t="shared" si="101"/>
        <v>16382.1</v>
      </c>
    </row>
    <row r="578" spans="1:8" x14ac:dyDescent="0.25">
      <c r="A578" s="4" t="s">
        <v>150</v>
      </c>
      <c r="B578" s="28" t="s">
        <v>87</v>
      </c>
      <c r="C578" s="15" t="s">
        <v>9</v>
      </c>
      <c r="D578" s="15" t="s">
        <v>68</v>
      </c>
      <c r="E578" s="15"/>
      <c r="F578" s="16">
        <f>F579</f>
        <v>16382.1</v>
      </c>
      <c r="G578" s="16">
        <f t="shared" si="101"/>
        <v>16382.1</v>
      </c>
      <c r="H578" s="16">
        <f t="shared" si="101"/>
        <v>16382.1</v>
      </c>
    </row>
    <row r="579" spans="1:8" ht="14.25" customHeight="1" x14ac:dyDescent="0.25">
      <c r="A579" s="4" t="s">
        <v>19</v>
      </c>
      <c r="B579" s="28" t="s">
        <v>87</v>
      </c>
      <c r="C579" s="15" t="s">
        <v>9</v>
      </c>
      <c r="D579" s="15" t="s">
        <v>68</v>
      </c>
      <c r="E579" s="15" t="s">
        <v>20</v>
      </c>
      <c r="F579" s="16">
        <v>16382.1</v>
      </c>
      <c r="G579" s="16">
        <v>16382.1</v>
      </c>
      <c r="H579" s="16">
        <v>16382.1</v>
      </c>
    </row>
    <row r="580" spans="1:8" ht="27.75" hidden="1" customHeight="1" x14ac:dyDescent="0.25">
      <c r="A580" s="4" t="s">
        <v>307</v>
      </c>
      <c r="B580" s="28" t="s">
        <v>308</v>
      </c>
      <c r="C580" s="15"/>
      <c r="D580" s="15"/>
      <c r="E580" s="15"/>
      <c r="F580" s="16">
        <f t="shared" ref="F580:H581" si="102">F581</f>
        <v>0</v>
      </c>
      <c r="G580" s="16">
        <f t="shared" si="102"/>
        <v>0</v>
      </c>
      <c r="H580" s="16">
        <f t="shared" si="102"/>
        <v>0</v>
      </c>
    </row>
    <row r="581" spans="1:8" ht="16.5" hidden="1" customHeight="1" x14ac:dyDescent="0.25">
      <c r="A581" s="4" t="s">
        <v>8</v>
      </c>
      <c r="B581" s="28" t="s">
        <v>308</v>
      </c>
      <c r="C581" s="15" t="s">
        <v>9</v>
      </c>
      <c r="D581" s="15"/>
      <c r="E581" s="15"/>
      <c r="F581" s="16">
        <f t="shared" si="102"/>
        <v>0</v>
      </c>
      <c r="G581" s="16">
        <f t="shared" si="102"/>
        <v>0</v>
      </c>
      <c r="H581" s="16">
        <f t="shared" si="102"/>
        <v>0</v>
      </c>
    </row>
    <row r="582" spans="1:8" ht="17.25" hidden="1" customHeight="1" x14ac:dyDescent="0.25">
      <c r="A582" s="4" t="s">
        <v>150</v>
      </c>
      <c r="B582" s="28" t="s">
        <v>308</v>
      </c>
      <c r="C582" s="15" t="s">
        <v>9</v>
      </c>
      <c r="D582" s="15" t="s">
        <v>68</v>
      </c>
      <c r="E582" s="15"/>
      <c r="F582" s="16">
        <v>0</v>
      </c>
      <c r="G582" s="16">
        <v>0</v>
      </c>
      <c r="H582" s="16"/>
    </row>
    <row r="583" spans="1:8" ht="115.5" hidden="1" x14ac:dyDescent="0.25">
      <c r="A583" s="4" t="s">
        <v>198</v>
      </c>
      <c r="B583" s="28" t="s">
        <v>308</v>
      </c>
      <c r="C583" s="15" t="s">
        <v>9</v>
      </c>
      <c r="D583" s="15" t="s">
        <v>68</v>
      </c>
      <c r="E583" s="15" t="s">
        <v>199</v>
      </c>
      <c r="F583" s="16">
        <v>0</v>
      </c>
      <c r="G583" s="16">
        <v>0</v>
      </c>
      <c r="H583" s="16"/>
    </row>
    <row r="584" spans="1:8" ht="77.25" hidden="1" x14ac:dyDescent="0.25">
      <c r="A584" s="55" t="s">
        <v>586</v>
      </c>
      <c r="B584" s="28" t="s">
        <v>191</v>
      </c>
      <c r="C584" s="15"/>
      <c r="D584" s="15"/>
      <c r="E584" s="15"/>
      <c r="F584" s="16">
        <f t="shared" ref="F584:H586" si="103">F585</f>
        <v>0</v>
      </c>
      <c r="G584" s="16">
        <f t="shared" si="103"/>
        <v>0</v>
      </c>
      <c r="H584" s="16">
        <f t="shared" si="103"/>
        <v>0</v>
      </c>
    </row>
    <row r="585" spans="1:8" ht="17.25" hidden="1" customHeight="1" x14ac:dyDescent="0.25">
      <c r="A585" s="4" t="s">
        <v>8</v>
      </c>
      <c r="B585" s="28" t="s">
        <v>191</v>
      </c>
      <c r="C585" s="15" t="s">
        <v>9</v>
      </c>
      <c r="D585" s="15"/>
      <c r="E585" s="15"/>
      <c r="F585" s="16">
        <f t="shared" si="103"/>
        <v>0</v>
      </c>
      <c r="G585" s="16">
        <f t="shared" si="103"/>
        <v>0</v>
      </c>
      <c r="H585" s="16">
        <f t="shared" si="103"/>
        <v>0</v>
      </c>
    </row>
    <row r="586" spans="1:8" ht="16.5" hidden="1" customHeight="1" x14ac:dyDescent="0.25">
      <c r="A586" s="4" t="s">
        <v>150</v>
      </c>
      <c r="B586" s="28" t="s">
        <v>191</v>
      </c>
      <c r="C586" s="15" t="s">
        <v>9</v>
      </c>
      <c r="D586" s="15" t="s">
        <v>68</v>
      </c>
      <c r="E586" s="15"/>
      <c r="F586" s="16">
        <f t="shared" si="103"/>
        <v>0</v>
      </c>
      <c r="G586" s="16">
        <f t="shared" si="103"/>
        <v>0</v>
      </c>
      <c r="H586" s="16">
        <f t="shared" si="103"/>
        <v>0</v>
      </c>
    </row>
    <row r="587" spans="1:8" ht="16.5" hidden="1" customHeight="1" x14ac:dyDescent="0.25">
      <c r="A587" s="4" t="s">
        <v>19</v>
      </c>
      <c r="B587" s="28" t="s">
        <v>191</v>
      </c>
      <c r="C587" s="15" t="s">
        <v>9</v>
      </c>
      <c r="D587" s="15" t="s">
        <v>68</v>
      </c>
      <c r="E587" s="15" t="s">
        <v>20</v>
      </c>
      <c r="F587" s="31"/>
      <c r="G587" s="16"/>
      <c r="H587" s="16"/>
    </row>
    <row r="588" spans="1:8" ht="19.5" hidden="1" customHeight="1" x14ac:dyDescent="0.25">
      <c r="A588" s="33" t="s">
        <v>345</v>
      </c>
      <c r="B588" s="15" t="s">
        <v>346</v>
      </c>
      <c r="C588" s="15"/>
      <c r="D588" s="15"/>
      <c r="E588" s="15"/>
      <c r="F588" s="16">
        <f>F589</f>
        <v>0</v>
      </c>
      <c r="G588" s="16">
        <v>0</v>
      </c>
      <c r="H588" s="16">
        <v>0</v>
      </c>
    </row>
    <row r="589" spans="1:8" ht="14.25" hidden="1" customHeight="1" x14ac:dyDescent="0.25">
      <c r="A589" s="4" t="s">
        <v>8</v>
      </c>
      <c r="B589" s="15" t="s">
        <v>346</v>
      </c>
      <c r="C589" s="15" t="s">
        <v>9</v>
      </c>
      <c r="D589" s="15"/>
      <c r="E589" s="15"/>
      <c r="F589" s="16">
        <f>F590</f>
        <v>0</v>
      </c>
      <c r="G589" s="16">
        <v>0</v>
      </c>
      <c r="H589" s="16">
        <v>0</v>
      </c>
    </row>
    <row r="590" spans="1:8" ht="14.25" hidden="1" customHeight="1" x14ac:dyDescent="0.25">
      <c r="A590" s="4" t="s">
        <v>150</v>
      </c>
      <c r="B590" s="15" t="s">
        <v>346</v>
      </c>
      <c r="C590" s="15" t="s">
        <v>9</v>
      </c>
      <c r="D590" s="15" t="s">
        <v>68</v>
      </c>
      <c r="E590" s="15"/>
      <c r="F590" s="16">
        <f>F591</f>
        <v>0</v>
      </c>
      <c r="G590" s="16">
        <v>0</v>
      </c>
      <c r="H590" s="16">
        <v>0</v>
      </c>
    </row>
    <row r="591" spans="1:8" ht="18.75" hidden="1" customHeight="1" x14ac:dyDescent="0.25">
      <c r="A591" s="4" t="s">
        <v>19</v>
      </c>
      <c r="B591" s="15" t="s">
        <v>346</v>
      </c>
      <c r="C591" s="15" t="s">
        <v>9</v>
      </c>
      <c r="D591" s="15" t="s">
        <v>68</v>
      </c>
      <c r="E591" s="15" t="s">
        <v>20</v>
      </c>
      <c r="F591" s="16"/>
      <c r="G591" s="16">
        <v>0</v>
      </c>
      <c r="H591" s="16">
        <v>0</v>
      </c>
    </row>
    <row r="592" spans="1:8" ht="65.25" customHeight="1" x14ac:dyDescent="0.25">
      <c r="A592" s="4" t="s">
        <v>571</v>
      </c>
      <c r="B592" s="28" t="s">
        <v>88</v>
      </c>
      <c r="C592" s="15"/>
      <c r="D592" s="15"/>
      <c r="E592" s="15"/>
      <c r="F592" s="16">
        <f>F593</f>
        <v>1000</v>
      </c>
      <c r="G592" s="16">
        <f t="shared" ref="G592:H594" si="104">G593</f>
        <v>1000</v>
      </c>
      <c r="H592" s="16">
        <f t="shared" si="104"/>
        <v>1000</v>
      </c>
    </row>
    <row r="593" spans="1:8" x14ac:dyDescent="0.25">
      <c r="A593" s="4" t="s">
        <v>8</v>
      </c>
      <c r="B593" s="28" t="s">
        <v>88</v>
      </c>
      <c r="C593" s="15" t="s">
        <v>9</v>
      </c>
      <c r="D593" s="15"/>
      <c r="E593" s="15"/>
      <c r="F593" s="16">
        <f>F594</f>
        <v>1000</v>
      </c>
      <c r="G593" s="16">
        <f t="shared" si="104"/>
        <v>1000</v>
      </c>
      <c r="H593" s="16">
        <f t="shared" si="104"/>
        <v>1000</v>
      </c>
    </row>
    <row r="594" spans="1:8" x14ac:dyDescent="0.25">
      <c r="A594" s="4" t="s">
        <v>150</v>
      </c>
      <c r="B594" s="28" t="s">
        <v>88</v>
      </c>
      <c r="C594" s="15" t="s">
        <v>9</v>
      </c>
      <c r="D594" s="15" t="s">
        <v>68</v>
      </c>
      <c r="E594" s="29"/>
      <c r="F594" s="16">
        <f>F595</f>
        <v>1000</v>
      </c>
      <c r="G594" s="16">
        <f t="shared" si="104"/>
        <v>1000</v>
      </c>
      <c r="H594" s="16">
        <f t="shared" si="104"/>
        <v>1000</v>
      </c>
    </row>
    <row r="595" spans="1:8" x14ac:dyDescent="0.25">
      <c r="A595" s="4" t="s">
        <v>19</v>
      </c>
      <c r="B595" s="28" t="s">
        <v>88</v>
      </c>
      <c r="C595" s="15" t="s">
        <v>9</v>
      </c>
      <c r="D595" s="15" t="s">
        <v>68</v>
      </c>
      <c r="E595" s="15" t="s">
        <v>20</v>
      </c>
      <c r="F595" s="16">
        <v>1000</v>
      </c>
      <c r="G595" s="16">
        <v>1000</v>
      </c>
      <c r="H595" s="16">
        <v>1000</v>
      </c>
    </row>
    <row r="596" spans="1:8" ht="64.5" hidden="1" x14ac:dyDescent="0.25">
      <c r="A596" s="2" t="s">
        <v>299</v>
      </c>
      <c r="B596" s="15" t="s">
        <v>301</v>
      </c>
      <c r="C596" s="15"/>
      <c r="D596" s="15"/>
      <c r="E596" s="15"/>
      <c r="F596" s="16">
        <f>F597</f>
        <v>0</v>
      </c>
      <c r="G596" s="16">
        <v>0</v>
      </c>
      <c r="H596" s="16">
        <v>0</v>
      </c>
    </row>
    <row r="597" spans="1:8" hidden="1" x14ac:dyDescent="0.25">
      <c r="A597" s="4" t="s">
        <v>8</v>
      </c>
      <c r="B597" s="15" t="s">
        <v>301</v>
      </c>
      <c r="C597" s="15" t="s">
        <v>9</v>
      </c>
      <c r="D597" s="15"/>
      <c r="E597" s="15"/>
      <c r="F597" s="16">
        <f>F598</f>
        <v>0</v>
      </c>
      <c r="G597" s="16">
        <v>0</v>
      </c>
      <c r="H597" s="16">
        <v>0</v>
      </c>
    </row>
    <row r="598" spans="1:8" hidden="1" x14ac:dyDescent="0.25">
      <c r="A598" s="4" t="s">
        <v>150</v>
      </c>
      <c r="B598" s="15" t="s">
        <v>301</v>
      </c>
      <c r="C598" s="15" t="s">
        <v>9</v>
      </c>
      <c r="D598" s="15" t="s">
        <v>68</v>
      </c>
      <c r="E598" s="29"/>
      <c r="F598" s="16">
        <f>F599</f>
        <v>0</v>
      </c>
      <c r="G598" s="16">
        <v>0</v>
      </c>
      <c r="H598" s="16">
        <v>0</v>
      </c>
    </row>
    <row r="599" spans="1:8" hidden="1" x14ac:dyDescent="0.25">
      <c r="A599" s="4" t="s">
        <v>19</v>
      </c>
      <c r="B599" s="15" t="s">
        <v>301</v>
      </c>
      <c r="C599" s="15" t="s">
        <v>9</v>
      </c>
      <c r="D599" s="15" t="s">
        <v>68</v>
      </c>
      <c r="E599" s="15" t="s">
        <v>20</v>
      </c>
      <c r="F599" s="16"/>
      <c r="G599" s="16">
        <v>0</v>
      </c>
      <c r="H599" s="16">
        <v>0</v>
      </c>
    </row>
    <row r="600" spans="1:8" ht="39.75" customHeight="1" x14ac:dyDescent="0.25">
      <c r="A600" s="4" t="s">
        <v>577</v>
      </c>
      <c r="B600" s="28" t="s">
        <v>164</v>
      </c>
      <c r="C600" s="15"/>
      <c r="D600" s="15"/>
      <c r="E600" s="15"/>
      <c r="F600" s="16">
        <f>F601</f>
        <v>250</v>
      </c>
      <c r="G600" s="16">
        <f t="shared" ref="G600:H602" si="105">G601</f>
        <v>250</v>
      </c>
      <c r="H600" s="16">
        <f t="shared" si="105"/>
        <v>250</v>
      </c>
    </row>
    <row r="601" spans="1:8" x14ac:dyDescent="0.25">
      <c r="A601" s="4" t="s">
        <v>8</v>
      </c>
      <c r="B601" s="28" t="s">
        <v>164</v>
      </c>
      <c r="C601" s="15" t="s">
        <v>9</v>
      </c>
      <c r="D601" s="15"/>
      <c r="E601" s="15"/>
      <c r="F601" s="16">
        <f>F602</f>
        <v>250</v>
      </c>
      <c r="G601" s="16">
        <f t="shared" si="105"/>
        <v>250</v>
      </c>
      <c r="H601" s="16">
        <f t="shared" si="105"/>
        <v>250</v>
      </c>
    </row>
    <row r="602" spans="1:8" x14ac:dyDescent="0.25">
      <c r="A602" s="4" t="s">
        <v>150</v>
      </c>
      <c r="B602" s="28" t="s">
        <v>164</v>
      </c>
      <c r="C602" s="15" t="s">
        <v>9</v>
      </c>
      <c r="D602" s="15" t="s">
        <v>68</v>
      </c>
      <c r="E602" s="15"/>
      <c r="F602" s="16">
        <f>F603</f>
        <v>250</v>
      </c>
      <c r="G602" s="16">
        <f t="shared" si="105"/>
        <v>250</v>
      </c>
      <c r="H602" s="16">
        <f t="shared" si="105"/>
        <v>250</v>
      </c>
    </row>
    <row r="603" spans="1:8" x14ac:dyDescent="0.25">
      <c r="A603" s="4" t="s">
        <v>19</v>
      </c>
      <c r="B603" s="28" t="s">
        <v>164</v>
      </c>
      <c r="C603" s="15" t="s">
        <v>9</v>
      </c>
      <c r="D603" s="15" t="s">
        <v>68</v>
      </c>
      <c r="E603" s="15" t="s">
        <v>20</v>
      </c>
      <c r="F603" s="16">
        <v>250</v>
      </c>
      <c r="G603" s="16">
        <v>250</v>
      </c>
      <c r="H603" s="16">
        <v>250</v>
      </c>
    </row>
    <row r="604" spans="1:8" ht="39" hidden="1" x14ac:dyDescent="0.25">
      <c r="A604" s="4" t="s">
        <v>363</v>
      </c>
      <c r="B604" s="15" t="s">
        <v>370</v>
      </c>
      <c r="C604" s="15"/>
      <c r="D604" s="15"/>
      <c r="E604" s="15"/>
      <c r="F604" s="16">
        <f>F605</f>
        <v>0</v>
      </c>
      <c r="G604" s="16">
        <v>0</v>
      </c>
      <c r="H604" s="16">
        <v>0</v>
      </c>
    </row>
    <row r="605" spans="1:8" hidden="1" x14ac:dyDescent="0.25">
      <c r="A605" s="4" t="s">
        <v>8</v>
      </c>
      <c r="B605" s="15" t="s">
        <v>370</v>
      </c>
      <c r="C605" s="15" t="s">
        <v>9</v>
      </c>
      <c r="D605" s="15"/>
      <c r="E605" s="15"/>
      <c r="F605" s="16">
        <f>F606</f>
        <v>0</v>
      </c>
      <c r="G605" s="16">
        <v>0</v>
      </c>
      <c r="H605" s="16">
        <v>0</v>
      </c>
    </row>
    <row r="606" spans="1:8" hidden="1" x14ac:dyDescent="0.25">
      <c r="A606" s="4" t="s">
        <v>150</v>
      </c>
      <c r="B606" s="15" t="s">
        <v>370</v>
      </c>
      <c r="C606" s="15" t="s">
        <v>9</v>
      </c>
      <c r="D606" s="15" t="s">
        <v>68</v>
      </c>
      <c r="E606" s="15"/>
      <c r="F606" s="16">
        <f>F607</f>
        <v>0</v>
      </c>
      <c r="G606" s="16">
        <v>0</v>
      </c>
      <c r="H606" s="16">
        <v>0</v>
      </c>
    </row>
    <row r="607" spans="1:8" hidden="1" x14ac:dyDescent="0.25">
      <c r="A607" s="4" t="s">
        <v>19</v>
      </c>
      <c r="B607" s="15" t="s">
        <v>370</v>
      </c>
      <c r="C607" s="15" t="s">
        <v>9</v>
      </c>
      <c r="D607" s="15" t="s">
        <v>68</v>
      </c>
      <c r="E607" s="15" t="s">
        <v>20</v>
      </c>
      <c r="F607" s="16">
        <v>0</v>
      </c>
      <c r="G607" s="16">
        <v>0</v>
      </c>
      <c r="H607" s="16">
        <v>0</v>
      </c>
    </row>
    <row r="608" spans="1:8" ht="26.25" x14ac:dyDescent="0.25">
      <c r="A608" s="4" t="s">
        <v>89</v>
      </c>
      <c r="B608" s="28" t="s">
        <v>90</v>
      </c>
      <c r="C608" s="15"/>
      <c r="D608" s="15"/>
      <c r="E608" s="15"/>
      <c r="F608" s="16">
        <f>F609+F622+F618</f>
        <v>1300.0999999999999</v>
      </c>
      <c r="G608" s="16">
        <f>G609+G618+G614+G622</f>
        <v>1301.6000000000001</v>
      </c>
      <c r="H608" s="16">
        <f>H609+H618+H614+H622</f>
        <v>1307.7</v>
      </c>
    </row>
    <row r="609" spans="1:8" ht="26.25" x14ac:dyDescent="0.25">
      <c r="A609" s="4" t="s">
        <v>37</v>
      </c>
      <c r="B609" s="28" t="s">
        <v>91</v>
      </c>
      <c r="C609" s="15"/>
      <c r="D609" s="15"/>
      <c r="E609" s="15"/>
      <c r="F609" s="16">
        <f t="shared" ref="F609:H610" si="106">F610</f>
        <v>887</v>
      </c>
      <c r="G609" s="16">
        <f t="shared" si="106"/>
        <v>887</v>
      </c>
      <c r="H609" s="16">
        <f t="shared" si="106"/>
        <v>887</v>
      </c>
    </row>
    <row r="610" spans="1:8" x14ac:dyDescent="0.25">
      <c r="A610" s="4" t="s">
        <v>145</v>
      </c>
      <c r="B610" s="28" t="s">
        <v>91</v>
      </c>
      <c r="C610" s="15" t="s">
        <v>73</v>
      </c>
      <c r="D610" s="15"/>
      <c r="E610" s="15"/>
      <c r="F610" s="16">
        <f t="shared" si="106"/>
        <v>887</v>
      </c>
      <c r="G610" s="16">
        <f t="shared" si="106"/>
        <v>887</v>
      </c>
      <c r="H610" s="16">
        <f t="shared" si="106"/>
        <v>887</v>
      </c>
    </row>
    <row r="611" spans="1:8" x14ac:dyDescent="0.25">
      <c r="A611" s="4" t="s">
        <v>74</v>
      </c>
      <c r="B611" s="28" t="s">
        <v>91</v>
      </c>
      <c r="C611" s="15" t="s">
        <v>73</v>
      </c>
      <c r="D611" s="15" t="s">
        <v>27</v>
      </c>
      <c r="E611" s="15"/>
      <c r="F611" s="16">
        <f>F612+F613</f>
        <v>887</v>
      </c>
      <c r="G611" s="16">
        <f t="shared" ref="G611:H611" si="107">G612+G613</f>
        <v>887</v>
      </c>
      <c r="H611" s="16">
        <f t="shared" si="107"/>
        <v>887</v>
      </c>
    </row>
    <row r="612" spans="1:8" x14ac:dyDescent="0.25">
      <c r="A612" s="4" t="s">
        <v>18</v>
      </c>
      <c r="B612" s="28" t="s">
        <v>91</v>
      </c>
      <c r="C612" s="15" t="s">
        <v>73</v>
      </c>
      <c r="D612" s="15" t="s">
        <v>27</v>
      </c>
      <c r="E612" s="15" t="s">
        <v>22</v>
      </c>
      <c r="F612" s="16">
        <v>862</v>
      </c>
      <c r="G612" s="16">
        <v>862</v>
      </c>
      <c r="H612" s="16">
        <v>862</v>
      </c>
    </row>
    <row r="613" spans="1:8" x14ac:dyDescent="0.25">
      <c r="A613" s="4" t="s">
        <v>19</v>
      </c>
      <c r="B613" s="28" t="s">
        <v>91</v>
      </c>
      <c r="C613" s="15" t="s">
        <v>73</v>
      </c>
      <c r="D613" s="15" t="s">
        <v>27</v>
      </c>
      <c r="E613" s="15" t="s">
        <v>20</v>
      </c>
      <c r="F613" s="16">
        <v>25</v>
      </c>
      <c r="G613" s="16">
        <v>25</v>
      </c>
      <c r="H613" s="16">
        <v>25</v>
      </c>
    </row>
    <row r="614" spans="1:8" ht="64.5" hidden="1" x14ac:dyDescent="0.25">
      <c r="A614" s="2" t="s">
        <v>420</v>
      </c>
      <c r="B614" s="15" t="s">
        <v>422</v>
      </c>
      <c r="C614" s="15"/>
      <c r="D614" s="15"/>
      <c r="E614" s="15"/>
      <c r="F614" s="16">
        <f>F615</f>
        <v>0</v>
      </c>
      <c r="G614" s="16">
        <v>0</v>
      </c>
      <c r="H614" s="16">
        <v>0</v>
      </c>
    </row>
    <row r="615" spans="1:8" ht="27" hidden="1" customHeight="1" x14ac:dyDescent="0.25">
      <c r="A615" s="4" t="s">
        <v>145</v>
      </c>
      <c r="B615" s="15" t="s">
        <v>422</v>
      </c>
      <c r="C615" s="15" t="s">
        <v>73</v>
      </c>
      <c r="D615" s="15"/>
      <c r="E615" s="15"/>
      <c r="F615" s="16">
        <f>F616</f>
        <v>0</v>
      </c>
      <c r="G615" s="16">
        <v>0</v>
      </c>
      <c r="H615" s="16">
        <v>0</v>
      </c>
    </row>
    <row r="616" spans="1:8" ht="24.75" hidden="1" customHeight="1" x14ac:dyDescent="0.25">
      <c r="A616" s="4" t="s">
        <v>74</v>
      </c>
      <c r="B616" s="15" t="s">
        <v>422</v>
      </c>
      <c r="C616" s="15" t="s">
        <v>73</v>
      </c>
      <c r="D616" s="15" t="s">
        <v>27</v>
      </c>
      <c r="E616" s="15"/>
      <c r="F616" s="16">
        <f>F617</f>
        <v>0</v>
      </c>
      <c r="G616" s="16">
        <v>0</v>
      </c>
      <c r="H616" s="16">
        <v>0</v>
      </c>
    </row>
    <row r="617" spans="1:8" ht="23.25" hidden="1" customHeight="1" x14ac:dyDescent="0.25">
      <c r="A617" s="4" t="s">
        <v>18</v>
      </c>
      <c r="B617" s="15" t="s">
        <v>422</v>
      </c>
      <c r="C617" s="15" t="s">
        <v>73</v>
      </c>
      <c r="D617" s="15" t="s">
        <v>27</v>
      </c>
      <c r="E617" s="15" t="s">
        <v>22</v>
      </c>
      <c r="F617" s="16">
        <v>0</v>
      </c>
      <c r="G617" s="16">
        <v>0</v>
      </c>
      <c r="H617" s="16">
        <v>0</v>
      </c>
    </row>
    <row r="618" spans="1:8" ht="128.25" x14ac:dyDescent="0.25">
      <c r="A618" s="4" t="s">
        <v>521</v>
      </c>
      <c r="B618" s="28" t="s">
        <v>522</v>
      </c>
      <c r="C618" s="15"/>
      <c r="D618" s="15"/>
      <c r="E618" s="15"/>
      <c r="F618" s="66">
        <f t="shared" ref="F618:H620" si="108">F619</f>
        <v>346.4</v>
      </c>
      <c r="G618" s="66">
        <f t="shared" si="108"/>
        <v>344.7</v>
      </c>
      <c r="H618" s="66">
        <f t="shared" si="108"/>
        <v>348.9</v>
      </c>
    </row>
    <row r="619" spans="1:8" x14ac:dyDescent="0.25">
      <c r="A619" s="4" t="s">
        <v>145</v>
      </c>
      <c r="B619" s="28" t="s">
        <v>522</v>
      </c>
      <c r="C619" s="15" t="s">
        <v>73</v>
      </c>
      <c r="D619" s="15"/>
      <c r="E619" s="15"/>
      <c r="F619" s="66">
        <f t="shared" si="108"/>
        <v>346.4</v>
      </c>
      <c r="G619" s="66">
        <f t="shared" si="108"/>
        <v>344.7</v>
      </c>
      <c r="H619" s="66">
        <f t="shared" si="108"/>
        <v>348.9</v>
      </c>
    </row>
    <row r="620" spans="1:8" x14ac:dyDescent="0.25">
      <c r="A620" s="4" t="s">
        <v>74</v>
      </c>
      <c r="B620" s="28" t="s">
        <v>522</v>
      </c>
      <c r="C620" s="15" t="s">
        <v>73</v>
      </c>
      <c r="D620" s="15" t="s">
        <v>27</v>
      </c>
      <c r="E620" s="15"/>
      <c r="F620" s="66">
        <f t="shared" si="108"/>
        <v>346.4</v>
      </c>
      <c r="G620" s="66">
        <f t="shared" si="108"/>
        <v>344.7</v>
      </c>
      <c r="H620" s="66">
        <f t="shared" si="108"/>
        <v>348.9</v>
      </c>
    </row>
    <row r="621" spans="1:8" x14ac:dyDescent="0.25">
      <c r="A621" s="4" t="s">
        <v>18</v>
      </c>
      <c r="B621" s="28" t="s">
        <v>522</v>
      </c>
      <c r="C621" s="15" t="s">
        <v>73</v>
      </c>
      <c r="D621" s="15" t="s">
        <v>27</v>
      </c>
      <c r="E621" s="15" t="s">
        <v>22</v>
      </c>
      <c r="F621" s="59">
        <v>346.4</v>
      </c>
      <c r="G621" s="59">
        <v>344.7</v>
      </c>
      <c r="H621" s="59">
        <v>348.9</v>
      </c>
    </row>
    <row r="622" spans="1:8" ht="90" x14ac:dyDescent="0.25">
      <c r="A622" s="4" t="s">
        <v>431</v>
      </c>
      <c r="B622" s="28" t="s">
        <v>432</v>
      </c>
      <c r="C622" s="15"/>
      <c r="D622" s="15"/>
      <c r="E622" s="15"/>
      <c r="F622" s="66">
        <f t="shared" ref="F622:H624" si="109">F623</f>
        <v>66.7</v>
      </c>
      <c r="G622" s="66">
        <f t="shared" si="109"/>
        <v>69.900000000000006</v>
      </c>
      <c r="H622" s="66">
        <f t="shared" si="109"/>
        <v>71.8</v>
      </c>
    </row>
    <row r="623" spans="1:8" x14ac:dyDescent="0.25">
      <c r="A623" s="4" t="s">
        <v>145</v>
      </c>
      <c r="B623" s="28" t="s">
        <v>432</v>
      </c>
      <c r="C623" s="15" t="s">
        <v>73</v>
      </c>
      <c r="D623" s="15"/>
      <c r="E623" s="15"/>
      <c r="F623" s="66">
        <f t="shared" si="109"/>
        <v>66.7</v>
      </c>
      <c r="G623" s="66">
        <f t="shared" si="109"/>
        <v>69.900000000000006</v>
      </c>
      <c r="H623" s="66">
        <f t="shared" si="109"/>
        <v>71.8</v>
      </c>
    </row>
    <row r="624" spans="1:8" x14ac:dyDescent="0.25">
      <c r="A624" s="4" t="s">
        <v>74</v>
      </c>
      <c r="B624" s="28" t="s">
        <v>432</v>
      </c>
      <c r="C624" s="15" t="s">
        <v>73</v>
      </c>
      <c r="D624" s="15" t="s">
        <v>27</v>
      </c>
      <c r="E624" s="15"/>
      <c r="F624" s="66">
        <f t="shared" si="109"/>
        <v>66.7</v>
      </c>
      <c r="G624" s="66">
        <f t="shared" si="109"/>
        <v>69.900000000000006</v>
      </c>
      <c r="H624" s="66">
        <f t="shared" si="109"/>
        <v>71.8</v>
      </c>
    </row>
    <row r="625" spans="1:8" x14ac:dyDescent="0.25">
      <c r="A625" s="4" t="s">
        <v>18</v>
      </c>
      <c r="B625" s="28" t="s">
        <v>432</v>
      </c>
      <c r="C625" s="15" t="s">
        <v>73</v>
      </c>
      <c r="D625" s="15" t="s">
        <v>27</v>
      </c>
      <c r="E625" s="15" t="s">
        <v>22</v>
      </c>
      <c r="F625" s="59">
        <v>66.7</v>
      </c>
      <c r="G625" s="59">
        <v>69.900000000000006</v>
      </c>
      <c r="H625" s="59">
        <v>71.8</v>
      </c>
    </row>
    <row r="626" spans="1:8" ht="27.75" customHeight="1" x14ac:dyDescent="0.25">
      <c r="A626" s="4" t="s">
        <v>242</v>
      </c>
      <c r="B626" s="28" t="s">
        <v>475</v>
      </c>
      <c r="C626" s="15"/>
      <c r="D626" s="15"/>
      <c r="E626" s="15"/>
      <c r="F626" s="16">
        <f>F627+F630</f>
        <v>12038.9</v>
      </c>
      <c r="G626" s="16">
        <f t="shared" ref="G626:H628" si="110">G627</f>
        <v>12038.9</v>
      </c>
      <c r="H626" s="16">
        <f t="shared" si="110"/>
        <v>12038.9</v>
      </c>
    </row>
    <row r="627" spans="1:8" x14ac:dyDescent="0.25">
      <c r="A627" s="4" t="s">
        <v>145</v>
      </c>
      <c r="B627" s="28" t="s">
        <v>223</v>
      </c>
      <c r="C627" s="15" t="s">
        <v>73</v>
      </c>
      <c r="D627" s="15"/>
      <c r="E627" s="15"/>
      <c r="F627" s="16">
        <f t="shared" ref="F627:F628" si="111">F628</f>
        <v>12038.9</v>
      </c>
      <c r="G627" s="16">
        <f t="shared" si="110"/>
        <v>12038.9</v>
      </c>
      <c r="H627" s="16">
        <f t="shared" si="110"/>
        <v>12038.9</v>
      </c>
    </row>
    <row r="628" spans="1:8" ht="26.25" x14ac:dyDescent="0.25">
      <c r="A628" s="4" t="s">
        <v>235</v>
      </c>
      <c r="B628" s="28" t="s">
        <v>223</v>
      </c>
      <c r="C628" s="15" t="s">
        <v>73</v>
      </c>
      <c r="D628" s="15" t="s">
        <v>63</v>
      </c>
      <c r="E628" s="15"/>
      <c r="F628" s="16">
        <f t="shared" si="111"/>
        <v>12038.9</v>
      </c>
      <c r="G628" s="16">
        <f t="shared" si="110"/>
        <v>12038.9</v>
      </c>
      <c r="H628" s="16">
        <f t="shared" si="110"/>
        <v>12038.9</v>
      </c>
    </row>
    <row r="629" spans="1:8" ht="15.75" customHeight="1" x14ac:dyDescent="0.25">
      <c r="A629" s="4" t="s">
        <v>18</v>
      </c>
      <c r="B629" s="28" t="s">
        <v>223</v>
      </c>
      <c r="C629" s="15" t="s">
        <v>73</v>
      </c>
      <c r="D629" s="15" t="s">
        <v>63</v>
      </c>
      <c r="E629" s="15" t="s">
        <v>22</v>
      </c>
      <c r="F629" s="16">
        <v>12038.9</v>
      </c>
      <c r="G629" s="16">
        <v>12038.9</v>
      </c>
      <c r="H629" s="16">
        <v>12038.9</v>
      </c>
    </row>
    <row r="630" spans="1:8" ht="64.5" hidden="1" x14ac:dyDescent="0.25">
      <c r="A630" s="4" t="s">
        <v>190</v>
      </c>
      <c r="B630" s="28" t="s">
        <v>433</v>
      </c>
      <c r="C630" s="15"/>
      <c r="D630" s="15"/>
      <c r="E630" s="15"/>
      <c r="F630" s="16">
        <f>F631</f>
        <v>0</v>
      </c>
      <c r="G630" s="16">
        <v>0</v>
      </c>
      <c r="H630" s="16">
        <v>0</v>
      </c>
    </row>
    <row r="631" spans="1:8" hidden="1" x14ac:dyDescent="0.25">
      <c r="A631" s="4" t="s">
        <v>145</v>
      </c>
      <c r="B631" s="28" t="s">
        <v>433</v>
      </c>
      <c r="C631" s="15" t="s">
        <v>73</v>
      </c>
      <c r="D631" s="15"/>
      <c r="E631" s="15"/>
      <c r="F631" s="16">
        <f>F632</f>
        <v>0</v>
      </c>
      <c r="G631" s="16">
        <v>0</v>
      </c>
      <c r="H631" s="16">
        <v>0</v>
      </c>
    </row>
    <row r="632" spans="1:8" ht="26.25" hidden="1" x14ac:dyDescent="0.25">
      <c r="A632" s="4" t="s">
        <v>235</v>
      </c>
      <c r="B632" s="28" t="s">
        <v>433</v>
      </c>
      <c r="C632" s="15" t="s">
        <v>73</v>
      </c>
      <c r="D632" s="15" t="s">
        <v>63</v>
      </c>
      <c r="E632" s="15"/>
      <c r="F632" s="16">
        <f>F633</f>
        <v>0</v>
      </c>
      <c r="G632" s="16">
        <v>0</v>
      </c>
      <c r="H632" s="16">
        <v>0</v>
      </c>
    </row>
    <row r="633" spans="1:8" ht="2.25" hidden="1" customHeight="1" x14ac:dyDescent="0.25">
      <c r="A633" s="4" t="s">
        <v>18</v>
      </c>
      <c r="B633" s="28" t="s">
        <v>433</v>
      </c>
      <c r="C633" s="15" t="s">
        <v>73</v>
      </c>
      <c r="D633" s="15" t="s">
        <v>63</v>
      </c>
      <c r="E633" s="15" t="s">
        <v>22</v>
      </c>
      <c r="F633" s="16"/>
      <c r="G633" s="16">
        <v>0</v>
      </c>
      <c r="H633" s="16">
        <v>0</v>
      </c>
    </row>
    <row r="634" spans="1:8" ht="18" customHeight="1" x14ac:dyDescent="0.25">
      <c r="A634" s="8" t="s">
        <v>339</v>
      </c>
      <c r="B634" s="30" t="s">
        <v>340</v>
      </c>
      <c r="C634" s="15"/>
      <c r="D634" s="15"/>
      <c r="E634" s="15"/>
      <c r="F634" s="21">
        <f>F635</f>
        <v>5726.8</v>
      </c>
      <c r="G634" s="21">
        <f>G635</f>
        <v>0</v>
      </c>
      <c r="H634" s="21">
        <f>H635</f>
        <v>0</v>
      </c>
    </row>
    <row r="635" spans="1:8" ht="51.75" x14ac:dyDescent="0.25">
      <c r="A635" s="4" t="s">
        <v>523</v>
      </c>
      <c r="B635" s="28" t="s">
        <v>524</v>
      </c>
      <c r="C635" s="15"/>
      <c r="D635" s="15"/>
      <c r="E635" s="15"/>
      <c r="F635" s="66">
        <f t="shared" ref="F635:H637" si="112">F636</f>
        <v>5726.8</v>
      </c>
      <c r="G635" s="66">
        <f t="shared" si="112"/>
        <v>0</v>
      </c>
      <c r="H635" s="66">
        <f t="shared" si="112"/>
        <v>0</v>
      </c>
    </row>
    <row r="636" spans="1:8" x14ac:dyDescent="0.25">
      <c r="A636" s="4" t="s">
        <v>145</v>
      </c>
      <c r="B636" s="28" t="s">
        <v>524</v>
      </c>
      <c r="C636" s="15" t="s">
        <v>73</v>
      </c>
      <c r="D636" s="15"/>
      <c r="E636" s="15"/>
      <c r="F636" s="66">
        <f t="shared" si="112"/>
        <v>5726.8</v>
      </c>
      <c r="G636" s="66">
        <f t="shared" si="112"/>
        <v>0</v>
      </c>
      <c r="H636" s="66">
        <f t="shared" si="112"/>
        <v>0</v>
      </c>
    </row>
    <row r="637" spans="1:8" x14ac:dyDescent="0.25">
      <c r="A637" s="4" t="s">
        <v>74</v>
      </c>
      <c r="B637" s="28" t="s">
        <v>524</v>
      </c>
      <c r="C637" s="15" t="s">
        <v>73</v>
      </c>
      <c r="D637" s="15" t="s">
        <v>27</v>
      </c>
      <c r="E637" s="15"/>
      <c r="F637" s="66">
        <f t="shared" si="112"/>
        <v>5726.8</v>
      </c>
      <c r="G637" s="66">
        <f t="shared" si="112"/>
        <v>0</v>
      </c>
      <c r="H637" s="66">
        <f t="shared" si="112"/>
        <v>0</v>
      </c>
    </row>
    <row r="638" spans="1:8" x14ac:dyDescent="0.25">
      <c r="A638" s="4" t="s">
        <v>18</v>
      </c>
      <c r="B638" s="28" t="s">
        <v>524</v>
      </c>
      <c r="C638" s="15" t="s">
        <v>73</v>
      </c>
      <c r="D638" s="15" t="s">
        <v>27</v>
      </c>
      <c r="E638" s="15" t="s">
        <v>22</v>
      </c>
      <c r="F638" s="59">
        <v>5726.8</v>
      </c>
      <c r="G638" s="59">
        <v>0</v>
      </c>
      <c r="H638" s="59">
        <v>0</v>
      </c>
    </row>
    <row r="639" spans="1:8" ht="39" x14ac:dyDescent="0.25">
      <c r="A639" s="8" t="s">
        <v>501</v>
      </c>
      <c r="B639" s="30" t="s">
        <v>92</v>
      </c>
      <c r="C639" s="29"/>
      <c r="D639" s="29"/>
      <c r="E639" s="29"/>
      <c r="F639" s="21">
        <f>F640</f>
        <v>60</v>
      </c>
      <c r="G639" s="21">
        <f>G640</f>
        <v>60</v>
      </c>
      <c r="H639" s="21">
        <f>H640</f>
        <v>60</v>
      </c>
    </row>
    <row r="640" spans="1:8" ht="26.25" x14ac:dyDescent="0.25">
      <c r="A640" s="4" t="s">
        <v>37</v>
      </c>
      <c r="B640" s="28" t="s">
        <v>94</v>
      </c>
      <c r="C640" s="15"/>
      <c r="D640" s="15"/>
      <c r="E640" s="15"/>
      <c r="F640" s="16">
        <f>F641</f>
        <v>60</v>
      </c>
      <c r="G640" s="16">
        <f t="shared" ref="G640:H642" si="113">G641</f>
        <v>60</v>
      </c>
      <c r="H640" s="16">
        <f t="shared" si="113"/>
        <v>60</v>
      </c>
    </row>
    <row r="641" spans="1:8" x14ac:dyDescent="0.25">
      <c r="A641" s="4" t="s">
        <v>122</v>
      </c>
      <c r="B641" s="28" t="s">
        <v>94</v>
      </c>
      <c r="C641" s="15" t="s">
        <v>63</v>
      </c>
      <c r="D641" s="15"/>
      <c r="E641" s="15"/>
      <c r="F641" s="16">
        <f>F642</f>
        <v>60</v>
      </c>
      <c r="G641" s="16">
        <f t="shared" si="113"/>
        <v>60</v>
      </c>
      <c r="H641" s="16">
        <f t="shared" si="113"/>
        <v>60</v>
      </c>
    </row>
    <row r="642" spans="1:8" ht="26.25" x14ac:dyDescent="0.25">
      <c r="A642" s="4" t="s">
        <v>95</v>
      </c>
      <c r="B642" s="28" t="s">
        <v>94</v>
      </c>
      <c r="C642" s="15" t="s">
        <v>63</v>
      </c>
      <c r="D642" s="15" t="s">
        <v>96</v>
      </c>
      <c r="E642" s="15"/>
      <c r="F642" s="16">
        <f>F643</f>
        <v>60</v>
      </c>
      <c r="G642" s="16">
        <f t="shared" si="113"/>
        <v>60</v>
      </c>
      <c r="H642" s="16">
        <f t="shared" si="113"/>
        <v>60</v>
      </c>
    </row>
    <row r="643" spans="1:8" ht="39" x14ac:dyDescent="0.25">
      <c r="A643" s="4" t="s">
        <v>626</v>
      </c>
      <c r="B643" s="28" t="s">
        <v>94</v>
      </c>
      <c r="C643" s="15" t="s">
        <v>63</v>
      </c>
      <c r="D643" s="15" t="s">
        <v>96</v>
      </c>
      <c r="E643" s="15" t="s">
        <v>17</v>
      </c>
      <c r="F643" s="16">
        <v>60</v>
      </c>
      <c r="G643" s="16">
        <v>60</v>
      </c>
      <c r="H643" s="16">
        <v>60</v>
      </c>
    </row>
    <row r="644" spans="1:8" ht="51.75" x14ac:dyDescent="0.25">
      <c r="A644" s="8" t="s">
        <v>590</v>
      </c>
      <c r="B644" s="30" t="s">
        <v>93</v>
      </c>
      <c r="C644" s="15"/>
      <c r="D644" s="15"/>
      <c r="E644" s="15"/>
      <c r="F644" s="21">
        <f>F645+F649</f>
        <v>272</v>
      </c>
      <c r="G644" s="21">
        <f>G645+G649</f>
        <v>272</v>
      </c>
      <c r="H644" s="21">
        <f>H645+H649</f>
        <v>272</v>
      </c>
    </row>
    <row r="645" spans="1:8" ht="25.5" customHeight="1" x14ac:dyDescent="0.25">
      <c r="A645" s="4" t="s">
        <v>37</v>
      </c>
      <c r="B645" s="28" t="s">
        <v>546</v>
      </c>
      <c r="C645" s="15"/>
      <c r="D645" s="15"/>
      <c r="E645" s="15"/>
      <c r="F645" s="16">
        <f>F646</f>
        <v>50</v>
      </c>
      <c r="G645" s="16">
        <f t="shared" ref="G645:H647" si="114">G646</f>
        <v>50</v>
      </c>
      <c r="H645" s="16">
        <f t="shared" si="114"/>
        <v>50</v>
      </c>
    </row>
    <row r="646" spans="1:8" x14ac:dyDescent="0.25">
      <c r="A646" s="4" t="s">
        <v>145</v>
      </c>
      <c r="B646" s="28" t="s">
        <v>546</v>
      </c>
      <c r="C646" s="15" t="s">
        <v>73</v>
      </c>
      <c r="D646" s="15"/>
      <c r="E646" s="15"/>
      <c r="F646" s="16">
        <f>F647</f>
        <v>50</v>
      </c>
      <c r="G646" s="16">
        <f t="shared" si="114"/>
        <v>50</v>
      </c>
      <c r="H646" s="16">
        <f t="shared" si="114"/>
        <v>50</v>
      </c>
    </row>
    <row r="647" spans="1:8" x14ac:dyDescent="0.25">
      <c r="A647" s="4" t="s">
        <v>74</v>
      </c>
      <c r="B647" s="28" t="s">
        <v>546</v>
      </c>
      <c r="C647" s="15" t="s">
        <v>73</v>
      </c>
      <c r="D647" s="15" t="s">
        <v>27</v>
      </c>
      <c r="E647" s="15"/>
      <c r="F647" s="16">
        <f>F648</f>
        <v>50</v>
      </c>
      <c r="G647" s="16">
        <f t="shared" si="114"/>
        <v>50</v>
      </c>
      <c r="H647" s="16">
        <f t="shared" si="114"/>
        <v>50</v>
      </c>
    </row>
    <row r="648" spans="1:8" ht="18.75" customHeight="1" x14ac:dyDescent="0.25">
      <c r="A648" s="4" t="s">
        <v>18</v>
      </c>
      <c r="B648" s="28" t="s">
        <v>546</v>
      </c>
      <c r="C648" s="15" t="s">
        <v>73</v>
      </c>
      <c r="D648" s="15" t="s">
        <v>27</v>
      </c>
      <c r="E648" s="15" t="s">
        <v>22</v>
      </c>
      <c r="F648" s="16">
        <v>50</v>
      </c>
      <c r="G648" s="16">
        <v>50</v>
      </c>
      <c r="H648" s="16">
        <v>50</v>
      </c>
    </row>
    <row r="649" spans="1:8" ht="39" x14ac:dyDescent="0.25">
      <c r="A649" s="4" t="s">
        <v>461</v>
      </c>
      <c r="B649" s="15" t="s">
        <v>526</v>
      </c>
      <c r="C649" s="15"/>
      <c r="D649" s="15"/>
      <c r="E649" s="15"/>
      <c r="F649" s="16">
        <f t="shared" ref="F649:H650" si="115">F650</f>
        <v>222</v>
      </c>
      <c r="G649" s="16">
        <f t="shared" si="115"/>
        <v>222</v>
      </c>
      <c r="H649" s="16">
        <f t="shared" si="115"/>
        <v>222</v>
      </c>
    </row>
    <row r="650" spans="1:8" ht="18.75" customHeight="1" x14ac:dyDescent="0.25">
      <c r="A650" s="4" t="s">
        <v>145</v>
      </c>
      <c r="B650" s="15" t="s">
        <v>526</v>
      </c>
      <c r="C650" s="15" t="s">
        <v>73</v>
      </c>
      <c r="D650" s="15"/>
      <c r="E650" s="15"/>
      <c r="F650" s="16">
        <f t="shared" si="115"/>
        <v>222</v>
      </c>
      <c r="G650" s="16">
        <f t="shared" si="115"/>
        <v>222</v>
      </c>
      <c r="H650" s="16">
        <f t="shared" si="115"/>
        <v>222</v>
      </c>
    </row>
    <row r="651" spans="1:8" ht="18.75" customHeight="1" x14ac:dyDescent="0.25">
      <c r="A651" s="4" t="s">
        <v>74</v>
      </c>
      <c r="B651" s="15" t="s">
        <v>526</v>
      </c>
      <c r="C651" s="15" t="s">
        <v>73</v>
      </c>
      <c r="D651" s="15" t="s">
        <v>27</v>
      </c>
      <c r="E651" s="15"/>
      <c r="F651" s="16">
        <f>F653+F652</f>
        <v>222</v>
      </c>
      <c r="G651" s="16">
        <f>G652</f>
        <v>222</v>
      </c>
      <c r="H651" s="16">
        <f>H652</f>
        <v>222</v>
      </c>
    </row>
    <row r="652" spans="1:8" ht="39" x14ac:dyDescent="0.25">
      <c r="A652" s="4" t="s">
        <v>626</v>
      </c>
      <c r="B652" s="15" t="s">
        <v>526</v>
      </c>
      <c r="C652" s="15" t="s">
        <v>73</v>
      </c>
      <c r="D652" s="15" t="s">
        <v>27</v>
      </c>
      <c r="E652" s="15" t="s">
        <v>17</v>
      </c>
      <c r="F652" s="16">
        <v>222</v>
      </c>
      <c r="G652" s="16">
        <v>222</v>
      </c>
      <c r="H652" s="16">
        <v>222</v>
      </c>
    </row>
    <row r="653" spans="1:8" ht="18.75" hidden="1" customHeight="1" x14ac:dyDescent="0.25">
      <c r="A653" s="4" t="s">
        <v>18</v>
      </c>
      <c r="B653" s="15" t="s">
        <v>526</v>
      </c>
      <c r="C653" s="15" t="s">
        <v>73</v>
      </c>
      <c r="D653" s="15" t="s">
        <v>27</v>
      </c>
      <c r="E653" s="15" t="s">
        <v>22</v>
      </c>
      <c r="F653" s="16"/>
      <c r="G653" s="16"/>
      <c r="H653" s="16"/>
    </row>
    <row r="654" spans="1:8" ht="18.75" hidden="1" customHeight="1" x14ac:dyDescent="0.25">
      <c r="A654" s="4"/>
      <c r="B654" s="28"/>
      <c r="C654" s="15"/>
      <c r="D654" s="15"/>
      <c r="E654" s="15"/>
      <c r="F654" s="16"/>
      <c r="G654" s="16"/>
      <c r="H654" s="16"/>
    </row>
    <row r="655" spans="1:8" ht="39" x14ac:dyDescent="0.25">
      <c r="A655" s="8" t="s">
        <v>243</v>
      </c>
      <c r="B655" s="30" t="s">
        <v>97</v>
      </c>
      <c r="C655" s="15"/>
      <c r="D655" s="15"/>
      <c r="E655" s="15"/>
      <c r="F655" s="21">
        <f>F656+F683+F727+F737+F741</f>
        <v>33813.1</v>
      </c>
      <c r="G655" s="21">
        <f>G656+G683+G727+G737</f>
        <v>33813.1</v>
      </c>
      <c r="H655" s="21">
        <f>H656+H683+H727+H737</f>
        <v>33813.1</v>
      </c>
    </row>
    <row r="656" spans="1:8" ht="26.25" x14ac:dyDescent="0.25">
      <c r="A656" s="4" t="s">
        <v>101</v>
      </c>
      <c r="B656" s="28" t="s">
        <v>102</v>
      </c>
      <c r="C656" s="15"/>
      <c r="D656" s="15"/>
      <c r="E656" s="15"/>
      <c r="F656" s="16">
        <f>F657+F666+F674+F662+F670+F679</f>
        <v>22948.2</v>
      </c>
      <c r="G656" s="16">
        <f>G657+G666+G674+G662</f>
        <v>22948.2</v>
      </c>
      <c r="H656" s="16">
        <f>H657+H666+H674+H662</f>
        <v>22948.2</v>
      </c>
    </row>
    <row r="657" spans="1:8" ht="26.25" customHeight="1" x14ac:dyDescent="0.25">
      <c r="A657" s="4" t="s">
        <v>28</v>
      </c>
      <c r="B657" s="28" t="s">
        <v>103</v>
      </c>
      <c r="C657" s="29"/>
      <c r="D657" s="29"/>
      <c r="E657" s="15"/>
      <c r="F657" s="16">
        <f>F658</f>
        <v>16023.2</v>
      </c>
      <c r="G657" s="16">
        <f t="shared" ref="G657:H658" si="116">G658</f>
        <v>16023.2</v>
      </c>
      <c r="H657" s="16">
        <f t="shared" si="116"/>
        <v>16023.2</v>
      </c>
    </row>
    <row r="658" spans="1:8" x14ac:dyDescent="0.25">
      <c r="A658" s="4" t="s">
        <v>244</v>
      </c>
      <c r="B658" s="28" t="s">
        <v>103</v>
      </c>
      <c r="C658" s="15" t="s">
        <v>99</v>
      </c>
      <c r="D658" s="15"/>
      <c r="E658" s="15"/>
      <c r="F658" s="16">
        <f>F659</f>
        <v>16023.2</v>
      </c>
      <c r="G658" s="16">
        <f t="shared" si="116"/>
        <v>16023.2</v>
      </c>
      <c r="H658" s="16">
        <f t="shared" si="116"/>
        <v>16023.2</v>
      </c>
    </row>
    <row r="659" spans="1:8" ht="14.25" customHeight="1" x14ac:dyDescent="0.25">
      <c r="A659" s="4" t="s">
        <v>245</v>
      </c>
      <c r="B659" s="28" t="s">
        <v>103</v>
      </c>
      <c r="C659" s="15" t="s">
        <v>99</v>
      </c>
      <c r="D659" s="15" t="s">
        <v>27</v>
      </c>
      <c r="E659" s="15"/>
      <c r="F659" s="16">
        <f>F660+F661</f>
        <v>16023.2</v>
      </c>
      <c r="G659" s="16">
        <f t="shared" ref="G659:H659" si="117">G660+G661</f>
        <v>16023.2</v>
      </c>
      <c r="H659" s="16">
        <f t="shared" si="117"/>
        <v>16023.2</v>
      </c>
    </row>
    <row r="660" spans="1:8" ht="0.75" hidden="1" customHeight="1" x14ac:dyDescent="0.25">
      <c r="A660" s="2" t="s">
        <v>18</v>
      </c>
      <c r="B660" s="15" t="s">
        <v>103</v>
      </c>
      <c r="C660" s="15" t="s">
        <v>99</v>
      </c>
      <c r="D660" s="15" t="s">
        <v>27</v>
      </c>
      <c r="E660" s="15" t="s">
        <v>22</v>
      </c>
      <c r="F660" s="16">
        <v>0</v>
      </c>
      <c r="G660" s="16">
        <v>0</v>
      </c>
      <c r="H660" s="16">
        <v>0</v>
      </c>
    </row>
    <row r="661" spans="1:8" ht="16.5" customHeight="1" x14ac:dyDescent="0.25">
      <c r="A661" s="4" t="s">
        <v>19</v>
      </c>
      <c r="B661" s="28" t="s">
        <v>103</v>
      </c>
      <c r="C661" s="15" t="s">
        <v>99</v>
      </c>
      <c r="D661" s="15" t="s">
        <v>27</v>
      </c>
      <c r="E661" s="15" t="s">
        <v>20</v>
      </c>
      <c r="F661" s="16">
        <v>16023.2</v>
      </c>
      <c r="G661" s="16">
        <v>16023.2</v>
      </c>
      <c r="H661" s="16">
        <v>16023.2</v>
      </c>
    </row>
    <row r="662" spans="1:8" ht="67.5" hidden="1" customHeight="1" x14ac:dyDescent="0.25">
      <c r="A662" s="2" t="s">
        <v>190</v>
      </c>
      <c r="B662" s="15" t="s">
        <v>207</v>
      </c>
      <c r="C662" s="15"/>
      <c r="D662" s="15"/>
      <c r="E662" s="15"/>
      <c r="F662" s="16">
        <f t="shared" ref="F662:H664" si="118">F663</f>
        <v>0</v>
      </c>
      <c r="G662" s="16">
        <f t="shared" si="118"/>
        <v>0</v>
      </c>
      <c r="H662" s="16">
        <f t="shared" si="118"/>
        <v>0</v>
      </c>
    </row>
    <row r="663" spans="1:8" ht="19.5" hidden="1" customHeight="1" x14ac:dyDescent="0.25">
      <c r="A663" s="4" t="s">
        <v>98</v>
      </c>
      <c r="B663" s="15" t="s">
        <v>207</v>
      </c>
      <c r="C663" s="15" t="s">
        <v>99</v>
      </c>
      <c r="D663" s="15"/>
      <c r="E663" s="15"/>
      <c r="F663" s="16">
        <f t="shared" si="118"/>
        <v>0</v>
      </c>
      <c r="G663" s="16">
        <f t="shared" si="118"/>
        <v>0</v>
      </c>
      <c r="H663" s="16">
        <f t="shared" si="118"/>
        <v>0</v>
      </c>
    </row>
    <row r="664" spans="1:8" ht="15.75" hidden="1" customHeight="1" x14ac:dyDescent="0.25">
      <c r="A664" s="4" t="s">
        <v>100</v>
      </c>
      <c r="B664" s="15" t="s">
        <v>207</v>
      </c>
      <c r="C664" s="15" t="s">
        <v>99</v>
      </c>
      <c r="D664" s="15" t="s">
        <v>27</v>
      </c>
      <c r="E664" s="15"/>
      <c r="F664" s="16">
        <f t="shared" si="118"/>
        <v>0</v>
      </c>
      <c r="G664" s="16">
        <f t="shared" si="118"/>
        <v>0</v>
      </c>
      <c r="H664" s="16">
        <f t="shared" si="118"/>
        <v>0</v>
      </c>
    </row>
    <row r="665" spans="1:8" ht="16.5" hidden="1" customHeight="1" x14ac:dyDescent="0.25">
      <c r="A665" s="4" t="s">
        <v>19</v>
      </c>
      <c r="B665" s="15" t="s">
        <v>207</v>
      </c>
      <c r="C665" s="15" t="s">
        <v>99</v>
      </c>
      <c r="D665" s="15" t="s">
        <v>27</v>
      </c>
      <c r="E665" s="15" t="s">
        <v>20</v>
      </c>
      <c r="F665" s="16"/>
      <c r="G665" s="16">
        <v>0</v>
      </c>
      <c r="H665" s="16">
        <v>0</v>
      </c>
    </row>
    <row r="666" spans="1:8" ht="66.75" customHeight="1" x14ac:dyDescent="0.25">
      <c r="A666" s="4" t="s">
        <v>571</v>
      </c>
      <c r="B666" s="28" t="s">
        <v>104</v>
      </c>
      <c r="C666" s="29"/>
      <c r="D666" s="29"/>
      <c r="E666" s="29"/>
      <c r="F666" s="16">
        <f>F667</f>
        <v>5540</v>
      </c>
      <c r="G666" s="16">
        <f t="shared" ref="G666:H667" si="119">G667</f>
        <v>5540</v>
      </c>
      <c r="H666" s="16">
        <f t="shared" si="119"/>
        <v>5540</v>
      </c>
    </row>
    <row r="667" spans="1:8" x14ac:dyDescent="0.25">
      <c r="A667" s="4" t="s">
        <v>244</v>
      </c>
      <c r="B667" s="28" t="s">
        <v>104</v>
      </c>
      <c r="C667" s="15" t="s">
        <v>99</v>
      </c>
      <c r="D667" s="15"/>
      <c r="E667" s="15"/>
      <c r="F667" s="16">
        <f>F668</f>
        <v>5540</v>
      </c>
      <c r="G667" s="16">
        <f t="shared" si="119"/>
        <v>5540</v>
      </c>
      <c r="H667" s="16">
        <f t="shared" si="119"/>
        <v>5540</v>
      </c>
    </row>
    <row r="668" spans="1:8" x14ac:dyDescent="0.25">
      <c r="A668" s="4" t="s">
        <v>245</v>
      </c>
      <c r="B668" s="28" t="s">
        <v>104</v>
      </c>
      <c r="C668" s="15" t="s">
        <v>99</v>
      </c>
      <c r="D668" s="15" t="s">
        <v>27</v>
      </c>
      <c r="E668" s="15"/>
      <c r="F668" s="16">
        <f>F669</f>
        <v>5540</v>
      </c>
      <c r="G668" s="16">
        <f>G669</f>
        <v>5540</v>
      </c>
      <c r="H668" s="16">
        <f>H669</f>
        <v>5540</v>
      </c>
    </row>
    <row r="669" spans="1:8" x14ac:dyDescent="0.25">
      <c r="A669" s="4" t="s">
        <v>19</v>
      </c>
      <c r="B669" s="28" t="s">
        <v>104</v>
      </c>
      <c r="C669" s="15" t="s">
        <v>99</v>
      </c>
      <c r="D669" s="15" t="s">
        <v>27</v>
      </c>
      <c r="E669" s="15" t="s">
        <v>20</v>
      </c>
      <c r="F669" s="16">
        <v>5540</v>
      </c>
      <c r="G669" s="16">
        <v>5540</v>
      </c>
      <c r="H669" s="16">
        <v>5540</v>
      </c>
    </row>
    <row r="670" spans="1:8" ht="64.5" hidden="1" x14ac:dyDescent="0.25">
      <c r="A670" s="2" t="s">
        <v>299</v>
      </c>
      <c r="B670" s="15" t="s">
        <v>306</v>
      </c>
      <c r="C670" s="15"/>
      <c r="D670" s="15"/>
      <c r="E670" s="15"/>
      <c r="F670" s="16">
        <f>F671</f>
        <v>0</v>
      </c>
      <c r="G670" s="16">
        <v>0</v>
      </c>
      <c r="H670" s="16">
        <v>0</v>
      </c>
    </row>
    <row r="671" spans="1:8" hidden="1" x14ac:dyDescent="0.25">
      <c r="A671" s="4" t="s">
        <v>244</v>
      </c>
      <c r="B671" s="15" t="s">
        <v>306</v>
      </c>
      <c r="C671" s="15" t="s">
        <v>99</v>
      </c>
      <c r="D671" s="15"/>
      <c r="E671" s="15"/>
      <c r="F671" s="16">
        <f>F672</f>
        <v>0</v>
      </c>
      <c r="G671" s="16">
        <v>0</v>
      </c>
      <c r="H671" s="16">
        <v>0</v>
      </c>
    </row>
    <row r="672" spans="1:8" hidden="1" x14ac:dyDescent="0.25">
      <c r="A672" s="4" t="s">
        <v>245</v>
      </c>
      <c r="B672" s="15" t="s">
        <v>306</v>
      </c>
      <c r="C672" s="15" t="s">
        <v>99</v>
      </c>
      <c r="D672" s="15" t="s">
        <v>27</v>
      </c>
      <c r="E672" s="15"/>
      <c r="F672" s="16">
        <f>F673</f>
        <v>0</v>
      </c>
      <c r="G672" s="16">
        <v>0</v>
      </c>
      <c r="H672" s="16">
        <v>0</v>
      </c>
    </row>
    <row r="673" spans="1:8" hidden="1" x14ac:dyDescent="0.25">
      <c r="A673" s="4" t="s">
        <v>19</v>
      </c>
      <c r="B673" s="15" t="s">
        <v>306</v>
      </c>
      <c r="C673" s="15" t="s">
        <v>99</v>
      </c>
      <c r="D673" s="15" t="s">
        <v>27</v>
      </c>
      <c r="E673" s="15" t="s">
        <v>20</v>
      </c>
      <c r="F673" s="16"/>
      <c r="G673" s="16">
        <v>0</v>
      </c>
      <c r="H673" s="16">
        <v>0</v>
      </c>
    </row>
    <row r="674" spans="1:8" ht="39" x14ac:dyDescent="0.25">
      <c r="A674" s="4" t="s">
        <v>577</v>
      </c>
      <c r="B674" s="28" t="s">
        <v>165</v>
      </c>
      <c r="C674" s="15"/>
      <c r="D674" s="15"/>
      <c r="E674" s="15"/>
      <c r="F674" s="16">
        <f>F675</f>
        <v>1385</v>
      </c>
      <c r="G674" s="16">
        <f t="shared" ref="G674:H675" si="120">G675</f>
        <v>1385</v>
      </c>
      <c r="H674" s="16">
        <f t="shared" si="120"/>
        <v>1385</v>
      </c>
    </row>
    <row r="675" spans="1:8" x14ac:dyDescent="0.25">
      <c r="A675" s="4" t="s">
        <v>244</v>
      </c>
      <c r="B675" s="28" t="s">
        <v>165</v>
      </c>
      <c r="C675" s="15" t="s">
        <v>99</v>
      </c>
      <c r="D675" s="15"/>
      <c r="E675" s="15"/>
      <c r="F675" s="16">
        <f>F676</f>
        <v>1385</v>
      </c>
      <c r="G675" s="16">
        <f t="shared" si="120"/>
        <v>1385</v>
      </c>
      <c r="H675" s="16">
        <f t="shared" si="120"/>
        <v>1385</v>
      </c>
    </row>
    <row r="676" spans="1:8" x14ac:dyDescent="0.25">
      <c r="A676" s="4" t="s">
        <v>245</v>
      </c>
      <c r="B676" s="28" t="s">
        <v>165</v>
      </c>
      <c r="C676" s="15" t="s">
        <v>99</v>
      </c>
      <c r="D676" s="15" t="s">
        <v>27</v>
      </c>
      <c r="E676" s="15"/>
      <c r="F676" s="16">
        <f>F677+F678</f>
        <v>1385</v>
      </c>
      <c r="G676" s="16">
        <f t="shared" ref="G676:H676" si="121">G677+G678</f>
        <v>1385</v>
      </c>
      <c r="H676" s="16">
        <f t="shared" si="121"/>
        <v>1385</v>
      </c>
    </row>
    <row r="677" spans="1:8" hidden="1" x14ac:dyDescent="0.25">
      <c r="A677" s="2" t="s">
        <v>18</v>
      </c>
      <c r="B677" s="15" t="s">
        <v>165</v>
      </c>
      <c r="C677" s="15" t="s">
        <v>99</v>
      </c>
      <c r="D677" s="15" t="s">
        <v>27</v>
      </c>
      <c r="E677" s="15" t="s">
        <v>22</v>
      </c>
      <c r="F677" s="16">
        <v>0</v>
      </c>
      <c r="G677" s="16"/>
      <c r="H677" s="16"/>
    </row>
    <row r="678" spans="1:8" x14ac:dyDescent="0.25">
      <c r="A678" s="4" t="s">
        <v>19</v>
      </c>
      <c r="B678" s="28" t="s">
        <v>165</v>
      </c>
      <c r="C678" s="15" t="s">
        <v>99</v>
      </c>
      <c r="D678" s="15" t="s">
        <v>27</v>
      </c>
      <c r="E678" s="15" t="s">
        <v>20</v>
      </c>
      <c r="F678" s="16">
        <v>1385</v>
      </c>
      <c r="G678" s="16">
        <v>1385</v>
      </c>
      <c r="H678" s="16">
        <v>1385</v>
      </c>
    </row>
    <row r="679" spans="1:8" ht="39" hidden="1" x14ac:dyDescent="0.25">
      <c r="A679" s="4" t="s">
        <v>363</v>
      </c>
      <c r="B679" s="15" t="s">
        <v>371</v>
      </c>
      <c r="C679" s="15"/>
      <c r="D679" s="15"/>
      <c r="E679" s="15"/>
      <c r="F679" s="16">
        <f>F680</f>
        <v>0</v>
      </c>
      <c r="G679" s="16">
        <v>0</v>
      </c>
      <c r="H679" s="16">
        <v>0</v>
      </c>
    </row>
    <row r="680" spans="1:8" hidden="1" x14ac:dyDescent="0.25">
      <c r="A680" s="4" t="s">
        <v>244</v>
      </c>
      <c r="B680" s="15" t="s">
        <v>371</v>
      </c>
      <c r="C680" s="15" t="s">
        <v>99</v>
      </c>
      <c r="D680" s="15"/>
      <c r="E680" s="15"/>
      <c r="F680" s="16">
        <f>F681</f>
        <v>0</v>
      </c>
      <c r="G680" s="16">
        <v>0</v>
      </c>
      <c r="H680" s="16">
        <v>0</v>
      </c>
    </row>
    <row r="681" spans="1:8" hidden="1" x14ac:dyDescent="0.25">
      <c r="A681" s="4" t="s">
        <v>245</v>
      </c>
      <c r="B681" s="15" t="s">
        <v>371</v>
      </c>
      <c r="C681" s="15" t="s">
        <v>99</v>
      </c>
      <c r="D681" s="15" t="s">
        <v>27</v>
      </c>
      <c r="E681" s="15"/>
      <c r="F681" s="16">
        <f>F682</f>
        <v>0</v>
      </c>
      <c r="G681" s="16">
        <v>0</v>
      </c>
      <c r="H681" s="16">
        <v>0</v>
      </c>
    </row>
    <row r="682" spans="1:8" hidden="1" x14ac:dyDescent="0.25">
      <c r="A682" s="4" t="s">
        <v>19</v>
      </c>
      <c r="B682" s="15" t="s">
        <v>371</v>
      </c>
      <c r="C682" s="15" t="s">
        <v>99</v>
      </c>
      <c r="D682" s="15" t="s">
        <v>27</v>
      </c>
      <c r="E682" s="15" t="s">
        <v>20</v>
      </c>
      <c r="F682" s="16">
        <v>0</v>
      </c>
      <c r="G682" s="16">
        <v>0</v>
      </c>
      <c r="H682" s="16">
        <v>0</v>
      </c>
    </row>
    <row r="683" spans="1:8" ht="26.25" x14ac:dyDescent="0.25">
      <c r="A683" s="4" t="s">
        <v>101</v>
      </c>
      <c r="B683" s="28" t="s">
        <v>166</v>
      </c>
      <c r="C683" s="15"/>
      <c r="D683" s="15"/>
      <c r="E683" s="15"/>
      <c r="F683" s="16">
        <f>F684+F703+F705+F716</f>
        <v>10675.9</v>
      </c>
      <c r="G683" s="16">
        <f>G684+G705+G716+G699+G691</f>
        <v>10675.9</v>
      </c>
      <c r="H683" s="16">
        <f>H684+H705+H716+H699+H691</f>
        <v>10675.9</v>
      </c>
    </row>
    <row r="684" spans="1:8" ht="26.25" x14ac:dyDescent="0.25">
      <c r="A684" s="4" t="s">
        <v>28</v>
      </c>
      <c r="B684" s="28" t="s">
        <v>167</v>
      </c>
      <c r="C684" s="15"/>
      <c r="D684" s="15"/>
      <c r="E684" s="15"/>
      <c r="F684" s="16">
        <f>F685+F688</f>
        <v>7747.9</v>
      </c>
      <c r="G684" s="16">
        <f>G685+G688</f>
        <v>7747.9</v>
      </c>
      <c r="H684" s="16">
        <f>H685+H688</f>
        <v>7747.9</v>
      </c>
    </row>
    <row r="685" spans="1:8" x14ac:dyDescent="0.25">
      <c r="A685" s="4" t="s">
        <v>8</v>
      </c>
      <c r="B685" s="28" t="s">
        <v>167</v>
      </c>
      <c r="C685" s="15" t="s">
        <v>9</v>
      </c>
      <c r="D685" s="15"/>
      <c r="E685" s="15"/>
      <c r="F685" s="16">
        <f>F686</f>
        <v>1429.1</v>
      </c>
      <c r="G685" s="16">
        <f t="shared" ref="G685:H686" si="122">G686</f>
        <v>1429.1</v>
      </c>
      <c r="H685" s="16">
        <f t="shared" si="122"/>
        <v>1429.1</v>
      </c>
    </row>
    <row r="686" spans="1:8" x14ac:dyDescent="0.25">
      <c r="A686" s="4" t="s">
        <v>150</v>
      </c>
      <c r="B686" s="28" t="s">
        <v>167</v>
      </c>
      <c r="C686" s="15" t="s">
        <v>9</v>
      </c>
      <c r="D686" s="15" t="s">
        <v>68</v>
      </c>
      <c r="E686" s="15"/>
      <c r="F686" s="16">
        <f>F687</f>
        <v>1429.1</v>
      </c>
      <c r="G686" s="16">
        <f t="shared" si="122"/>
        <v>1429.1</v>
      </c>
      <c r="H686" s="16">
        <f t="shared" si="122"/>
        <v>1429.1</v>
      </c>
    </row>
    <row r="687" spans="1:8" x14ac:dyDescent="0.25">
      <c r="A687" s="4" t="s">
        <v>19</v>
      </c>
      <c r="B687" s="28" t="s">
        <v>167</v>
      </c>
      <c r="C687" s="15" t="s">
        <v>9</v>
      </c>
      <c r="D687" s="15" t="s">
        <v>68</v>
      </c>
      <c r="E687" s="15" t="s">
        <v>20</v>
      </c>
      <c r="F687" s="16">
        <v>1429.1</v>
      </c>
      <c r="G687" s="16">
        <v>1429.1</v>
      </c>
      <c r="H687" s="16">
        <v>1429.1</v>
      </c>
    </row>
    <row r="688" spans="1:8" x14ac:dyDescent="0.25">
      <c r="A688" s="4" t="s">
        <v>244</v>
      </c>
      <c r="B688" s="28" t="s">
        <v>167</v>
      </c>
      <c r="C688" s="15" t="s">
        <v>99</v>
      </c>
      <c r="D688" s="15"/>
      <c r="E688" s="15"/>
      <c r="F688" s="16">
        <f t="shared" ref="F688:H689" si="123">F689</f>
        <v>6318.8</v>
      </c>
      <c r="G688" s="16">
        <f t="shared" si="123"/>
        <v>6318.8</v>
      </c>
      <c r="H688" s="16">
        <f t="shared" si="123"/>
        <v>6318.8</v>
      </c>
    </row>
    <row r="689" spans="1:8" x14ac:dyDescent="0.25">
      <c r="A689" s="4" t="s">
        <v>640</v>
      </c>
      <c r="B689" s="28" t="s">
        <v>167</v>
      </c>
      <c r="C689" s="15" t="s">
        <v>99</v>
      </c>
      <c r="D689" s="15" t="s">
        <v>68</v>
      </c>
      <c r="E689" s="15"/>
      <c r="F689" s="16">
        <f t="shared" si="123"/>
        <v>6318.8</v>
      </c>
      <c r="G689" s="16">
        <f t="shared" si="123"/>
        <v>6318.8</v>
      </c>
      <c r="H689" s="16">
        <f t="shared" si="123"/>
        <v>6318.8</v>
      </c>
    </row>
    <row r="690" spans="1:8" ht="14.25" customHeight="1" x14ac:dyDescent="0.25">
      <c r="A690" s="4" t="s">
        <v>19</v>
      </c>
      <c r="B690" s="28" t="s">
        <v>167</v>
      </c>
      <c r="C690" s="15" t="s">
        <v>99</v>
      </c>
      <c r="D690" s="15" t="s">
        <v>68</v>
      </c>
      <c r="E690" s="15" t="s">
        <v>20</v>
      </c>
      <c r="F690" s="16">
        <v>6318.8</v>
      </c>
      <c r="G690" s="16">
        <v>6318.8</v>
      </c>
      <c r="H690" s="16">
        <v>6318.8</v>
      </c>
    </row>
    <row r="691" spans="1:8" ht="26.25" hidden="1" customHeight="1" x14ac:dyDescent="0.25">
      <c r="A691" s="4" t="s">
        <v>307</v>
      </c>
      <c r="B691" s="28" t="s">
        <v>309</v>
      </c>
      <c r="C691" s="15"/>
      <c r="D691" s="15"/>
      <c r="E691" s="15"/>
      <c r="F691" s="16">
        <f>F692</f>
        <v>0</v>
      </c>
      <c r="G691" s="16">
        <v>0</v>
      </c>
      <c r="H691" s="16">
        <f>H692</f>
        <v>0</v>
      </c>
    </row>
    <row r="692" spans="1:8" ht="30" hidden="1" customHeight="1" x14ac:dyDescent="0.25">
      <c r="A692" s="4" t="s">
        <v>8</v>
      </c>
      <c r="B692" s="28" t="s">
        <v>309</v>
      </c>
      <c r="C692" s="15" t="s">
        <v>9</v>
      </c>
      <c r="D692" s="15"/>
      <c r="E692" s="15"/>
      <c r="F692" s="16">
        <f>F693</f>
        <v>0</v>
      </c>
      <c r="G692" s="16">
        <v>0</v>
      </c>
      <c r="H692" s="16">
        <f>H693</f>
        <v>0</v>
      </c>
    </row>
    <row r="693" spans="1:8" ht="36" hidden="1" customHeight="1" x14ac:dyDescent="0.25">
      <c r="A693" s="4" t="s">
        <v>150</v>
      </c>
      <c r="B693" s="28" t="s">
        <v>309</v>
      </c>
      <c r="C693" s="15" t="s">
        <v>9</v>
      </c>
      <c r="D693" s="15" t="s">
        <v>68</v>
      </c>
      <c r="E693" s="15"/>
      <c r="F693" s="16">
        <f>F694</f>
        <v>0</v>
      </c>
      <c r="G693" s="16">
        <v>0</v>
      </c>
      <c r="H693" s="16"/>
    </row>
    <row r="694" spans="1:8" ht="30.75" hidden="1" customHeight="1" x14ac:dyDescent="0.25">
      <c r="A694" s="4" t="s">
        <v>198</v>
      </c>
      <c r="B694" s="28" t="s">
        <v>309</v>
      </c>
      <c r="C694" s="15" t="s">
        <v>9</v>
      </c>
      <c r="D694" s="15" t="s">
        <v>68</v>
      </c>
      <c r="E694" s="15" t="s">
        <v>199</v>
      </c>
      <c r="F694" s="16">
        <v>0</v>
      </c>
      <c r="G694" s="16">
        <v>0</v>
      </c>
      <c r="H694" s="16"/>
    </row>
    <row r="695" spans="1:8" ht="64.5" hidden="1" x14ac:dyDescent="0.25">
      <c r="A695" s="4" t="s">
        <v>190</v>
      </c>
      <c r="B695" s="28" t="s">
        <v>412</v>
      </c>
      <c r="C695" s="15"/>
      <c r="D695" s="15"/>
      <c r="E695" s="15"/>
      <c r="F695" s="16">
        <f>F696</f>
        <v>0</v>
      </c>
      <c r="G695" s="16">
        <v>0</v>
      </c>
      <c r="H695" s="16">
        <v>0</v>
      </c>
    </row>
    <row r="696" spans="1:8" hidden="1" x14ac:dyDescent="0.25">
      <c r="A696" s="4" t="s">
        <v>8</v>
      </c>
      <c r="B696" s="28" t="s">
        <v>412</v>
      </c>
      <c r="C696" s="15" t="s">
        <v>9</v>
      </c>
      <c r="D696" s="15"/>
      <c r="E696" s="15"/>
      <c r="F696" s="16">
        <f>F697</f>
        <v>0</v>
      </c>
      <c r="G696" s="16">
        <v>0</v>
      </c>
      <c r="H696" s="16">
        <v>0</v>
      </c>
    </row>
    <row r="697" spans="1:8" hidden="1" x14ac:dyDescent="0.25">
      <c r="A697" s="4" t="s">
        <v>150</v>
      </c>
      <c r="B697" s="28" t="s">
        <v>412</v>
      </c>
      <c r="C697" s="15" t="s">
        <v>9</v>
      </c>
      <c r="D697" s="15" t="s">
        <v>68</v>
      </c>
      <c r="E697" s="15"/>
      <c r="F697" s="16">
        <f>F698</f>
        <v>0</v>
      </c>
      <c r="G697" s="16">
        <v>0</v>
      </c>
      <c r="H697" s="16">
        <v>0</v>
      </c>
    </row>
    <row r="698" spans="1:8" hidden="1" x14ac:dyDescent="0.25">
      <c r="A698" s="4" t="s">
        <v>19</v>
      </c>
      <c r="B698" s="28" t="s">
        <v>412</v>
      </c>
      <c r="C698" s="15" t="s">
        <v>9</v>
      </c>
      <c r="D698" s="15" t="s">
        <v>68</v>
      </c>
      <c r="E698" s="15" t="s">
        <v>20</v>
      </c>
      <c r="F698" s="16"/>
      <c r="G698" s="16">
        <v>0</v>
      </c>
      <c r="H698" s="16">
        <v>0</v>
      </c>
    </row>
    <row r="699" spans="1:8" ht="90.75" hidden="1" customHeight="1" x14ac:dyDescent="0.25">
      <c r="A699" s="4" t="s">
        <v>183</v>
      </c>
      <c r="B699" s="28" t="s">
        <v>403</v>
      </c>
      <c r="C699" s="15"/>
      <c r="D699" s="15"/>
      <c r="E699" s="15"/>
      <c r="F699" s="16">
        <f t="shared" ref="F699:H701" si="124">F700</f>
        <v>0</v>
      </c>
      <c r="G699" s="16">
        <f t="shared" si="124"/>
        <v>0</v>
      </c>
      <c r="H699" s="16">
        <f t="shared" si="124"/>
        <v>0</v>
      </c>
    </row>
    <row r="700" spans="1:8" ht="18.75" hidden="1" customHeight="1" x14ac:dyDescent="0.25">
      <c r="A700" s="4" t="s">
        <v>8</v>
      </c>
      <c r="B700" s="28" t="s">
        <v>403</v>
      </c>
      <c r="C700" s="15" t="s">
        <v>9</v>
      </c>
      <c r="D700" s="15"/>
      <c r="E700" s="15"/>
      <c r="F700" s="16">
        <f t="shared" si="124"/>
        <v>0</v>
      </c>
      <c r="G700" s="16">
        <f t="shared" si="124"/>
        <v>0</v>
      </c>
      <c r="H700" s="16">
        <f t="shared" si="124"/>
        <v>0</v>
      </c>
    </row>
    <row r="701" spans="1:8" ht="18.75" hidden="1" customHeight="1" x14ac:dyDescent="0.25">
      <c r="A701" s="4" t="s">
        <v>150</v>
      </c>
      <c r="B701" s="28" t="s">
        <v>403</v>
      </c>
      <c r="C701" s="15" t="s">
        <v>9</v>
      </c>
      <c r="D701" s="15" t="s">
        <v>68</v>
      </c>
      <c r="E701" s="15"/>
      <c r="F701" s="16">
        <f t="shared" si="124"/>
        <v>0</v>
      </c>
      <c r="G701" s="16">
        <f t="shared" si="124"/>
        <v>0</v>
      </c>
      <c r="H701" s="16">
        <f t="shared" si="124"/>
        <v>0</v>
      </c>
    </row>
    <row r="702" spans="1:8" ht="18" hidden="1" customHeight="1" x14ac:dyDescent="0.25">
      <c r="A702" s="4" t="s">
        <v>19</v>
      </c>
      <c r="B702" s="28" t="s">
        <v>403</v>
      </c>
      <c r="C702" s="15" t="s">
        <v>9</v>
      </c>
      <c r="D702" s="15" t="s">
        <v>68</v>
      </c>
      <c r="E702" s="15" t="s">
        <v>20</v>
      </c>
      <c r="F702" s="16">
        <v>0</v>
      </c>
      <c r="G702" s="16">
        <v>0</v>
      </c>
      <c r="H702" s="16">
        <v>0</v>
      </c>
    </row>
    <row r="703" spans="1:8" ht="83.45" hidden="1" customHeight="1" x14ac:dyDescent="0.25">
      <c r="A703" s="55" t="s">
        <v>586</v>
      </c>
      <c r="B703" s="28" t="s">
        <v>412</v>
      </c>
      <c r="C703" s="15" t="s">
        <v>9</v>
      </c>
      <c r="D703" s="15" t="s">
        <v>68</v>
      </c>
      <c r="E703" s="15"/>
      <c r="F703" s="16">
        <f>F704</f>
        <v>0</v>
      </c>
      <c r="G703" s="16">
        <f>G704</f>
        <v>0</v>
      </c>
      <c r="H703" s="16">
        <f>H704</f>
        <v>0</v>
      </c>
    </row>
    <row r="704" spans="1:8" ht="18" hidden="1" customHeight="1" x14ac:dyDescent="0.25">
      <c r="A704" s="23" t="s">
        <v>19</v>
      </c>
      <c r="B704" s="28" t="s">
        <v>412</v>
      </c>
      <c r="C704" s="15" t="s">
        <v>9</v>
      </c>
      <c r="D704" s="15" t="s">
        <v>68</v>
      </c>
      <c r="E704" s="15" t="s">
        <v>20</v>
      </c>
      <c r="F704" s="16"/>
      <c r="G704" s="16"/>
      <c r="H704" s="16"/>
    </row>
    <row r="705" spans="1:8" ht="69.75" customHeight="1" x14ac:dyDescent="0.25">
      <c r="A705" s="4" t="s">
        <v>571</v>
      </c>
      <c r="B705" s="28" t="s">
        <v>168</v>
      </c>
      <c r="C705" s="15"/>
      <c r="D705" s="15"/>
      <c r="E705" s="15"/>
      <c r="F705" s="16">
        <f>F706+F709</f>
        <v>2342.4</v>
      </c>
      <c r="G705" s="16">
        <f t="shared" ref="G705:H705" si="125">G706+G709</f>
        <v>2342.4</v>
      </c>
      <c r="H705" s="16">
        <f t="shared" si="125"/>
        <v>2342.4</v>
      </c>
    </row>
    <row r="706" spans="1:8" x14ac:dyDescent="0.25">
      <c r="A706" s="4" t="s">
        <v>8</v>
      </c>
      <c r="B706" s="28" t="s">
        <v>168</v>
      </c>
      <c r="C706" s="15" t="s">
        <v>9</v>
      </c>
      <c r="D706" s="15"/>
      <c r="E706" s="15"/>
      <c r="F706" s="16">
        <f t="shared" ref="F706:H707" si="126">F707</f>
        <v>468</v>
      </c>
      <c r="G706" s="16">
        <f>G707</f>
        <v>468</v>
      </c>
      <c r="H706" s="16">
        <f t="shared" si="126"/>
        <v>468</v>
      </c>
    </row>
    <row r="707" spans="1:8" x14ac:dyDescent="0.25">
      <c r="A707" s="4" t="s">
        <v>150</v>
      </c>
      <c r="B707" s="28" t="s">
        <v>168</v>
      </c>
      <c r="C707" s="15" t="s">
        <v>9</v>
      </c>
      <c r="D707" s="15" t="s">
        <v>68</v>
      </c>
      <c r="E707" s="15"/>
      <c r="F707" s="16">
        <f>F708</f>
        <v>468</v>
      </c>
      <c r="G707" s="16">
        <f t="shared" si="126"/>
        <v>468</v>
      </c>
      <c r="H707" s="16">
        <f t="shared" si="126"/>
        <v>468</v>
      </c>
    </row>
    <row r="708" spans="1:8" ht="15.75" customHeight="1" x14ac:dyDescent="0.25">
      <c r="A708" s="4" t="s">
        <v>19</v>
      </c>
      <c r="B708" s="28" t="s">
        <v>168</v>
      </c>
      <c r="C708" s="15" t="s">
        <v>9</v>
      </c>
      <c r="D708" s="15" t="s">
        <v>68</v>
      </c>
      <c r="E708" s="15" t="s">
        <v>20</v>
      </c>
      <c r="F708" s="16">
        <v>468</v>
      </c>
      <c r="G708" s="16">
        <v>468</v>
      </c>
      <c r="H708" s="16">
        <v>468</v>
      </c>
    </row>
    <row r="709" spans="1:8" ht="16.5" customHeight="1" x14ac:dyDescent="0.25">
      <c r="A709" s="2" t="s">
        <v>98</v>
      </c>
      <c r="B709" s="15" t="s">
        <v>168</v>
      </c>
      <c r="C709" s="15" t="s">
        <v>99</v>
      </c>
      <c r="D709" s="15"/>
      <c r="E709" s="15"/>
      <c r="F709" s="16">
        <f t="shared" ref="F709:H710" si="127">F710</f>
        <v>1874.4</v>
      </c>
      <c r="G709" s="16">
        <f t="shared" si="127"/>
        <v>1874.4</v>
      </c>
      <c r="H709" s="16">
        <f t="shared" si="127"/>
        <v>1874.4</v>
      </c>
    </row>
    <row r="710" spans="1:8" ht="12.75" customHeight="1" x14ac:dyDescent="0.25">
      <c r="A710" s="4" t="s">
        <v>640</v>
      </c>
      <c r="B710" s="15" t="s">
        <v>168</v>
      </c>
      <c r="C710" s="15" t="s">
        <v>99</v>
      </c>
      <c r="D710" s="15" t="s">
        <v>68</v>
      </c>
      <c r="E710" s="15"/>
      <c r="F710" s="16">
        <f t="shared" si="127"/>
        <v>1874.4</v>
      </c>
      <c r="G710" s="16">
        <f t="shared" si="127"/>
        <v>1874.4</v>
      </c>
      <c r="H710" s="16">
        <f t="shared" si="127"/>
        <v>1874.4</v>
      </c>
    </row>
    <row r="711" spans="1:8" ht="13.5" customHeight="1" x14ac:dyDescent="0.25">
      <c r="A711" s="4" t="s">
        <v>19</v>
      </c>
      <c r="B711" s="15" t="s">
        <v>168</v>
      </c>
      <c r="C711" s="15" t="s">
        <v>99</v>
      </c>
      <c r="D711" s="15" t="s">
        <v>68</v>
      </c>
      <c r="E711" s="15" t="s">
        <v>20</v>
      </c>
      <c r="F711" s="16">
        <v>1874.4</v>
      </c>
      <c r="G711" s="16">
        <v>1874.4</v>
      </c>
      <c r="H711" s="16">
        <v>1874.4</v>
      </c>
    </row>
    <row r="712" spans="1:8" ht="29.25" hidden="1" customHeight="1" x14ac:dyDescent="0.25">
      <c r="A712" s="4" t="s">
        <v>318</v>
      </c>
      <c r="B712" s="28" t="s">
        <v>404</v>
      </c>
      <c r="C712" s="15"/>
      <c r="D712" s="15"/>
      <c r="E712" s="15"/>
      <c r="F712" s="16">
        <f>F713</f>
        <v>0</v>
      </c>
      <c r="G712" s="16">
        <v>0</v>
      </c>
      <c r="H712" s="16">
        <v>0</v>
      </c>
    </row>
    <row r="713" spans="1:8" ht="13.5" hidden="1" customHeight="1" x14ac:dyDescent="0.25">
      <c r="A713" s="4" t="s">
        <v>8</v>
      </c>
      <c r="B713" s="28" t="s">
        <v>404</v>
      </c>
      <c r="C713" s="15" t="s">
        <v>9</v>
      </c>
      <c r="D713" s="15"/>
      <c r="E713" s="15"/>
      <c r="F713" s="16">
        <f>F714</f>
        <v>0</v>
      </c>
      <c r="G713" s="16">
        <v>0</v>
      </c>
      <c r="H713" s="16">
        <v>0</v>
      </c>
    </row>
    <row r="714" spans="1:8" ht="13.5" hidden="1" customHeight="1" x14ac:dyDescent="0.25">
      <c r="A714" s="4" t="s">
        <v>150</v>
      </c>
      <c r="B714" s="28" t="s">
        <v>404</v>
      </c>
      <c r="C714" s="15" t="s">
        <v>9</v>
      </c>
      <c r="D714" s="15" t="s">
        <v>68</v>
      </c>
      <c r="E714" s="15"/>
      <c r="F714" s="16">
        <f>F715</f>
        <v>0</v>
      </c>
      <c r="G714" s="16">
        <v>0</v>
      </c>
      <c r="H714" s="16">
        <v>0</v>
      </c>
    </row>
    <row r="715" spans="1:8" ht="13.5" hidden="1" customHeight="1" x14ac:dyDescent="0.25">
      <c r="A715" s="4" t="s">
        <v>19</v>
      </c>
      <c r="B715" s="28" t="s">
        <v>404</v>
      </c>
      <c r="C715" s="15" t="s">
        <v>9</v>
      </c>
      <c r="D715" s="15" t="s">
        <v>68</v>
      </c>
      <c r="E715" s="15" t="s">
        <v>20</v>
      </c>
      <c r="F715" s="16">
        <v>0</v>
      </c>
      <c r="G715" s="16">
        <v>0</v>
      </c>
      <c r="H715" s="16">
        <v>0</v>
      </c>
    </row>
    <row r="716" spans="1:8" ht="39" x14ac:dyDescent="0.25">
      <c r="A716" s="4" t="s">
        <v>577</v>
      </c>
      <c r="B716" s="28" t="s">
        <v>169</v>
      </c>
      <c r="C716" s="15"/>
      <c r="D716" s="15"/>
      <c r="E716" s="15"/>
      <c r="F716" s="16">
        <f>F717+F720</f>
        <v>585.6</v>
      </c>
      <c r="G716" s="16">
        <f t="shared" ref="G716:H716" si="128">G717+G720</f>
        <v>585.6</v>
      </c>
      <c r="H716" s="16">
        <f t="shared" si="128"/>
        <v>585.6</v>
      </c>
    </row>
    <row r="717" spans="1:8" x14ac:dyDescent="0.25">
      <c r="A717" s="4" t="s">
        <v>8</v>
      </c>
      <c r="B717" s="28" t="s">
        <v>169</v>
      </c>
      <c r="C717" s="15" t="s">
        <v>9</v>
      </c>
      <c r="D717" s="15"/>
      <c r="E717" s="15"/>
      <c r="F717" s="16">
        <f t="shared" ref="F717:H717" si="129">F718</f>
        <v>117</v>
      </c>
      <c r="G717" s="16">
        <f t="shared" si="129"/>
        <v>117</v>
      </c>
      <c r="H717" s="16">
        <f t="shared" si="129"/>
        <v>117</v>
      </c>
    </row>
    <row r="718" spans="1:8" x14ac:dyDescent="0.25">
      <c r="A718" s="4" t="s">
        <v>150</v>
      </c>
      <c r="B718" s="28" t="s">
        <v>169</v>
      </c>
      <c r="C718" s="15" t="s">
        <v>9</v>
      </c>
      <c r="D718" s="15" t="s">
        <v>68</v>
      </c>
      <c r="E718" s="15"/>
      <c r="F718" s="16">
        <f>F719</f>
        <v>117</v>
      </c>
      <c r="G718" s="16">
        <f>G719</f>
        <v>117</v>
      </c>
      <c r="H718" s="16">
        <f>H719</f>
        <v>117</v>
      </c>
    </row>
    <row r="719" spans="1:8" x14ac:dyDescent="0.25">
      <c r="A719" s="4" t="s">
        <v>19</v>
      </c>
      <c r="B719" s="28" t="s">
        <v>169</v>
      </c>
      <c r="C719" s="15" t="s">
        <v>9</v>
      </c>
      <c r="D719" s="15" t="s">
        <v>68</v>
      </c>
      <c r="E719" s="15" t="s">
        <v>20</v>
      </c>
      <c r="F719" s="16">
        <v>117</v>
      </c>
      <c r="G719" s="16">
        <v>117</v>
      </c>
      <c r="H719" s="16">
        <v>117</v>
      </c>
    </row>
    <row r="720" spans="1:8" x14ac:dyDescent="0.25">
      <c r="A720" s="2" t="s">
        <v>98</v>
      </c>
      <c r="B720" s="15" t="s">
        <v>169</v>
      </c>
      <c r="C720" s="15" t="s">
        <v>99</v>
      </c>
      <c r="D720" s="15"/>
      <c r="E720" s="15"/>
      <c r="F720" s="16">
        <f t="shared" ref="F720:H721" si="130">F721</f>
        <v>468.6</v>
      </c>
      <c r="G720" s="16">
        <f t="shared" si="130"/>
        <v>468.6</v>
      </c>
      <c r="H720" s="16">
        <f t="shared" si="130"/>
        <v>468.6</v>
      </c>
    </row>
    <row r="721" spans="1:8" x14ac:dyDescent="0.25">
      <c r="A721" s="4" t="s">
        <v>640</v>
      </c>
      <c r="B721" s="15" t="s">
        <v>169</v>
      </c>
      <c r="C721" s="15" t="s">
        <v>99</v>
      </c>
      <c r="D721" s="15" t="s">
        <v>68</v>
      </c>
      <c r="E721" s="15"/>
      <c r="F721" s="16">
        <f t="shared" si="130"/>
        <v>468.6</v>
      </c>
      <c r="G721" s="16">
        <f t="shared" si="130"/>
        <v>468.6</v>
      </c>
      <c r="H721" s="16">
        <f t="shared" si="130"/>
        <v>468.6</v>
      </c>
    </row>
    <row r="722" spans="1:8" ht="15.75" customHeight="1" x14ac:dyDescent="0.25">
      <c r="A722" s="4" t="s">
        <v>19</v>
      </c>
      <c r="B722" s="15" t="s">
        <v>169</v>
      </c>
      <c r="C722" s="15" t="s">
        <v>99</v>
      </c>
      <c r="D722" s="15" t="s">
        <v>68</v>
      </c>
      <c r="E722" s="15" t="s">
        <v>20</v>
      </c>
      <c r="F722" s="16">
        <v>468.6</v>
      </c>
      <c r="G722" s="16">
        <v>468.6</v>
      </c>
      <c r="H722" s="16">
        <v>468.6</v>
      </c>
    </row>
    <row r="723" spans="1:8" ht="39" hidden="1" x14ac:dyDescent="0.25">
      <c r="A723" s="4" t="s">
        <v>363</v>
      </c>
      <c r="B723" s="15" t="s">
        <v>372</v>
      </c>
      <c r="C723" s="15"/>
      <c r="D723" s="15"/>
      <c r="E723" s="15"/>
      <c r="F723" s="16">
        <f>F724</f>
        <v>0</v>
      </c>
      <c r="G723" s="16">
        <v>0</v>
      </c>
      <c r="H723" s="16">
        <v>0</v>
      </c>
    </row>
    <row r="724" spans="1:8" ht="15.75" hidden="1" customHeight="1" x14ac:dyDescent="0.25">
      <c r="A724" s="4" t="s">
        <v>8</v>
      </c>
      <c r="B724" s="15" t="s">
        <v>372</v>
      </c>
      <c r="C724" s="15" t="s">
        <v>9</v>
      </c>
      <c r="D724" s="15"/>
      <c r="E724" s="15"/>
      <c r="F724" s="16">
        <f>F725</f>
        <v>0</v>
      </c>
      <c r="G724" s="16">
        <v>0</v>
      </c>
      <c r="H724" s="16">
        <v>0</v>
      </c>
    </row>
    <row r="725" spans="1:8" ht="15.75" hidden="1" customHeight="1" x14ac:dyDescent="0.25">
      <c r="A725" s="4" t="s">
        <v>150</v>
      </c>
      <c r="B725" s="15" t="s">
        <v>372</v>
      </c>
      <c r="C725" s="15" t="s">
        <v>9</v>
      </c>
      <c r="D725" s="15" t="s">
        <v>68</v>
      </c>
      <c r="E725" s="15"/>
      <c r="F725" s="16">
        <f>F726</f>
        <v>0</v>
      </c>
      <c r="G725" s="16">
        <v>0</v>
      </c>
      <c r="H725" s="16">
        <v>0</v>
      </c>
    </row>
    <row r="726" spans="1:8" ht="15.75" hidden="1" customHeight="1" x14ac:dyDescent="0.25">
      <c r="A726" s="4" t="s">
        <v>19</v>
      </c>
      <c r="B726" s="15" t="s">
        <v>372</v>
      </c>
      <c r="C726" s="15" t="s">
        <v>9</v>
      </c>
      <c r="D726" s="15" t="s">
        <v>68</v>
      </c>
      <c r="E726" s="15" t="s">
        <v>20</v>
      </c>
      <c r="F726" s="16">
        <v>0</v>
      </c>
      <c r="G726" s="16">
        <v>0</v>
      </c>
      <c r="H726" s="16">
        <v>0</v>
      </c>
    </row>
    <row r="727" spans="1:8" ht="26.25" x14ac:dyDescent="0.25">
      <c r="A727" s="4" t="s">
        <v>37</v>
      </c>
      <c r="B727" s="28" t="s">
        <v>170</v>
      </c>
      <c r="C727" s="15"/>
      <c r="D727" s="15"/>
      <c r="E727" s="15"/>
      <c r="F727" s="16">
        <f>F731+F728</f>
        <v>189</v>
      </c>
      <c r="G727" s="16">
        <f>G731</f>
        <v>189</v>
      </c>
      <c r="H727" s="16">
        <f>H731</f>
        <v>189</v>
      </c>
    </row>
    <row r="728" spans="1:8" hidden="1" x14ac:dyDescent="0.25">
      <c r="A728" s="2" t="s">
        <v>145</v>
      </c>
      <c r="B728" s="15" t="s">
        <v>170</v>
      </c>
      <c r="C728" s="15" t="s">
        <v>73</v>
      </c>
      <c r="D728" s="15"/>
      <c r="E728" s="15"/>
      <c r="F728" s="16">
        <f>F729</f>
        <v>0</v>
      </c>
      <c r="G728" s="16">
        <v>0</v>
      </c>
      <c r="H728" s="16">
        <v>0</v>
      </c>
    </row>
    <row r="729" spans="1:8" ht="26.25" hidden="1" x14ac:dyDescent="0.25">
      <c r="A729" s="4" t="s">
        <v>235</v>
      </c>
      <c r="B729" s="15" t="s">
        <v>170</v>
      </c>
      <c r="C729" s="15" t="s">
        <v>73</v>
      </c>
      <c r="D729" s="15" t="s">
        <v>63</v>
      </c>
      <c r="E729" s="15"/>
      <c r="F729" s="16">
        <f>F730</f>
        <v>0</v>
      </c>
      <c r="G729" s="16">
        <v>0</v>
      </c>
      <c r="H729" s="16">
        <v>0</v>
      </c>
    </row>
    <row r="730" spans="1:8" ht="26.25" hidden="1" x14ac:dyDescent="0.25">
      <c r="A730" s="4" t="s">
        <v>16</v>
      </c>
      <c r="B730" s="15" t="s">
        <v>170</v>
      </c>
      <c r="C730" s="15" t="s">
        <v>73</v>
      </c>
      <c r="D730" s="15" t="s">
        <v>63</v>
      </c>
      <c r="E730" s="15" t="s">
        <v>17</v>
      </c>
      <c r="F730" s="16">
        <v>0</v>
      </c>
      <c r="G730" s="16">
        <v>0</v>
      </c>
      <c r="H730" s="16">
        <v>0</v>
      </c>
    </row>
    <row r="731" spans="1:8" x14ac:dyDescent="0.25">
      <c r="A731" s="4" t="s">
        <v>244</v>
      </c>
      <c r="B731" s="28" t="s">
        <v>170</v>
      </c>
      <c r="C731" s="15" t="s">
        <v>99</v>
      </c>
      <c r="D731" s="15"/>
      <c r="E731" s="15"/>
      <c r="F731" s="16">
        <f>F732+F759</f>
        <v>189</v>
      </c>
      <c r="G731" s="16">
        <f>G732+G759</f>
        <v>189</v>
      </c>
      <c r="H731" s="16">
        <f>H732+H759</f>
        <v>189</v>
      </c>
    </row>
    <row r="732" spans="1:8" x14ac:dyDescent="0.25">
      <c r="A732" s="4" t="s">
        <v>245</v>
      </c>
      <c r="B732" s="28" t="s">
        <v>170</v>
      </c>
      <c r="C732" s="15" t="s">
        <v>99</v>
      </c>
      <c r="D732" s="15" t="s">
        <v>27</v>
      </c>
      <c r="E732" s="15"/>
      <c r="F732" s="16">
        <f>F733+F734+F735+F736</f>
        <v>109</v>
      </c>
      <c r="G732" s="16">
        <f t="shared" ref="G732:H732" si="131">G733+G734+G735+G736</f>
        <v>109</v>
      </c>
      <c r="H732" s="16">
        <f t="shared" si="131"/>
        <v>109</v>
      </c>
    </row>
    <row r="733" spans="1:8" ht="26.25" x14ac:dyDescent="0.25">
      <c r="A733" s="4" t="s">
        <v>627</v>
      </c>
      <c r="B733" s="28" t="s">
        <v>170</v>
      </c>
      <c r="C733" s="15" t="s">
        <v>99</v>
      </c>
      <c r="D733" s="15" t="s">
        <v>27</v>
      </c>
      <c r="E733" s="15" t="s">
        <v>108</v>
      </c>
      <c r="F733" s="16">
        <v>14</v>
      </c>
      <c r="G733" s="16">
        <v>14</v>
      </c>
      <c r="H733" s="16">
        <v>14</v>
      </c>
    </row>
    <row r="734" spans="1:8" ht="39" x14ac:dyDescent="0.25">
      <c r="A734" s="4" t="s">
        <v>626</v>
      </c>
      <c r="B734" s="28" t="s">
        <v>170</v>
      </c>
      <c r="C734" s="15" t="s">
        <v>99</v>
      </c>
      <c r="D734" s="15" t="s">
        <v>27</v>
      </c>
      <c r="E734" s="15" t="s">
        <v>17</v>
      </c>
      <c r="F734" s="16">
        <v>15</v>
      </c>
      <c r="G734" s="16">
        <v>15</v>
      </c>
      <c r="H734" s="16">
        <v>15</v>
      </c>
    </row>
    <row r="735" spans="1:8" x14ac:dyDescent="0.25">
      <c r="A735" s="4" t="s">
        <v>19</v>
      </c>
      <c r="B735" s="28" t="s">
        <v>170</v>
      </c>
      <c r="C735" s="15" t="s">
        <v>99</v>
      </c>
      <c r="D735" s="15" t="s">
        <v>27</v>
      </c>
      <c r="E735" s="15" t="s">
        <v>20</v>
      </c>
      <c r="F735" s="16">
        <v>80</v>
      </c>
      <c r="G735" s="16">
        <v>80</v>
      </c>
      <c r="H735" s="16">
        <v>80</v>
      </c>
    </row>
    <row r="736" spans="1:8" hidden="1" x14ac:dyDescent="0.25">
      <c r="A736" s="2" t="s">
        <v>109</v>
      </c>
      <c r="B736" s="15" t="s">
        <v>170</v>
      </c>
      <c r="C736" s="15" t="s">
        <v>99</v>
      </c>
      <c r="D736" s="15" t="s">
        <v>27</v>
      </c>
      <c r="E736" s="15" t="s">
        <v>110</v>
      </c>
      <c r="F736" s="16">
        <v>0</v>
      </c>
      <c r="G736" s="16">
        <v>0</v>
      </c>
      <c r="H736" s="16"/>
    </row>
    <row r="737" spans="1:8" ht="64.5" hidden="1" x14ac:dyDescent="0.25">
      <c r="A737" s="4" t="s">
        <v>299</v>
      </c>
      <c r="B737" s="15" t="s">
        <v>302</v>
      </c>
      <c r="C737" s="15"/>
      <c r="D737" s="15"/>
      <c r="E737" s="15"/>
      <c r="F737" s="16">
        <f>F738</f>
        <v>0</v>
      </c>
      <c r="G737" s="16">
        <v>0</v>
      </c>
      <c r="H737" s="16">
        <v>0</v>
      </c>
    </row>
    <row r="738" spans="1:8" hidden="1" x14ac:dyDescent="0.25">
      <c r="A738" s="4" t="s">
        <v>8</v>
      </c>
      <c r="B738" s="15" t="s">
        <v>302</v>
      </c>
      <c r="C738" s="15" t="s">
        <v>9</v>
      </c>
      <c r="D738" s="15"/>
      <c r="E738" s="15"/>
      <c r="F738" s="16">
        <f>F739</f>
        <v>0</v>
      </c>
      <c r="G738" s="16">
        <v>0</v>
      </c>
      <c r="H738" s="16">
        <v>0</v>
      </c>
    </row>
    <row r="739" spans="1:8" hidden="1" x14ac:dyDescent="0.25">
      <c r="A739" s="4" t="s">
        <v>150</v>
      </c>
      <c r="B739" s="15" t="s">
        <v>302</v>
      </c>
      <c r="C739" s="15" t="s">
        <v>9</v>
      </c>
      <c r="D739" s="15" t="s">
        <v>68</v>
      </c>
      <c r="E739" s="15"/>
      <c r="F739" s="16">
        <f>F740</f>
        <v>0</v>
      </c>
      <c r="G739" s="16">
        <v>0</v>
      </c>
      <c r="H739" s="16">
        <v>0</v>
      </c>
    </row>
    <row r="740" spans="1:8" hidden="1" x14ac:dyDescent="0.25">
      <c r="A740" s="4" t="s">
        <v>19</v>
      </c>
      <c r="B740" s="15" t="s">
        <v>302</v>
      </c>
      <c r="C740" s="15" t="s">
        <v>9</v>
      </c>
      <c r="D740" s="15" t="s">
        <v>68</v>
      </c>
      <c r="E740" s="15" t="s">
        <v>20</v>
      </c>
      <c r="F740" s="16"/>
      <c r="G740" s="16">
        <v>0</v>
      </c>
      <c r="H740" s="16">
        <v>0</v>
      </c>
    </row>
    <row r="741" spans="1:8" ht="51.75" hidden="1" x14ac:dyDescent="0.25">
      <c r="A741" s="55" t="s">
        <v>540</v>
      </c>
      <c r="B741" s="15" t="s">
        <v>541</v>
      </c>
      <c r="C741" s="15"/>
      <c r="D741" s="15"/>
      <c r="E741" s="15"/>
      <c r="F741" s="16">
        <f>F742</f>
        <v>0</v>
      </c>
      <c r="G741" s="16">
        <v>0</v>
      </c>
      <c r="H741" s="16">
        <v>0</v>
      </c>
    </row>
    <row r="742" spans="1:8" hidden="1" x14ac:dyDescent="0.25">
      <c r="A742" s="4" t="s">
        <v>244</v>
      </c>
      <c r="B742" s="15" t="s">
        <v>541</v>
      </c>
      <c r="C742" s="15" t="s">
        <v>99</v>
      </c>
      <c r="D742" s="15"/>
      <c r="E742" s="15"/>
      <c r="F742" s="16">
        <f>F743</f>
        <v>0</v>
      </c>
      <c r="G742" s="16">
        <v>0</v>
      </c>
      <c r="H742" s="16">
        <v>0</v>
      </c>
    </row>
    <row r="743" spans="1:8" hidden="1" x14ac:dyDescent="0.25">
      <c r="A743" s="4" t="s">
        <v>539</v>
      </c>
      <c r="B743" s="15" t="s">
        <v>541</v>
      </c>
      <c r="C743" s="15" t="s">
        <v>99</v>
      </c>
      <c r="D743" s="15" t="s">
        <v>43</v>
      </c>
      <c r="E743" s="15"/>
      <c r="F743" s="16">
        <f>F744</f>
        <v>0</v>
      </c>
      <c r="G743" s="16">
        <v>0</v>
      </c>
      <c r="H743" s="16">
        <v>0</v>
      </c>
    </row>
    <row r="744" spans="1:8" hidden="1" x14ac:dyDescent="0.25">
      <c r="A744" s="4" t="s">
        <v>19</v>
      </c>
      <c r="B744" s="15" t="s">
        <v>541</v>
      </c>
      <c r="C744" s="15" t="s">
        <v>99</v>
      </c>
      <c r="D744" s="15" t="s">
        <v>43</v>
      </c>
      <c r="E744" s="15" t="s">
        <v>20</v>
      </c>
      <c r="F744" s="16"/>
      <c r="G744" s="16">
        <v>0</v>
      </c>
      <c r="H744" s="16">
        <v>0</v>
      </c>
    </row>
    <row r="745" spans="1:8" s="1" customFormat="1" ht="12.75" hidden="1" customHeight="1" x14ac:dyDescent="0.25">
      <c r="A745" s="2" t="s">
        <v>19</v>
      </c>
      <c r="B745" s="15" t="s">
        <v>231</v>
      </c>
      <c r="C745" s="15" t="s">
        <v>9</v>
      </c>
      <c r="D745" s="15" t="s">
        <v>9</v>
      </c>
      <c r="E745" s="15" t="s">
        <v>20</v>
      </c>
      <c r="F745" s="16">
        <v>0</v>
      </c>
      <c r="G745" s="16">
        <v>0</v>
      </c>
      <c r="H745" s="16">
        <v>0</v>
      </c>
    </row>
    <row r="746" spans="1:8" s="1" customFormat="1" ht="51.75" hidden="1" customHeight="1" x14ac:dyDescent="0.25">
      <c r="A746" s="3" t="s">
        <v>330</v>
      </c>
      <c r="B746" s="30" t="s">
        <v>331</v>
      </c>
      <c r="C746" s="15"/>
      <c r="D746" s="15"/>
      <c r="E746" s="15"/>
      <c r="F746" s="21">
        <f>F747+F751+F755</f>
        <v>0</v>
      </c>
      <c r="G746" s="21">
        <f>G747+G751+G755</f>
        <v>0</v>
      </c>
      <c r="H746" s="21">
        <f>H747+H751+H755</f>
        <v>0</v>
      </c>
    </row>
    <row r="747" spans="1:8" s="1" customFormat="1" ht="24.75" hidden="1" customHeight="1" x14ac:dyDescent="0.25">
      <c r="A747" s="2" t="s">
        <v>332</v>
      </c>
      <c r="B747" s="15" t="s">
        <v>333</v>
      </c>
      <c r="C747" s="15"/>
      <c r="D747" s="15"/>
      <c r="E747" s="15"/>
      <c r="F747" s="16">
        <f>F748</f>
        <v>0</v>
      </c>
      <c r="G747" s="16">
        <v>0</v>
      </c>
      <c r="H747" s="16">
        <v>0</v>
      </c>
    </row>
    <row r="748" spans="1:8" s="1" customFormat="1" hidden="1" x14ac:dyDescent="0.25">
      <c r="A748" s="4" t="s">
        <v>122</v>
      </c>
      <c r="B748" s="15" t="s">
        <v>333</v>
      </c>
      <c r="C748" s="15" t="s">
        <v>63</v>
      </c>
      <c r="D748" s="15"/>
      <c r="E748" s="15"/>
      <c r="F748" s="16">
        <f>F749</f>
        <v>0</v>
      </c>
      <c r="G748" s="16">
        <v>0</v>
      </c>
      <c r="H748" s="16">
        <v>0</v>
      </c>
    </row>
    <row r="749" spans="1:8" s="1" customFormat="1" hidden="1" x14ac:dyDescent="0.25">
      <c r="A749" s="4" t="s">
        <v>334</v>
      </c>
      <c r="B749" s="15" t="s">
        <v>333</v>
      </c>
      <c r="C749" s="15" t="s">
        <v>63</v>
      </c>
      <c r="D749" s="15" t="s">
        <v>11</v>
      </c>
      <c r="E749" s="15"/>
      <c r="F749" s="16">
        <f>F750</f>
        <v>0</v>
      </c>
      <c r="G749" s="16">
        <v>0</v>
      </c>
      <c r="H749" s="16">
        <v>0</v>
      </c>
    </row>
    <row r="750" spans="1:8" s="1" customFormat="1" ht="26.25" hidden="1" x14ac:dyDescent="0.25">
      <c r="A750" s="4" t="s">
        <v>16</v>
      </c>
      <c r="B750" s="15" t="s">
        <v>333</v>
      </c>
      <c r="C750" s="15" t="s">
        <v>63</v>
      </c>
      <c r="D750" s="15" t="s">
        <v>11</v>
      </c>
      <c r="E750" s="15" t="s">
        <v>17</v>
      </c>
      <c r="F750" s="16"/>
      <c r="G750" s="16">
        <v>0</v>
      </c>
      <c r="H750" s="16">
        <v>0</v>
      </c>
    </row>
    <row r="751" spans="1:8" s="1" customFormat="1" ht="26.25" hidden="1" x14ac:dyDescent="0.25">
      <c r="A751" s="4" t="s">
        <v>335</v>
      </c>
      <c r="B751" s="15" t="s">
        <v>336</v>
      </c>
      <c r="C751" s="15"/>
      <c r="D751" s="15"/>
      <c r="E751" s="15"/>
      <c r="F751" s="16">
        <f t="shared" ref="F751:H753" si="132">F752</f>
        <v>0</v>
      </c>
      <c r="G751" s="16">
        <f t="shared" si="132"/>
        <v>0</v>
      </c>
      <c r="H751" s="16">
        <f t="shared" si="132"/>
        <v>0</v>
      </c>
    </row>
    <row r="752" spans="1:8" s="1" customFormat="1" hidden="1" x14ac:dyDescent="0.25">
      <c r="A752" s="4" t="s">
        <v>122</v>
      </c>
      <c r="B752" s="15" t="s">
        <v>336</v>
      </c>
      <c r="C752" s="15" t="s">
        <v>63</v>
      </c>
      <c r="D752" s="15"/>
      <c r="E752" s="15"/>
      <c r="F752" s="16">
        <f t="shared" si="132"/>
        <v>0</v>
      </c>
      <c r="G752" s="16">
        <f t="shared" si="132"/>
        <v>0</v>
      </c>
      <c r="H752" s="16">
        <f t="shared" si="132"/>
        <v>0</v>
      </c>
    </row>
    <row r="753" spans="1:8" s="1" customFormat="1" hidden="1" x14ac:dyDescent="0.25">
      <c r="A753" s="4" t="s">
        <v>334</v>
      </c>
      <c r="B753" s="15" t="s">
        <v>336</v>
      </c>
      <c r="C753" s="15" t="s">
        <v>63</v>
      </c>
      <c r="D753" s="15" t="s">
        <v>11</v>
      </c>
      <c r="E753" s="15"/>
      <c r="F753" s="16">
        <f t="shared" si="132"/>
        <v>0</v>
      </c>
      <c r="G753" s="16">
        <f t="shared" si="132"/>
        <v>0</v>
      </c>
      <c r="H753" s="16">
        <f t="shared" si="132"/>
        <v>0</v>
      </c>
    </row>
    <row r="754" spans="1:8" s="1" customFormat="1" ht="26.25" hidden="1" x14ac:dyDescent="0.25">
      <c r="A754" s="4" t="s">
        <v>16</v>
      </c>
      <c r="B754" s="15" t="s">
        <v>336</v>
      </c>
      <c r="C754" s="15" t="s">
        <v>63</v>
      </c>
      <c r="D754" s="15" t="s">
        <v>11</v>
      </c>
      <c r="E754" s="15" t="s">
        <v>17</v>
      </c>
      <c r="F754" s="16"/>
      <c r="G754" s="16"/>
      <c r="H754" s="16"/>
    </row>
    <row r="755" spans="1:8" s="1" customFormat="1" ht="26.25" hidden="1" x14ac:dyDescent="0.25">
      <c r="A755" s="4" t="s">
        <v>337</v>
      </c>
      <c r="B755" s="15" t="s">
        <v>338</v>
      </c>
      <c r="C755" s="15"/>
      <c r="D755" s="15"/>
      <c r="E755" s="15"/>
      <c r="F755" s="16">
        <f>F756</f>
        <v>0</v>
      </c>
      <c r="G755" s="16">
        <v>0</v>
      </c>
      <c r="H755" s="16">
        <v>0</v>
      </c>
    </row>
    <row r="756" spans="1:8" s="1" customFormat="1" hidden="1" x14ac:dyDescent="0.25">
      <c r="A756" s="4" t="s">
        <v>122</v>
      </c>
      <c r="B756" s="15" t="s">
        <v>338</v>
      </c>
      <c r="C756" s="15" t="s">
        <v>63</v>
      </c>
      <c r="D756" s="15"/>
      <c r="E756" s="15"/>
      <c r="F756" s="16">
        <f>F757</f>
        <v>0</v>
      </c>
      <c r="G756" s="16">
        <v>0</v>
      </c>
      <c r="H756" s="16">
        <v>0</v>
      </c>
    </row>
    <row r="757" spans="1:8" s="1" customFormat="1" hidden="1" x14ac:dyDescent="0.25">
      <c r="A757" s="4" t="s">
        <v>334</v>
      </c>
      <c r="B757" s="15" t="s">
        <v>338</v>
      </c>
      <c r="C757" s="15" t="s">
        <v>63</v>
      </c>
      <c r="D757" s="15" t="s">
        <v>11</v>
      </c>
      <c r="E757" s="15"/>
      <c r="F757" s="16">
        <f>F758</f>
        <v>0</v>
      </c>
      <c r="G757" s="16">
        <v>0</v>
      </c>
      <c r="H757" s="16">
        <v>0</v>
      </c>
    </row>
    <row r="758" spans="1:8" ht="27.75" hidden="1" customHeight="1" x14ac:dyDescent="0.25">
      <c r="A758" s="4" t="s">
        <v>16</v>
      </c>
      <c r="B758" s="15" t="s">
        <v>338</v>
      </c>
      <c r="C758" s="15" t="s">
        <v>63</v>
      </c>
      <c r="D758" s="15" t="s">
        <v>11</v>
      </c>
      <c r="E758" s="15" t="s">
        <v>17</v>
      </c>
      <c r="F758" s="16"/>
      <c r="G758" s="16">
        <v>0</v>
      </c>
      <c r="H758" s="16">
        <v>0</v>
      </c>
    </row>
    <row r="759" spans="1:8" x14ac:dyDescent="0.25">
      <c r="A759" s="4" t="s">
        <v>640</v>
      </c>
      <c r="B759" s="28" t="s">
        <v>170</v>
      </c>
      <c r="C759" s="15" t="s">
        <v>99</v>
      </c>
      <c r="D759" s="15" t="s">
        <v>68</v>
      </c>
      <c r="E759" s="15"/>
      <c r="F759" s="16">
        <f>F760</f>
        <v>80</v>
      </c>
      <c r="G759" s="16">
        <f>G760</f>
        <v>80</v>
      </c>
      <c r="H759" s="16">
        <f>H760</f>
        <v>80</v>
      </c>
    </row>
    <row r="760" spans="1:8" x14ac:dyDescent="0.25">
      <c r="A760" s="4" t="s">
        <v>19</v>
      </c>
      <c r="B760" s="28" t="s">
        <v>170</v>
      </c>
      <c r="C760" s="15" t="s">
        <v>99</v>
      </c>
      <c r="D760" s="15" t="s">
        <v>68</v>
      </c>
      <c r="E760" s="15" t="s">
        <v>20</v>
      </c>
      <c r="F760" s="16">
        <v>80</v>
      </c>
      <c r="G760" s="16">
        <v>80</v>
      </c>
      <c r="H760" s="16">
        <v>80</v>
      </c>
    </row>
    <row r="761" spans="1:8" ht="27.75" hidden="1" customHeight="1" x14ac:dyDescent="0.25">
      <c r="A761" s="4"/>
      <c r="B761" s="28"/>
      <c r="C761" s="15"/>
      <c r="D761" s="15"/>
      <c r="E761" s="15"/>
      <c r="F761" s="16"/>
      <c r="G761" s="16"/>
      <c r="H761" s="16"/>
    </row>
    <row r="762" spans="1:8" ht="27.75" hidden="1" customHeight="1" x14ac:dyDescent="0.25">
      <c r="A762" s="4"/>
      <c r="B762" s="28"/>
      <c r="C762" s="15"/>
      <c r="D762" s="15"/>
      <c r="E762" s="15"/>
      <c r="F762" s="16"/>
      <c r="G762" s="16"/>
      <c r="H762" s="16"/>
    </row>
    <row r="763" spans="1:8" ht="51.75" x14ac:dyDescent="0.25">
      <c r="A763" s="8" t="s">
        <v>591</v>
      </c>
      <c r="B763" s="30" t="s">
        <v>331</v>
      </c>
      <c r="C763" s="29"/>
      <c r="D763" s="29"/>
      <c r="E763" s="29"/>
      <c r="F763" s="21">
        <f>F784+F794+F764+F789</f>
        <v>803.3</v>
      </c>
      <c r="G763" s="21">
        <f>G784+G794+G764</f>
        <v>803.3</v>
      </c>
      <c r="H763" s="21">
        <f>H784+H794+H764</f>
        <v>803.3</v>
      </c>
    </row>
    <row r="764" spans="1:8" ht="39" x14ac:dyDescent="0.25">
      <c r="A764" s="8" t="s">
        <v>112</v>
      </c>
      <c r="B764" s="30" t="s">
        <v>373</v>
      </c>
      <c r="C764" s="29"/>
      <c r="D764" s="29"/>
      <c r="E764" s="29"/>
      <c r="F764" s="21">
        <f>F765+F776+F772+F780</f>
        <v>133.80000000000001</v>
      </c>
      <c r="G764" s="21">
        <f t="shared" ref="G764:H764" si="133">G765</f>
        <v>133.80000000000001</v>
      </c>
      <c r="H764" s="21">
        <f t="shared" si="133"/>
        <v>133.80000000000001</v>
      </c>
    </row>
    <row r="765" spans="1:8" ht="26.25" x14ac:dyDescent="0.25">
      <c r="A765" s="4" t="s">
        <v>114</v>
      </c>
      <c r="B765" s="28" t="s">
        <v>374</v>
      </c>
      <c r="C765" s="29"/>
      <c r="D765" s="29"/>
      <c r="E765" s="29"/>
      <c r="F765" s="16">
        <f>F769+F766</f>
        <v>133.80000000000001</v>
      </c>
      <c r="G765" s="16">
        <f t="shared" ref="G765:H765" si="134">G769</f>
        <v>133.80000000000001</v>
      </c>
      <c r="H765" s="16">
        <f t="shared" si="134"/>
        <v>133.80000000000001</v>
      </c>
    </row>
    <row r="766" spans="1:8" hidden="1" x14ac:dyDescent="0.25">
      <c r="A766" s="4" t="s">
        <v>118</v>
      </c>
      <c r="B766" s="28" t="s">
        <v>374</v>
      </c>
      <c r="C766" s="15" t="s">
        <v>27</v>
      </c>
      <c r="D766" s="15"/>
      <c r="E766" s="15"/>
      <c r="F766" s="16">
        <f>F767</f>
        <v>0</v>
      </c>
      <c r="G766" s="16">
        <v>0</v>
      </c>
      <c r="H766" s="16">
        <v>0</v>
      </c>
    </row>
    <row r="767" spans="1:8" ht="39" hidden="1" x14ac:dyDescent="0.25">
      <c r="A767" s="4" t="s">
        <v>434</v>
      </c>
      <c r="B767" s="28" t="s">
        <v>374</v>
      </c>
      <c r="C767" s="15" t="s">
        <v>27</v>
      </c>
      <c r="D767" s="15" t="s">
        <v>234</v>
      </c>
      <c r="E767" s="15"/>
      <c r="F767" s="16">
        <f>F768</f>
        <v>0</v>
      </c>
      <c r="G767" s="16">
        <v>0</v>
      </c>
      <c r="H767" s="16">
        <v>0</v>
      </c>
    </row>
    <row r="768" spans="1:8" ht="26.25" hidden="1" x14ac:dyDescent="0.25">
      <c r="A768" s="2" t="s">
        <v>16</v>
      </c>
      <c r="B768" s="28" t="s">
        <v>374</v>
      </c>
      <c r="C768" s="15" t="s">
        <v>27</v>
      </c>
      <c r="D768" s="15" t="s">
        <v>234</v>
      </c>
      <c r="E768" s="15" t="s">
        <v>17</v>
      </c>
      <c r="F768" s="16"/>
      <c r="G768" s="16"/>
      <c r="H768" s="16"/>
    </row>
    <row r="769" spans="1:8" x14ac:dyDescent="0.25">
      <c r="A769" s="4" t="s">
        <v>8</v>
      </c>
      <c r="B769" s="28" t="s">
        <v>374</v>
      </c>
      <c r="C769" s="15" t="s">
        <v>9</v>
      </c>
      <c r="D769" s="15"/>
      <c r="E769" s="15"/>
      <c r="F769" s="16">
        <f>F770</f>
        <v>133.80000000000001</v>
      </c>
      <c r="G769" s="16">
        <f t="shared" ref="G769:H770" si="135">G770</f>
        <v>133.80000000000001</v>
      </c>
      <c r="H769" s="16">
        <f t="shared" si="135"/>
        <v>133.80000000000001</v>
      </c>
    </row>
    <row r="770" spans="1:8" ht="26.25" x14ac:dyDescent="0.25">
      <c r="A770" s="4" t="s">
        <v>200</v>
      </c>
      <c r="B770" s="28" t="s">
        <v>374</v>
      </c>
      <c r="C770" s="15" t="s">
        <v>9</v>
      </c>
      <c r="D770" s="15" t="s">
        <v>126</v>
      </c>
      <c r="E770" s="15"/>
      <c r="F770" s="16">
        <f>F771</f>
        <v>133.80000000000001</v>
      </c>
      <c r="G770" s="16">
        <f t="shared" si="135"/>
        <v>133.80000000000001</v>
      </c>
      <c r="H770" s="16">
        <f t="shared" si="135"/>
        <v>133.80000000000001</v>
      </c>
    </row>
    <row r="771" spans="1:8" ht="39" x14ac:dyDescent="0.25">
      <c r="A771" s="4" t="s">
        <v>626</v>
      </c>
      <c r="B771" s="28" t="s">
        <v>374</v>
      </c>
      <c r="C771" s="15" t="s">
        <v>9</v>
      </c>
      <c r="D771" s="15" t="s">
        <v>126</v>
      </c>
      <c r="E771" s="15" t="s">
        <v>17</v>
      </c>
      <c r="F771" s="16">
        <v>133.80000000000001</v>
      </c>
      <c r="G771" s="16">
        <v>133.80000000000001</v>
      </c>
      <c r="H771" s="16">
        <v>133.80000000000001</v>
      </c>
    </row>
    <row r="772" spans="1:8" ht="90" hidden="1" x14ac:dyDescent="0.25">
      <c r="A772" s="2" t="s">
        <v>297</v>
      </c>
      <c r="B772" s="15" t="s">
        <v>298</v>
      </c>
      <c r="C772" s="15"/>
      <c r="D772" s="15"/>
      <c r="E772" s="15"/>
      <c r="F772" s="16">
        <f>F773</f>
        <v>0</v>
      </c>
      <c r="G772" s="16">
        <v>0</v>
      </c>
      <c r="H772" s="16">
        <v>0</v>
      </c>
    </row>
    <row r="773" spans="1:8" hidden="1" x14ac:dyDescent="0.25">
      <c r="A773" s="4" t="s">
        <v>8</v>
      </c>
      <c r="B773" s="15" t="s">
        <v>298</v>
      </c>
      <c r="C773" s="15" t="s">
        <v>9</v>
      </c>
      <c r="D773" s="15"/>
      <c r="E773" s="15"/>
      <c r="F773" s="16">
        <f>F774</f>
        <v>0</v>
      </c>
      <c r="G773" s="16">
        <v>0</v>
      </c>
      <c r="H773" s="16">
        <v>0</v>
      </c>
    </row>
    <row r="774" spans="1:8" ht="26.25" hidden="1" x14ac:dyDescent="0.25">
      <c r="A774" s="4" t="s">
        <v>200</v>
      </c>
      <c r="B774" s="15" t="s">
        <v>298</v>
      </c>
      <c r="C774" s="15" t="s">
        <v>9</v>
      </c>
      <c r="D774" s="15" t="s">
        <v>126</v>
      </c>
      <c r="E774" s="15"/>
      <c r="F774" s="16">
        <f>F775</f>
        <v>0</v>
      </c>
      <c r="G774" s="16">
        <v>0</v>
      </c>
      <c r="H774" s="16">
        <v>0</v>
      </c>
    </row>
    <row r="775" spans="1:8" ht="26.25" hidden="1" x14ac:dyDescent="0.25">
      <c r="A775" s="4" t="s">
        <v>16</v>
      </c>
      <c r="B775" s="15" t="s">
        <v>298</v>
      </c>
      <c r="C775" s="15" t="s">
        <v>9</v>
      </c>
      <c r="D775" s="15" t="s">
        <v>126</v>
      </c>
      <c r="E775" s="15" t="s">
        <v>17</v>
      </c>
      <c r="F775" s="16"/>
      <c r="G775" s="16"/>
      <c r="H775" s="16"/>
    </row>
    <row r="776" spans="1:8" ht="102.75" hidden="1" x14ac:dyDescent="0.25">
      <c r="A776" s="4" t="s">
        <v>294</v>
      </c>
      <c r="B776" s="15" t="s">
        <v>295</v>
      </c>
      <c r="C776" s="15"/>
      <c r="D776" s="15"/>
      <c r="E776" s="15"/>
      <c r="F776" s="16">
        <f>F777</f>
        <v>0</v>
      </c>
      <c r="G776" s="16">
        <v>0</v>
      </c>
      <c r="H776" s="16">
        <v>0</v>
      </c>
    </row>
    <row r="777" spans="1:8" hidden="1" x14ac:dyDescent="0.25">
      <c r="A777" s="4" t="s">
        <v>8</v>
      </c>
      <c r="B777" s="15" t="s">
        <v>295</v>
      </c>
      <c r="C777" s="15" t="s">
        <v>9</v>
      </c>
      <c r="D777" s="15"/>
      <c r="E777" s="15"/>
      <c r="F777" s="16">
        <f>F778</f>
        <v>0</v>
      </c>
      <c r="G777" s="16">
        <v>0</v>
      </c>
      <c r="H777" s="16">
        <v>0</v>
      </c>
    </row>
    <row r="778" spans="1:8" ht="26.25" hidden="1" x14ac:dyDescent="0.25">
      <c r="A778" s="4" t="s">
        <v>200</v>
      </c>
      <c r="B778" s="15" t="s">
        <v>295</v>
      </c>
      <c r="C778" s="15" t="s">
        <v>9</v>
      </c>
      <c r="D778" s="15" t="s">
        <v>126</v>
      </c>
      <c r="E778" s="15"/>
      <c r="F778" s="16">
        <f>F779</f>
        <v>0</v>
      </c>
      <c r="G778" s="16">
        <v>0</v>
      </c>
      <c r="H778" s="16">
        <v>0</v>
      </c>
    </row>
    <row r="779" spans="1:8" ht="26.25" hidden="1" x14ac:dyDescent="0.25">
      <c r="A779" s="4" t="s">
        <v>16</v>
      </c>
      <c r="B779" s="15" t="s">
        <v>295</v>
      </c>
      <c r="C779" s="15" t="s">
        <v>9</v>
      </c>
      <c r="D779" s="15" t="s">
        <v>126</v>
      </c>
      <c r="E779" s="15" t="s">
        <v>17</v>
      </c>
      <c r="F779" s="16"/>
      <c r="G779" s="16"/>
      <c r="H779" s="16"/>
    </row>
    <row r="780" spans="1:8" ht="115.5" hidden="1" x14ac:dyDescent="0.25">
      <c r="A780" s="4" t="s">
        <v>325</v>
      </c>
      <c r="B780" s="15" t="s">
        <v>533</v>
      </c>
      <c r="C780" s="15"/>
      <c r="D780" s="15"/>
      <c r="E780" s="15"/>
      <c r="F780" s="16">
        <f>F781</f>
        <v>0</v>
      </c>
      <c r="G780" s="16">
        <v>0</v>
      </c>
      <c r="H780" s="16">
        <v>0</v>
      </c>
    </row>
    <row r="781" spans="1:8" hidden="1" x14ac:dyDescent="0.25">
      <c r="A781" s="4" t="s">
        <v>8</v>
      </c>
      <c r="B781" s="15" t="s">
        <v>533</v>
      </c>
      <c r="C781" s="15" t="s">
        <v>9</v>
      </c>
      <c r="D781" s="15"/>
      <c r="E781" s="15"/>
      <c r="F781" s="16">
        <f>F782</f>
        <v>0</v>
      </c>
      <c r="G781" s="16">
        <v>0</v>
      </c>
      <c r="H781" s="16">
        <v>0</v>
      </c>
    </row>
    <row r="782" spans="1:8" ht="26.25" hidden="1" x14ac:dyDescent="0.25">
      <c r="A782" s="4" t="s">
        <v>200</v>
      </c>
      <c r="B782" s="15" t="s">
        <v>533</v>
      </c>
      <c r="C782" s="15" t="s">
        <v>9</v>
      </c>
      <c r="D782" s="15" t="s">
        <v>126</v>
      </c>
      <c r="E782" s="15"/>
      <c r="F782" s="16">
        <f>F783</f>
        <v>0</v>
      </c>
      <c r="G782" s="16">
        <v>0</v>
      </c>
      <c r="H782" s="16">
        <v>0</v>
      </c>
    </row>
    <row r="783" spans="1:8" ht="39" hidden="1" x14ac:dyDescent="0.25">
      <c r="A783" s="4" t="s">
        <v>626</v>
      </c>
      <c r="B783" s="15" t="s">
        <v>533</v>
      </c>
      <c r="C783" s="15" t="s">
        <v>9</v>
      </c>
      <c r="D783" s="15" t="s">
        <v>126</v>
      </c>
      <c r="E783" s="15" t="s">
        <v>17</v>
      </c>
      <c r="F783" s="16"/>
      <c r="G783" s="16"/>
      <c r="H783" s="16"/>
    </row>
    <row r="784" spans="1:8" ht="26.25" x14ac:dyDescent="0.25">
      <c r="A784" s="8" t="s">
        <v>115</v>
      </c>
      <c r="B784" s="30" t="s">
        <v>375</v>
      </c>
      <c r="C784" s="29"/>
      <c r="D784" s="29"/>
      <c r="E784" s="29"/>
      <c r="F784" s="21">
        <f>F785</f>
        <v>69.5</v>
      </c>
      <c r="G784" s="21">
        <f>G785</f>
        <v>69.5</v>
      </c>
      <c r="H784" s="21">
        <f>H785</f>
        <v>69.5</v>
      </c>
    </row>
    <row r="785" spans="1:8" ht="39" x14ac:dyDescent="0.25">
      <c r="A785" s="4" t="s">
        <v>117</v>
      </c>
      <c r="B785" s="28" t="s">
        <v>376</v>
      </c>
      <c r="C785" s="29"/>
      <c r="D785" s="29"/>
      <c r="E785" s="29"/>
      <c r="F785" s="21">
        <f>F786</f>
        <v>69.5</v>
      </c>
      <c r="G785" s="21">
        <f t="shared" ref="G785:H787" si="136">G786</f>
        <v>69.5</v>
      </c>
      <c r="H785" s="21">
        <f t="shared" si="136"/>
        <v>69.5</v>
      </c>
    </row>
    <row r="786" spans="1:8" x14ac:dyDescent="0.25">
      <c r="A786" s="4" t="s">
        <v>118</v>
      </c>
      <c r="B786" s="28" t="s">
        <v>376</v>
      </c>
      <c r="C786" s="15" t="s">
        <v>27</v>
      </c>
      <c r="D786" s="15"/>
      <c r="E786" s="15"/>
      <c r="F786" s="16">
        <f>F787</f>
        <v>69.5</v>
      </c>
      <c r="G786" s="16">
        <f t="shared" si="136"/>
        <v>69.5</v>
      </c>
      <c r="H786" s="16">
        <f t="shared" si="136"/>
        <v>69.5</v>
      </c>
    </row>
    <row r="787" spans="1:8" x14ac:dyDescent="0.25">
      <c r="A787" s="4" t="s">
        <v>252</v>
      </c>
      <c r="B787" s="28" t="s">
        <v>376</v>
      </c>
      <c r="C787" s="15" t="s">
        <v>27</v>
      </c>
      <c r="D787" s="15" t="s">
        <v>119</v>
      </c>
      <c r="E787" s="29"/>
      <c r="F787" s="16">
        <f>F788</f>
        <v>69.5</v>
      </c>
      <c r="G787" s="16">
        <f t="shared" si="136"/>
        <v>69.5</v>
      </c>
      <c r="H787" s="16">
        <f t="shared" si="136"/>
        <v>69.5</v>
      </c>
    </row>
    <row r="788" spans="1:8" ht="39" x14ac:dyDescent="0.25">
      <c r="A788" s="4" t="s">
        <v>626</v>
      </c>
      <c r="B788" s="28" t="s">
        <v>376</v>
      </c>
      <c r="C788" s="15" t="s">
        <v>27</v>
      </c>
      <c r="D788" s="15" t="s">
        <v>119</v>
      </c>
      <c r="E788" s="15" t="s">
        <v>17</v>
      </c>
      <c r="F788" s="16">
        <v>69.5</v>
      </c>
      <c r="G788" s="16">
        <v>69.5</v>
      </c>
      <c r="H788" s="16">
        <v>69.5</v>
      </c>
    </row>
    <row r="789" spans="1:8" ht="39" hidden="1" x14ac:dyDescent="0.25">
      <c r="A789" s="3" t="s">
        <v>529</v>
      </c>
      <c r="B789" s="30" t="s">
        <v>530</v>
      </c>
      <c r="C789" s="29"/>
      <c r="D789" s="29"/>
      <c r="E789" s="29"/>
      <c r="F789" s="21">
        <f>F790</f>
        <v>0</v>
      </c>
      <c r="G789" s="21">
        <v>0</v>
      </c>
      <c r="H789" s="21">
        <v>0</v>
      </c>
    </row>
    <row r="790" spans="1:8" ht="51.75" hidden="1" x14ac:dyDescent="0.25">
      <c r="A790" s="2" t="s">
        <v>531</v>
      </c>
      <c r="B790" s="15" t="s">
        <v>532</v>
      </c>
      <c r="C790" s="15"/>
      <c r="D790" s="15"/>
      <c r="E790" s="15"/>
      <c r="F790" s="16">
        <f>F791</f>
        <v>0</v>
      </c>
      <c r="G790" s="16">
        <v>0</v>
      </c>
      <c r="H790" s="16">
        <v>0</v>
      </c>
    </row>
    <row r="791" spans="1:8" hidden="1" x14ac:dyDescent="0.25">
      <c r="A791" s="2" t="s">
        <v>98</v>
      </c>
      <c r="B791" s="15" t="s">
        <v>532</v>
      </c>
      <c r="C791" s="15" t="s">
        <v>99</v>
      </c>
      <c r="D791" s="15"/>
      <c r="E791" s="15"/>
      <c r="F791" s="16">
        <f>F792</f>
        <v>0</v>
      </c>
      <c r="G791" s="16">
        <v>0</v>
      </c>
      <c r="H791" s="16">
        <v>0</v>
      </c>
    </row>
    <row r="792" spans="1:8" hidden="1" x14ac:dyDescent="0.25">
      <c r="A792" s="4" t="s">
        <v>100</v>
      </c>
      <c r="B792" s="15" t="s">
        <v>532</v>
      </c>
      <c r="C792" s="15" t="s">
        <v>99</v>
      </c>
      <c r="D792" s="15" t="s">
        <v>27</v>
      </c>
      <c r="E792" s="15"/>
      <c r="F792" s="16">
        <f>F793</f>
        <v>0</v>
      </c>
      <c r="G792" s="16">
        <v>0</v>
      </c>
      <c r="H792" s="16">
        <v>0</v>
      </c>
    </row>
    <row r="793" spans="1:8" hidden="1" x14ac:dyDescent="0.25">
      <c r="A793" s="4" t="s">
        <v>19</v>
      </c>
      <c r="B793" s="15" t="s">
        <v>532</v>
      </c>
      <c r="C793" s="15" t="s">
        <v>99</v>
      </c>
      <c r="D793" s="15" t="s">
        <v>27</v>
      </c>
      <c r="E793" s="15" t="s">
        <v>20</v>
      </c>
      <c r="F793" s="16">
        <v>0</v>
      </c>
      <c r="G793" s="16">
        <v>0</v>
      </c>
      <c r="H793" s="16">
        <v>0</v>
      </c>
    </row>
    <row r="794" spans="1:8" ht="39" x14ac:dyDescent="0.25">
      <c r="A794" s="8" t="s">
        <v>503</v>
      </c>
      <c r="B794" s="30" t="s">
        <v>502</v>
      </c>
      <c r="C794" s="15"/>
      <c r="D794" s="15"/>
      <c r="E794" s="15"/>
      <c r="F794" s="21">
        <f>F795+F799</f>
        <v>600</v>
      </c>
      <c r="G794" s="21">
        <f>G795</f>
        <v>600</v>
      </c>
      <c r="H794" s="21">
        <f>H795</f>
        <v>600</v>
      </c>
    </row>
    <row r="795" spans="1:8" ht="39" x14ac:dyDescent="0.25">
      <c r="A795" s="4" t="s">
        <v>504</v>
      </c>
      <c r="B795" s="28" t="s">
        <v>505</v>
      </c>
      <c r="C795" s="15"/>
      <c r="D795" s="15"/>
      <c r="E795" s="15"/>
      <c r="F795" s="16">
        <f>F796</f>
        <v>600</v>
      </c>
      <c r="G795" s="16">
        <f t="shared" ref="G795:H797" si="137">G796</f>
        <v>600</v>
      </c>
      <c r="H795" s="16">
        <f t="shared" si="137"/>
        <v>600</v>
      </c>
    </row>
    <row r="796" spans="1:8" x14ac:dyDescent="0.25">
      <c r="A796" s="4" t="s">
        <v>118</v>
      </c>
      <c r="B796" s="28" t="s">
        <v>505</v>
      </c>
      <c r="C796" s="15" t="s">
        <v>27</v>
      </c>
      <c r="D796" s="15"/>
      <c r="E796" s="29"/>
      <c r="F796" s="16">
        <f>F797</f>
        <v>600</v>
      </c>
      <c r="G796" s="16">
        <f t="shared" si="137"/>
        <v>600</v>
      </c>
      <c r="H796" s="16">
        <f t="shared" si="137"/>
        <v>600</v>
      </c>
    </row>
    <row r="797" spans="1:8" x14ac:dyDescent="0.25">
      <c r="A797" s="4" t="s">
        <v>252</v>
      </c>
      <c r="B797" s="28" t="s">
        <v>505</v>
      </c>
      <c r="C797" s="15" t="s">
        <v>27</v>
      </c>
      <c r="D797" s="15" t="s">
        <v>119</v>
      </c>
      <c r="E797" s="29"/>
      <c r="F797" s="16">
        <f>F798</f>
        <v>600</v>
      </c>
      <c r="G797" s="16">
        <f t="shared" si="137"/>
        <v>600</v>
      </c>
      <c r="H797" s="16">
        <f t="shared" si="137"/>
        <v>600</v>
      </c>
    </row>
    <row r="798" spans="1:8" ht="39" x14ac:dyDescent="0.25">
      <c r="A798" s="4" t="s">
        <v>626</v>
      </c>
      <c r="B798" s="28" t="s">
        <v>505</v>
      </c>
      <c r="C798" s="15" t="s">
        <v>27</v>
      </c>
      <c r="D798" s="15" t="s">
        <v>119</v>
      </c>
      <c r="E798" s="15" t="s">
        <v>17</v>
      </c>
      <c r="F798" s="16">
        <v>600</v>
      </c>
      <c r="G798" s="16">
        <v>600</v>
      </c>
      <c r="H798" s="16">
        <v>600</v>
      </c>
    </row>
    <row r="799" spans="1:8" ht="90" hidden="1" x14ac:dyDescent="0.25">
      <c r="A799" s="23" t="s">
        <v>418</v>
      </c>
      <c r="B799" s="28" t="s">
        <v>476</v>
      </c>
      <c r="C799" s="15" t="s">
        <v>27</v>
      </c>
      <c r="D799" s="15" t="s">
        <v>119</v>
      </c>
      <c r="E799" s="15"/>
      <c r="F799" s="16">
        <f>F800</f>
        <v>0</v>
      </c>
      <c r="G799" s="16">
        <f>G800</f>
        <v>0</v>
      </c>
      <c r="H799" s="16">
        <f>H800</f>
        <v>0</v>
      </c>
    </row>
    <row r="800" spans="1:8" ht="26.25" hidden="1" x14ac:dyDescent="0.25">
      <c r="A800" s="23" t="s">
        <v>16</v>
      </c>
      <c r="B800" s="28" t="s">
        <v>477</v>
      </c>
      <c r="C800" s="15" t="s">
        <v>27</v>
      </c>
      <c r="D800" s="15" t="s">
        <v>119</v>
      </c>
      <c r="E800" s="15" t="s">
        <v>17</v>
      </c>
      <c r="F800" s="16"/>
      <c r="G800" s="16">
        <v>0</v>
      </c>
      <c r="H800" s="16">
        <v>0</v>
      </c>
    </row>
    <row r="801" spans="1:8" ht="39" x14ac:dyDescent="0.25">
      <c r="A801" s="8" t="s">
        <v>592</v>
      </c>
      <c r="B801" s="30" t="s">
        <v>111</v>
      </c>
      <c r="C801" s="29"/>
      <c r="D801" s="29"/>
      <c r="E801" s="29"/>
      <c r="F801" s="21">
        <f>F802+F821+F826</f>
        <v>120</v>
      </c>
      <c r="G801" s="21">
        <f>G802+G821+G826</f>
        <v>120</v>
      </c>
      <c r="H801" s="21">
        <f>H802+H821+H826</f>
        <v>120</v>
      </c>
    </row>
    <row r="802" spans="1:8" ht="39" x14ac:dyDescent="0.25">
      <c r="A802" s="8" t="s">
        <v>253</v>
      </c>
      <c r="B802" s="30" t="s">
        <v>113</v>
      </c>
      <c r="C802" s="29"/>
      <c r="D802" s="29"/>
      <c r="E802" s="29"/>
      <c r="F802" s="21">
        <f>F803+F811+F815+F817</f>
        <v>100</v>
      </c>
      <c r="G802" s="21">
        <f t="shared" ref="F802:H805" si="138">G803</f>
        <v>100</v>
      </c>
      <c r="H802" s="21">
        <f t="shared" si="138"/>
        <v>100</v>
      </c>
    </row>
    <row r="803" spans="1:8" ht="64.5" x14ac:dyDescent="0.25">
      <c r="A803" s="4" t="s">
        <v>124</v>
      </c>
      <c r="B803" s="28" t="s">
        <v>377</v>
      </c>
      <c r="C803" s="15"/>
      <c r="D803" s="15"/>
      <c r="E803" s="15"/>
      <c r="F803" s="16">
        <f t="shared" si="138"/>
        <v>100</v>
      </c>
      <c r="G803" s="16">
        <f t="shared" si="138"/>
        <v>100</v>
      </c>
      <c r="H803" s="16">
        <f t="shared" si="138"/>
        <v>100</v>
      </c>
    </row>
    <row r="804" spans="1:8" x14ac:dyDescent="0.25">
      <c r="A804" s="4" t="s">
        <v>122</v>
      </c>
      <c r="B804" s="28" t="s">
        <v>377</v>
      </c>
      <c r="C804" s="15" t="s">
        <v>63</v>
      </c>
      <c r="D804" s="15"/>
      <c r="E804" s="15"/>
      <c r="F804" s="16">
        <f t="shared" si="138"/>
        <v>100</v>
      </c>
      <c r="G804" s="16">
        <f t="shared" si="138"/>
        <v>100</v>
      </c>
      <c r="H804" s="16">
        <f t="shared" si="138"/>
        <v>100</v>
      </c>
    </row>
    <row r="805" spans="1:8" ht="26.25" x14ac:dyDescent="0.25">
      <c r="A805" s="4" t="s">
        <v>95</v>
      </c>
      <c r="B805" s="28" t="s">
        <v>377</v>
      </c>
      <c r="C805" s="15" t="s">
        <v>63</v>
      </c>
      <c r="D805" s="15" t="s">
        <v>96</v>
      </c>
      <c r="E805" s="15"/>
      <c r="F805" s="16">
        <f>F806</f>
        <v>100</v>
      </c>
      <c r="G805" s="16">
        <f t="shared" si="138"/>
        <v>100</v>
      </c>
      <c r="H805" s="16">
        <f t="shared" si="138"/>
        <v>100</v>
      </c>
    </row>
    <row r="806" spans="1:8" ht="25.5" customHeight="1" x14ac:dyDescent="0.25">
      <c r="A806" s="4" t="s">
        <v>626</v>
      </c>
      <c r="B806" s="28" t="s">
        <v>377</v>
      </c>
      <c r="C806" s="15" t="s">
        <v>63</v>
      </c>
      <c r="D806" s="15" t="s">
        <v>96</v>
      </c>
      <c r="E806" s="15" t="s">
        <v>17</v>
      </c>
      <c r="F806" s="16">
        <v>100</v>
      </c>
      <c r="G806" s="16">
        <v>100</v>
      </c>
      <c r="H806" s="16">
        <v>100</v>
      </c>
    </row>
    <row r="807" spans="1:8" ht="90" hidden="1" x14ac:dyDescent="0.25">
      <c r="A807" s="2" t="s">
        <v>418</v>
      </c>
      <c r="B807" s="28" t="s">
        <v>419</v>
      </c>
      <c r="C807" s="15"/>
      <c r="D807" s="15"/>
      <c r="E807" s="15"/>
      <c r="F807" s="16">
        <f>F808</f>
        <v>0</v>
      </c>
      <c r="G807" s="16">
        <v>0</v>
      </c>
      <c r="H807" s="16">
        <v>0</v>
      </c>
    </row>
    <row r="808" spans="1:8" hidden="1" x14ac:dyDescent="0.25">
      <c r="A808" s="4" t="s">
        <v>122</v>
      </c>
      <c r="B808" s="28" t="s">
        <v>419</v>
      </c>
      <c r="C808" s="15" t="s">
        <v>63</v>
      </c>
      <c r="D808" s="15"/>
      <c r="E808" s="15"/>
      <c r="F808" s="16">
        <f>F809</f>
        <v>0</v>
      </c>
      <c r="G808" s="16">
        <v>0</v>
      </c>
      <c r="H808" s="16">
        <v>0</v>
      </c>
    </row>
    <row r="809" spans="1:8" ht="26.25" hidden="1" x14ac:dyDescent="0.25">
      <c r="A809" s="4" t="s">
        <v>95</v>
      </c>
      <c r="B809" s="28" t="s">
        <v>419</v>
      </c>
      <c r="C809" s="15" t="s">
        <v>63</v>
      </c>
      <c r="D809" s="15" t="s">
        <v>96</v>
      </c>
      <c r="E809" s="15"/>
      <c r="F809" s="16">
        <f>F810</f>
        <v>0</v>
      </c>
      <c r="G809" s="16">
        <v>0</v>
      </c>
      <c r="H809" s="16">
        <v>0</v>
      </c>
    </row>
    <row r="810" spans="1:8" ht="21.75" hidden="1" customHeight="1" x14ac:dyDescent="0.25">
      <c r="A810" s="4" t="s">
        <v>16</v>
      </c>
      <c r="B810" s="28" t="s">
        <v>419</v>
      </c>
      <c r="C810" s="15" t="s">
        <v>63</v>
      </c>
      <c r="D810" s="15" t="s">
        <v>96</v>
      </c>
      <c r="E810" s="15" t="s">
        <v>17</v>
      </c>
      <c r="F810" s="16">
        <v>0</v>
      </c>
      <c r="G810" s="16">
        <v>0</v>
      </c>
      <c r="H810" s="16">
        <v>0</v>
      </c>
    </row>
    <row r="811" spans="1:8" ht="182.25" hidden="1" customHeight="1" x14ac:dyDescent="0.25">
      <c r="A811" s="2" t="s">
        <v>553</v>
      </c>
      <c r="B811" s="15" t="s">
        <v>536</v>
      </c>
      <c r="C811" s="15"/>
      <c r="D811" s="15"/>
      <c r="E811" s="15"/>
      <c r="F811" s="16">
        <f>F812</f>
        <v>0</v>
      </c>
      <c r="G811" s="16">
        <v>0</v>
      </c>
      <c r="H811" s="16">
        <v>0</v>
      </c>
    </row>
    <row r="812" spans="1:8" hidden="1" x14ac:dyDescent="0.25">
      <c r="A812" s="4" t="s">
        <v>122</v>
      </c>
      <c r="B812" s="15" t="s">
        <v>536</v>
      </c>
      <c r="C812" s="15" t="s">
        <v>63</v>
      </c>
      <c r="D812" s="15"/>
      <c r="E812" s="15"/>
      <c r="F812" s="16">
        <f>F813</f>
        <v>0</v>
      </c>
      <c r="G812" s="16">
        <v>0</v>
      </c>
      <c r="H812" s="16">
        <v>0</v>
      </c>
    </row>
    <row r="813" spans="1:8" ht="26.25" hidden="1" x14ac:dyDescent="0.25">
      <c r="A813" s="4" t="s">
        <v>95</v>
      </c>
      <c r="B813" s="15" t="s">
        <v>536</v>
      </c>
      <c r="C813" s="15" t="s">
        <v>63</v>
      </c>
      <c r="D813" s="15" t="s">
        <v>96</v>
      </c>
      <c r="E813" s="15"/>
      <c r="F813" s="16">
        <f>F814</f>
        <v>0</v>
      </c>
      <c r="G813" s="16">
        <v>0</v>
      </c>
      <c r="H813" s="16">
        <v>0</v>
      </c>
    </row>
    <row r="814" spans="1:8" ht="55.5" hidden="1" customHeight="1" x14ac:dyDescent="0.25">
      <c r="A814" s="2" t="s">
        <v>417</v>
      </c>
      <c r="B814" s="15" t="s">
        <v>536</v>
      </c>
      <c r="C814" s="15" t="s">
        <v>63</v>
      </c>
      <c r="D814" s="15" t="s">
        <v>96</v>
      </c>
      <c r="E814" s="15" t="s">
        <v>201</v>
      </c>
      <c r="F814" s="16"/>
      <c r="G814" s="16"/>
      <c r="H814" s="16"/>
    </row>
    <row r="815" spans="1:8" ht="69.599999999999994" hidden="1" customHeight="1" x14ac:dyDescent="0.25">
      <c r="A815" s="44" t="s">
        <v>550</v>
      </c>
      <c r="B815" s="15" t="s">
        <v>547</v>
      </c>
      <c r="C815" s="15" t="s">
        <v>63</v>
      </c>
      <c r="D815" s="15" t="s">
        <v>96</v>
      </c>
      <c r="E815" s="15"/>
      <c r="F815" s="16">
        <f>F816</f>
        <v>0</v>
      </c>
      <c r="G815" s="16">
        <f>G816</f>
        <v>0</v>
      </c>
      <c r="H815" s="16">
        <f>H816</f>
        <v>0</v>
      </c>
    </row>
    <row r="816" spans="1:8" ht="55.5" hidden="1" customHeight="1" x14ac:dyDescent="0.25">
      <c r="A816" s="44" t="s">
        <v>417</v>
      </c>
      <c r="B816" s="15" t="s">
        <v>547</v>
      </c>
      <c r="C816" s="15" t="s">
        <v>63</v>
      </c>
      <c r="D816" s="15" t="s">
        <v>96</v>
      </c>
      <c r="E816" s="15" t="s">
        <v>201</v>
      </c>
      <c r="F816" s="16"/>
      <c r="G816" s="16"/>
      <c r="H816" s="16"/>
    </row>
    <row r="817" spans="1:8" ht="42.6" hidden="1" customHeight="1" x14ac:dyDescent="0.25">
      <c r="A817" s="44" t="s">
        <v>548</v>
      </c>
      <c r="B817" s="15" t="s">
        <v>545</v>
      </c>
      <c r="C817" s="15"/>
      <c r="D817" s="15"/>
      <c r="E817" s="15"/>
      <c r="F817" s="16">
        <f>F818</f>
        <v>0</v>
      </c>
      <c r="G817" s="16">
        <v>0</v>
      </c>
      <c r="H817" s="16">
        <v>0</v>
      </c>
    </row>
    <row r="818" spans="1:8" hidden="1" x14ac:dyDescent="0.25">
      <c r="A818" s="4" t="s">
        <v>122</v>
      </c>
      <c r="B818" s="15" t="s">
        <v>545</v>
      </c>
      <c r="C818" s="15" t="s">
        <v>63</v>
      </c>
      <c r="D818" s="15"/>
      <c r="E818" s="15"/>
      <c r="F818" s="16">
        <f>F819</f>
        <v>0</v>
      </c>
      <c r="G818" s="16">
        <v>0</v>
      </c>
      <c r="H818" s="16">
        <v>0</v>
      </c>
    </row>
    <row r="819" spans="1:8" ht="26.25" hidden="1" x14ac:dyDescent="0.25">
      <c r="A819" s="4" t="s">
        <v>95</v>
      </c>
      <c r="B819" s="15" t="s">
        <v>545</v>
      </c>
      <c r="C819" s="15" t="s">
        <v>63</v>
      </c>
      <c r="D819" s="15" t="s">
        <v>96</v>
      </c>
      <c r="E819" s="15"/>
      <c r="F819" s="16">
        <f>F820</f>
        <v>0</v>
      </c>
      <c r="G819" s="16">
        <v>0</v>
      </c>
      <c r="H819" s="16">
        <v>0</v>
      </c>
    </row>
    <row r="820" spans="1:8" ht="56.45" hidden="1" customHeight="1" x14ac:dyDescent="0.25">
      <c r="A820" s="2" t="s">
        <v>417</v>
      </c>
      <c r="B820" s="15" t="s">
        <v>545</v>
      </c>
      <c r="C820" s="15" t="s">
        <v>63</v>
      </c>
      <c r="D820" s="15" t="s">
        <v>96</v>
      </c>
      <c r="E820" s="15" t="s">
        <v>201</v>
      </c>
      <c r="F820" s="16"/>
      <c r="G820" s="16"/>
      <c r="H820" s="16"/>
    </row>
    <row r="821" spans="1:8" ht="26.25" x14ac:dyDescent="0.25">
      <c r="A821" s="3" t="s">
        <v>254</v>
      </c>
      <c r="B821" s="29" t="s">
        <v>116</v>
      </c>
      <c r="C821" s="15"/>
      <c r="D821" s="15"/>
      <c r="E821" s="15"/>
      <c r="F821" s="21">
        <f>F822+F835+F831</f>
        <v>20</v>
      </c>
      <c r="G821" s="21">
        <f t="shared" ref="G821:H824" si="139">G822</f>
        <v>20</v>
      </c>
      <c r="H821" s="21">
        <f t="shared" si="139"/>
        <v>20</v>
      </c>
    </row>
    <row r="822" spans="1:8" ht="39" x14ac:dyDescent="0.25">
      <c r="A822" s="4" t="s">
        <v>121</v>
      </c>
      <c r="B822" s="15" t="s">
        <v>378</v>
      </c>
      <c r="C822" s="15"/>
      <c r="D822" s="15"/>
      <c r="E822" s="15"/>
      <c r="F822" s="16">
        <f>F823</f>
        <v>20</v>
      </c>
      <c r="G822" s="16">
        <f t="shared" si="139"/>
        <v>20</v>
      </c>
      <c r="H822" s="16">
        <f t="shared" si="139"/>
        <v>20</v>
      </c>
    </row>
    <row r="823" spans="1:8" x14ac:dyDescent="0.25">
      <c r="A823" s="4" t="s">
        <v>122</v>
      </c>
      <c r="B823" s="15" t="s">
        <v>378</v>
      </c>
      <c r="C823" s="15" t="s">
        <v>63</v>
      </c>
      <c r="D823" s="15"/>
      <c r="E823" s="15"/>
      <c r="F823" s="16">
        <f>F824</f>
        <v>20</v>
      </c>
      <c r="G823" s="16">
        <f t="shared" si="139"/>
        <v>20</v>
      </c>
      <c r="H823" s="16">
        <f t="shared" si="139"/>
        <v>20</v>
      </c>
    </row>
    <row r="824" spans="1:8" ht="26.25" x14ac:dyDescent="0.25">
      <c r="A824" s="4" t="s">
        <v>95</v>
      </c>
      <c r="B824" s="15" t="s">
        <v>378</v>
      </c>
      <c r="C824" s="15" t="s">
        <v>63</v>
      </c>
      <c r="D824" s="15" t="s">
        <v>96</v>
      </c>
      <c r="E824" s="15"/>
      <c r="F824" s="16">
        <f>F825</f>
        <v>20</v>
      </c>
      <c r="G824" s="16">
        <f t="shared" si="139"/>
        <v>20</v>
      </c>
      <c r="H824" s="16">
        <f t="shared" si="139"/>
        <v>20</v>
      </c>
    </row>
    <row r="825" spans="1:8" ht="39" x14ac:dyDescent="0.25">
      <c r="A825" s="4" t="s">
        <v>626</v>
      </c>
      <c r="B825" s="15" t="s">
        <v>378</v>
      </c>
      <c r="C825" s="15" t="s">
        <v>63</v>
      </c>
      <c r="D825" s="15" t="s">
        <v>96</v>
      </c>
      <c r="E825" s="15" t="s">
        <v>17</v>
      </c>
      <c r="F825" s="16">
        <v>20</v>
      </c>
      <c r="G825" s="16">
        <v>20</v>
      </c>
      <c r="H825" s="16">
        <v>20</v>
      </c>
    </row>
    <row r="826" spans="1:8" ht="52.5" hidden="1" customHeight="1" x14ac:dyDescent="0.25">
      <c r="A826" s="8" t="s">
        <v>267</v>
      </c>
      <c r="B826" s="29" t="s">
        <v>178</v>
      </c>
      <c r="C826" s="15"/>
      <c r="D826" s="15"/>
      <c r="E826" s="15"/>
      <c r="F826" s="21">
        <f>F827</f>
        <v>0</v>
      </c>
      <c r="G826" s="21">
        <f>G827</f>
        <v>0</v>
      </c>
      <c r="H826" s="21">
        <f>H827</f>
        <v>0</v>
      </c>
    </row>
    <row r="827" spans="1:8" ht="61.5" hidden="1" customHeight="1" x14ac:dyDescent="0.25">
      <c r="A827" s="4" t="s">
        <v>268</v>
      </c>
      <c r="B827" s="15" t="s">
        <v>219</v>
      </c>
      <c r="C827" s="15"/>
      <c r="D827" s="15"/>
      <c r="E827" s="15"/>
      <c r="F827" s="16">
        <f t="shared" ref="F827:H829" si="140">F828</f>
        <v>0</v>
      </c>
      <c r="G827" s="16">
        <f t="shared" si="140"/>
        <v>0</v>
      </c>
      <c r="H827" s="16">
        <f t="shared" si="140"/>
        <v>0</v>
      </c>
    </row>
    <row r="828" spans="1:8" ht="17.25" hidden="1" customHeight="1" x14ac:dyDescent="0.25">
      <c r="A828" s="4" t="s">
        <v>122</v>
      </c>
      <c r="B828" s="15" t="s">
        <v>219</v>
      </c>
      <c r="C828" s="15" t="s">
        <v>63</v>
      </c>
      <c r="D828" s="15"/>
      <c r="E828" s="15"/>
      <c r="F828" s="16">
        <f t="shared" si="140"/>
        <v>0</v>
      </c>
      <c r="G828" s="16">
        <f t="shared" si="140"/>
        <v>0</v>
      </c>
      <c r="H828" s="16">
        <f t="shared" si="140"/>
        <v>0</v>
      </c>
    </row>
    <row r="829" spans="1:8" ht="25.5" hidden="1" customHeight="1" x14ac:dyDescent="0.25">
      <c r="A829" s="4" t="s">
        <v>95</v>
      </c>
      <c r="B829" s="15" t="s">
        <v>219</v>
      </c>
      <c r="C829" s="15" t="s">
        <v>63</v>
      </c>
      <c r="D829" s="15" t="s">
        <v>96</v>
      </c>
      <c r="E829" s="15"/>
      <c r="F829" s="16">
        <f t="shared" si="140"/>
        <v>0</v>
      </c>
      <c r="G829" s="16">
        <f t="shared" si="140"/>
        <v>0</v>
      </c>
      <c r="H829" s="16">
        <f t="shared" si="140"/>
        <v>0</v>
      </c>
    </row>
    <row r="830" spans="1:8" ht="0.75" hidden="1" customHeight="1" x14ac:dyDescent="0.25">
      <c r="A830" s="4" t="s">
        <v>202</v>
      </c>
      <c r="B830" s="15" t="s">
        <v>219</v>
      </c>
      <c r="C830" s="15" t="s">
        <v>63</v>
      </c>
      <c r="D830" s="15" t="s">
        <v>96</v>
      </c>
      <c r="E830" s="15" t="s">
        <v>201</v>
      </c>
      <c r="F830" s="16">
        <v>0</v>
      </c>
      <c r="G830" s="16">
        <v>0</v>
      </c>
      <c r="H830" s="16">
        <v>0</v>
      </c>
    </row>
    <row r="831" spans="1:8" ht="79.5" hidden="1" customHeight="1" x14ac:dyDescent="0.25">
      <c r="A831" s="4" t="s">
        <v>486</v>
      </c>
      <c r="B831" s="15" t="s">
        <v>487</v>
      </c>
      <c r="C831" s="15"/>
      <c r="D831" s="15"/>
      <c r="E831" s="15"/>
      <c r="F831" s="16">
        <f>F832</f>
        <v>0</v>
      </c>
      <c r="G831" s="16">
        <v>0</v>
      </c>
      <c r="H831" s="16">
        <v>0</v>
      </c>
    </row>
    <row r="832" spans="1:8" hidden="1" x14ac:dyDescent="0.25">
      <c r="A832" s="4" t="s">
        <v>122</v>
      </c>
      <c r="B832" s="15" t="s">
        <v>487</v>
      </c>
      <c r="C832" s="15" t="s">
        <v>63</v>
      </c>
      <c r="D832" s="15"/>
      <c r="E832" s="39"/>
      <c r="F832" s="16">
        <f>F833</f>
        <v>0</v>
      </c>
      <c r="G832" s="16">
        <v>0</v>
      </c>
      <c r="H832" s="16">
        <v>0</v>
      </c>
    </row>
    <row r="833" spans="1:8" ht="26.25" hidden="1" x14ac:dyDescent="0.25">
      <c r="A833" s="4" t="s">
        <v>95</v>
      </c>
      <c r="B833" s="15" t="s">
        <v>487</v>
      </c>
      <c r="C833" s="15" t="s">
        <v>63</v>
      </c>
      <c r="D833" s="15" t="s">
        <v>96</v>
      </c>
      <c r="E833" s="39"/>
      <c r="F833" s="16">
        <f>F834</f>
        <v>0</v>
      </c>
      <c r="G833" s="16">
        <v>0</v>
      </c>
      <c r="H833" s="16"/>
    </row>
    <row r="834" spans="1:8" ht="51.75" hidden="1" customHeight="1" x14ac:dyDescent="0.25">
      <c r="A834" s="4" t="s">
        <v>417</v>
      </c>
      <c r="B834" s="15" t="s">
        <v>487</v>
      </c>
      <c r="C834" s="15" t="s">
        <v>63</v>
      </c>
      <c r="D834" s="15" t="s">
        <v>96</v>
      </c>
      <c r="E834" s="39" t="s">
        <v>201</v>
      </c>
      <c r="F834" s="16"/>
      <c r="G834" s="16"/>
      <c r="H834" s="16"/>
    </row>
    <row r="835" spans="1:8" s="38" customFormat="1" ht="78" hidden="1" customHeight="1" x14ac:dyDescent="0.25">
      <c r="A835" s="4" t="s">
        <v>484</v>
      </c>
      <c r="B835" s="15" t="s">
        <v>485</v>
      </c>
      <c r="C835" s="15"/>
      <c r="D835" s="15"/>
      <c r="E835" s="15"/>
      <c r="F835" s="16">
        <f>F836</f>
        <v>0</v>
      </c>
      <c r="G835" s="16">
        <v>0</v>
      </c>
      <c r="H835" s="16">
        <v>0</v>
      </c>
    </row>
    <row r="836" spans="1:8" s="40" customFormat="1" hidden="1" x14ac:dyDescent="0.25">
      <c r="A836" s="4" t="s">
        <v>122</v>
      </c>
      <c r="B836" s="15" t="s">
        <v>485</v>
      </c>
      <c r="C836" s="15" t="s">
        <v>63</v>
      </c>
      <c r="D836" s="15"/>
      <c r="E836" s="39"/>
      <c r="F836" s="36">
        <f>F837</f>
        <v>0</v>
      </c>
      <c r="G836" s="36">
        <v>0</v>
      </c>
      <c r="H836" s="36">
        <v>0</v>
      </c>
    </row>
    <row r="837" spans="1:8" s="40" customFormat="1" ht="26.25" hidden="1" x14ac:dyDescent="0.25">
      <c r="A837" s="4" t="s">
        <v>95</v>
      </c>
      <c r="B837" s="15" t="s">
        <v>485</v>
      </c>
      <c r="C837" s="15" t="s">
        <v>63</v>
      </c>
      <c r="D837" s="15" t="s">
        <v>96</v>
      </c>
      <c r="E837" s="39"/>
      <c r="F837" s="36">
        <f>F838</f>
        <v>0</v>
      </c>
      <c r="G837" s="36">
        <v>0</v>
      </c>
      <c r="H837" s="36">
        <v>0</v>
      </c>
    </row>
    <row r="838" spans="1:8" s="40" customFormat="1" ht="53.25" hidden="1" customHeight="1" x14ac:dyDescent="0.25">
      <c r="A838" s="4" t="s">
        <v>417</v>
      </c>
      <c r="B838" s="15" t="s">
        <v>485</v>
      </c>
      <c r="C838" s="15" t="s">
        <v>63</v>
      </c>
      <c r="D838" s="15" t="s">
        <v>96</v>
      </c>
      <c r="E838" s="39" t="s">
        <v>201</v>
      </c>
      <c r="F838" s="36"/>
      <c r="G838" s="36"/>
      <c r="H838" s="36"/>
    </row>
    <row r="839" spans="1:8" ht="39" x14ac:dyDescent="0.25">
      <c r="A839" s="8" t="s">
        <v>593</v>
      </c>
      <c r="B839" s="26" t="s">
        <v>120</v>
      </c>
      <c r="C839" s="27"/>
      <c r="D839" s="27"/>
      <c r="E839" s="27"/>
      <c r="F839" s="20">
        <f>F840+F851+F874</f>
        <v>17111.099999999999</v>
      </c>
      <c r="G839" s="20">
        <f>G840+G851+G874</f>
        <v>15050.800000000001</v>
      </c>
      <c r="H839" s="20">
        <f>H840+H851+H874</f>
        <v>14648.9</v>
      </c>
    </row>
    <row r="840" spans="1:8" ht="51.75" x14ac:dyDescent="0.25">
      <c r="A840" s="8" t="s">
        <v>255</v>
      </c>
      <c r="B840" s="30" t="s">
        <v>123</v>
      </c>
      <c r="C840" s="29"/>
      <c r="D840" s="29"/>
      <c r="E840" s="29"/>
      <c r="F840" s="21">
        <f>F841+F845</f>
        <v>155</v>
      </c>
      <c r="G840" s="21">
        <f>G841+G845</f>
        <v>134</v>
      </c>
      <c r="H840" s="21">
        <f>H841+H845</f>
        <v>100</v>
      </c>
    </row>
    <row r="841" spans="1:8" ht="26.25" x14ac:dyDescent="0.25">
      <c r="A841" s="4" t="s">
        <v>131</v>
      </c>
      <c r="B841" s="28" t="s">
        <v>379</v>
      </c>
      <c r="C841" s="29"/>
      <c r="D841" s="29"/>
      <c r="E841" s="29"/>
      <c r="F841" s="21">
        <f>F842</f>
        <v>155</v>
      </c>
      <c r="G841" s="21">
        <f t="shared" ref="G841:H843" si="141">G842</f>
        <v>134</v>
      </c>
      <c r="H841" s="21">
        <f t="shared" si="141"/>
        <v>100</v>
      </c>
    </row>
    <row r="842" spans="1:8" ht="26.25" x14ac:dyDescent="0.25">
      <c r="A842" s="4" t="s">
        <v>512</v>
      </c>
      <c r="B842" s="28" t="s">
        <v>379</v>
      </c>
      <c r="C842" s="15" t="s">
        <v>119</v>
      </c>
      <c r="D842" s="15"/>
      <c r="E842" s="15"/>
      <c r="F842" s="16">
        <f>F843</f>
        <v>155</v>
      </c>
      <c r="G842" s="16">
        <f t="shared" si="141"/>
        <v>134</v>
      </c>
      <c r="H842" s="16">
        <f t="shared" si="141"/>
        <v>100</v>
      </c>
    </row>
    <row r="843" spans="1:8" ht="26.25" x14ac:dyDescent="0.25">
      <c r="A843" s="4" t="s">
        <v>513</v>
      </c>
      <c r="B843" s="28" t="s">
        <v>379</v>
      </c>
      <c r="C843" s="15" t="s">
        <v>119</v>
      </c>
      <c r="D843" s="15" t="s">
        <v>27</v>
      </c>
      <c r="E843" s="15"/>
      <c r="F843" s="16">
        <f>F844</f>
        <v>155</v>
      </c>
      <c r="G843" s="16">
        <f t="shared" si="141"/>
        <v>134</v>
      </c>
      <c r="H843" s="16">
        <f t="shared" si="141"/>
        <v>100</v>
      </c>
    </row>
    <row r="844" spans="1:8" x14ac:dyDescent="0.25">
      <c r="A844" s="4" t="s">
        <v>256</v>
      </c>
      <c r="B844" s="28" t="s">
        <v>379</v>
      </c>
      <c r="C844" s="15" t="s">
        <v>119</v>
      </c>
      <c r="D844" s="15" t="s">
        <v>27</v>
      </c>
      <c r="E844" s="15" t="s">
        <v>132</v>
      </c>
      <c r="F844" s="16">
        <v>155</v>
      </c>
      <c r="G844" s="16">
        <v>134</v>
      </c>
      <c r="H844" s="16">
        <v>100</v>
      </c>
    </row>
    <row r="845" spans="1:8" ht="39" hidden="1" x14ac:dyDescent="0.25">
      <c r="A845" s="4" t="s">
        <v>133</v>
      </c>
      <c r="B845" s="28" t="s">
        <v>380</v>
      </c>
      <c r="C845" s="29"/>
      <c r="D845" s="29"/>
      <c r="E845" s="15"/>
      <c r="F845" s="16">
        <f>F846</f>
        <v>0</v>
      </c>
      <c r="G845" s="16">
        <f t="shared" ref="G845:H846" si="142">G846</f>
        <v>0</v>
      </c>
      <c r="H845" s="16">
        <f t="shared" si="142"/>
        <v>0</v>
      </c>
    </row>
    <row r="846" spans="1:8" hidden="1" x14ac:dyDescent="0.25">
      <c r="A846" s="4" t="s">
        <v>106</v>
      </c>
      <c r="B846" s="28" t="s">
        <v>380</v>
      </c>
      <c r="C846" s="15" t="s">
        <v>27</v>
      </c>
      <c r="D846" s="15"/>
      <c r="E846" s="15"/>
      <c r="F846" s="16">
        <f>F847</f>
        <v>0</v>
      </c>
      <c r="G846" s="16">
        <f t="shared" si="142"/>
        <v>0</v>
      </c>
      <c r="H846" s="16">
        <f t="shared" si="142"/>
        <v>0</v>
      </c>
    </row>
    <row r="847" spans="1:8" ht="51.75" hidden="1" customHeight="1" x14ac:dyDescent="0.25">
      <c r="A847" s="4" t="s">
        <v>257</v>
      </c>
      <c r="B847" s="28" t="s">
        <v>380</v>
      </c>
      <c r="C847" s="15" t="s">
        <v>27</v>
      </c>
      <c r="D847" s="15" t="s">
        <v>63</v>
      </c>
      <c r="E847" s="15"/>
      <c r="F847" s="16">
        <f>F848+F849+F850</f>
        <v>0</v>
      </c>
      <c r="G847" s="16">
        <f t="shared" ref="G847:H847" si="143">G848+G849+G850</f>
        <v>0</v>
      </c>
      <c r="H847" s="16">
        <f t="shared" si="143"/>
        <v>0</v>
      </c>
    </row>
    <row r="848" spans="1:8" ht="26.25" hidden="1" x14ac:dyDescent="0.25">
      <c r="A848" s="4" t="s">
        <v>107</v>
      </c>
      <c r="B848" s="28" t="s">
        <v>380</v>
      </c>
      <c r="C848" s="15" t="s">
        <v>27</v>
      </c>
      <c r="D848" s="15" t="s">
        <v>63</v>
      </c>
      <c r="E848" s="15" t="s">
        <v>108</v>
      </c>
      <c r="F848" s="16"/>
      <c r="G848" s="16"/>
      <c r="H848" s="16"/>
    </row>
    <row r="849" spans="1:8" ht="26.25" hidden="1" x14ac:dyDescent="0.25">
      <c r="A849" s="4" t="s">
        <v>16</v>
      </c>
      <c r="B849" s="28" t="s">
        <v>380</v>
      </c>
      <c r="C849" s="15" t="s">
        <v>27</v>
      </c>
      <c r="D849" s="15" t="s">
        <v>63</v>
      </c>
      <c r="E849" s="15" t="s">
        <v>17</v>
      </c>
      <c r="F849" s="16"/>
      <c r="G849" s="16"/>
      <c r="H849" s="16"/>
    </row>
    <row r="850" spans="1:8" hidden="1" x14ac:dyDescent="0.25">
      <c r="A850" s="4" t="s">
        <v>134</v>
      </c>
      <c r="B850" s="28" t="s">
        <v>380</v>
      </c>
      <c r="C850" s="15" t="s">
        <v>27</v>
      </c>
      <c r="D850" s="15" t="s">
        <v>63</v>
      </c>
      <c r="E850" s="15" t="s">
        <v>135</v>
      </c>
      <c r="F850" s="16"/>
      <c r="G850" s="16"/>
      <c r="H850" s="16"/>
    </row>
    <row r="851" spans="1:8" ht="39" x14ac:dyDescent="0.25">
      <c r="A851" s="8" t="s">
        <v>258</v>
      </c>
      <c r="B851" s="30" t="s">
        <v>171</v>
      </c>
      <c r="C851" s="15"/>
      <c r="D851" s="15"/>
      <c r="E851" s="15"/>
      <c r="F851" s="21">
        <f>F852+F856+F860+F866+F870</f>
        <v>16956.099999999999</v>
      </c>
      <c r="G851" s="21">
        <f>G852+G856+G860+G866+G870</f>
        <v>14916.800000000001</v>
      </c>
      <c r="H851" s="21">
        <f>H852+H856+H860+H866+H870</f>
        <v>14548.9</v>
      </c>
    </row>
    <row r="852" spans="1:8" ht="43.5" customHeight="1" x14ac:dyDescent="0.25">
      <c r="A852" s="65" t="s">
        <v>594</v>
      </c>
      <c r="B852" s="28" t="s">
        <v>382</v>
      </c>
      <c r="C852" s="15"/>
      <c r="D852" s="15"/>
      <c r="E852" s="15"/>
      <c r="F852" s="66">
        <f>F853</f>
        <v>621</v>
      </c>
      <c r="G852" s="66">
        <f t="shared" ref="G852:H854" si="144">G853</f>
        <v>683.1</v>
      </c>
      <c r="H852" s="66">
        <f t="shared" si="144"/>
        <v>746.4</v>
      </c>
    </row>
    <row r="853" spans="1:8" x14ac:dyDescent="0.25">
      <c r="A853" s="4" t="s">
        <v>136</v>
      </c>
      <c r="B853" s="28" t="s">
        <v>382</v>
      </c>
      <c r="C853" s="15" t="s">
        <v>43</v>
      </c>
      <c r="D853" s="15"/>
      <c r="E853" s="15"/>
      <c r="F853" s="66">
        <f>F854</f>
        <v>621</v>
      </c>
      <c r="G853" s="66">
        <f t="shared" si="144"/>
        <v>683.1</v>
      </c>
      <c r="H853" s="66">
        <f t="shared" si="144"/>
        <v>746.4</v>
      </c>
    </row>
    <row r="854" spans="1:8" x14ac:dyDescent="0.25">
      <c r="A854" s="4" t="s">
        <v>137</v>
      </c>
      <c r="B854" s="28" t="s">
        <v>382</v>
      </c>
      <c r="C854" s="15" t="s">
        <v>43</v>
      </c>
      <c r="D854" s="15" t="s">
        <v>68</v>
      </c>
      <c r="E854" s="15"/>
      <c r="F854" s="66">
        <f>F855</f>
        <v>621</v>
      </c>
      <c r="G854" s="66">
        <f t="shared" si="144"/>
        <v>683.1</v>
      </c>
      <c r="H854" s="66">
        <f t="shared" si="144"/>
        <v>746.4</v>
      </c>
    </row>
    <row r="855" spans="1:8" x14ac:dyDescent="0.25">
      <c r="A855" s="4" t="s">
        <v>134</v>
      </c>
      <c r="B855" s="28" t="s">
        <v>382</v>
      </c>
      <c r="C855" s="15" t="s">
        <v>43</v>
      </c>
      <c r="D855" s="15" t="s">
        <v>68</v>
      </c>
      <c r="E855" s="15" t="s">
        <v>135</v>
      </c>
      <c r="F855" s="59">
        <v>621</v>
      </c>
      <c r="G855" s="59">
        <v>683.1</v>
      </c>
      <c r="H855" s="59">
        <v>746.4</v>
      </c>
    </row>
    <row r="856" spans="1:8" ht="51.75" x14ac:dyDescent="0.25">
      <c r="A856" s="23" t="s">
        <v>595</v>
      </c>
      <c r="B856" s="28" t="s">
        <v>381</v>
      </c>
      <c r="C856" s="15"/>
      <c r="D856" s="15"/>
      <c r="E856" s="15"/>
      <c r="F856" s="16">
        <f>F857</f>
        <v>11293.6</v>
      </c>
      <c r="G856" s="16">
        <f t="shared" ref="G856:H858" si="145">G857</f>
        <v>9192.2000000000007</v>
      </c>
      <c r="H856" s="16">
        <f t="shared" si="145"/>
        <v>8761</v>
      </c>
    </row>
    <row r="857" spans="1:8" ht="39" x14ac:dyDescent="0.25">
      <c r="A857" s="4" t="s">
        <v>514</v>
      </c>
      <c r="B857" s="28" t="s">
        <v>381</v>
      </c>
      <c r="C857" s="15" t="s">
        <v>138</v>
      </c>
      <c r="D857" s="15"/>
      <c r="E857" s="15"/>
      <c r="F857" s="16">
        <f>F858</f>
        <v>11293.6</v>
      </c>
      <c r="G857" s="16">
        <f t="shared" si="145"/>
        <v>9192.2000000000007</v>
      </c>
      <c r="H857" s="16">
        <f t="shared" si="145"/>
        <v>8761</v>
      </c>
    </row>
    <row r="858" spans="1:8" ht="39" x14ac:dyDescent="0.25">
      <c r="A858" s="4" t="s">
        <v>558</v>
      </c>
      <c r="B858" s="28" t="s">
        <v>381</v>
      </c>
      <c r="C858" s="15" t="s">
        <v>138</v>
      </c>
      <c r="D858" s="15" t="s">
        <v>27</v>
      </c>
      <c r="E858" s="15"/>
      <c r="F858" s="16">
        <f>F859</f>
        <v>11293.6</v>
      </c>
      <c r="G858" s="16">
        <f t="shared" si="145"/>
        <v>9192.2000000000007</v>
      </c>
      <c r="H858" s="16">
        <f t="shared" si="145"/>
        <v>8761</v>
      </c>
    </row>
    <row r="859" spans="1:8" ht="17.25" customHeight="1" x14ac:dyDescent="0.25">
      <c r="A859" s="4" t="s">
        <v>139</v>
      </c>
      <c r="B859" s="28" t="s">
        <v>381</v>
      </c>
      <c r="C859" s="15" t="s">
        <v>138</v>
      </c>
      <c r="D859" s="15" t="s">
        <v>27</v>
      </c>
      <c r="E859" s="15" t="s">
        <v>140</v>
      </c>
      <c r="F859" s="16">
        <v>11293.6</v>
      </c>
      <c r="G859" s="16">
        <v>9192.2000000000007</v>
      </c>
      <c r="H859" s="16">
        <v>8761</v>
      </c>
    </row>
    <row r="860" spans="1:8" ht="39" x14ac:dyDescent="0.25">
      <c r="A860" s="4" t="s">
        <v>596</v>
      </c>
      <c r="B860" s="28" t="s">
        <v>423</v>
      </c>
      <c r="C860" s="15"/>
      <c r="D860" s="15"/>
      <c r="E860" s="15"/>
      <c r="F860" s="16">
        <f t="shared" ref="F860:H861" si="146">F861</f>
        <v>5040</v>
      </c>
      <c r="G860" s="16">
        <f t="shared" si="146"/>
        <v>5040</v>
      </c>
      <c r="H860" s="16">
        <f t="shared" si="146"/>
        <v>5040</v>
      </c>
    </row>
    <row r="861" spans="1:8" x14ac:dyDescent="0.25">
      <c r="A861" s="4" t="s">
        <v>106</v>
      </c>
      <c r="B861" s="28" t="s">
        <v>423</v>
      </c>
      <c r="C861" s="15" t="s">
        <v>27</v>
      </c>
      <c r="D861" s="15"/>
      <c r="E861" s="15"/>
      <c r="F861" s="16">
        <f t="shared" si="146"/>
        <v>5040</v>
      </c>
      <c r="G861" s="16">
        <f t="shared" si="146"/>
        <v>5040</v>
      </c>
      <c r="H861" s="16">
        <f t="shared" si="146"/>
        <v>5040</v>
      </c>
    </row>
    <row r="862" spans="1:8" ht="51.75" x14ac:dyDescent="0.25">
      <c r="A862" s="4" t="s">
        <v>257</v>
      </c>
      <c r="B862" s="28" t="s">
        <v>423</v>
      </c>
      <c r="C862" s="15" t="s">
        <v>27</v>
      </c>
      <c r="D862" s="15" t="s">
        <v>63</v>
      </c>
      <c r="E862" s="15"/>
      <c r="F862" s="16">
        <f>F863+F864+F865</f>
        <v>5040</v>
      </c>
      <c r="G862" s="16">
        <f>G863+G864+G865</f>
        <v>5040</v>
      </c>
      <c r="H862" s="16">
        <f>H863+H864+H865</f>
        <v>5040</v>
      </c>
    </row>
    <row r="863" spans="1:8" ht="26.25" x14ac:dyDescent="0.25">
      <c r="A863" s="4" t="s">
        <v>107</v>
      </c>
      <c r="B863" s="28" t="s">
        <v>423</v>
      </c>
      <c r="C863" s="15" t="s">
        <v>27</v>
      </c>
      <c r="D863" s="15" t="s">
        <v>63</v>
      </c>
      <c r="E863" s="15" t="s">
        <v>108</v>
      </c>
      <c r="F863" s="16">
        <v>4532.3</v>
      </c>
      <c r="G863" s="16">
        <v>4532.3</v>
      </c>
      <c r="H863" s="16">
        <v>4532.3</v>
      </c>
    </row>
    <row r="864" spans="1:8" ht="39" x14ac:dyDescent="0.25">
      <c r="A864" s="4" t="s">
        <v>626</v>
      </c>
      <c r="B864" s="28" t="s">
        <v>423</v>
      </c>
      <c r="C864" s="15" t="s">
        <v>27</v>
      </c>
      <c r="D864" s="15" t="s">
        <v>63</v>
      </c>
      <c r="E864" s="15" t="s">
        <v>17</v>
      </c>
      <c r="F864" s="16">
        <v>25</v>
      </c>
      <c r="G864" s="16">
        <v>25</v>
      </c>
      <c r="H864" s="16">
        <v>25</v>
      </c>
    </row>
    <row r="865" spans="1:8" x14ac:dyDescent="0.25">
      <c r="A865" s="4" t="s">
        <v>134</v>
      </c>
      <c r="B865" s="28" t="s">
        <v>423</v>
      </c>
      <c r="C865" s="15" t="s">
        <v>27</v>
      </c>
      <c r="D865" s="15" t="s">
        <v>63</v>
      </c>
      <c r="E865" s="15" t="s">
        <v>135</v>
      </c>
      <c r="F865" s="16">
        <v>482.7</v>
      </c>
      <c r="G865" s="16">
        <v>482.7</v>
      </c>
      <c r="H865" s="16">
        <v>482.7</v>
      </c>
    </row>
    <row r="866" spans="1:8" ht="128.25" x14ac:dyDescent="0.25">
      <c r="A866" s="4" t="s">
        <v>597</v>
      </c>
      <c r="B866" s="28" t="s">
        <v>424</v>
      </c>
      <c r="C866" s="15"/>
      <c r="D866" s="15"/>
      <c r="E866" s="15"/>
      <c r="F866" s="16">
        <f t="shared" ref="F866:H868" si="147">F867</f>
        <v>1.5</v>
      </c>
      <c r="G866" s="16">
        <f t="shared" si="147"/>
        <v>1.5</v>
      </c>
      <c r="H866" s="16">
        <f t="shared" si="147"/>
        <v>1.5</v>
      </c>
    </row>
    <row r="867" spans="1:8" x14ac:dyDescent="0.25">
      <c r="A867" s="4" t="s">
        <v>106</v>
      </c>
      <c r="B867" s="28" t="s">
        <v>424</v>
      </c>
      <c r="C867" s="15" t="s">
        <v>27</v>
      </c>
      <c r="D867" s="15"/>
      <c r="E867" s="15"/>
      <c r="F867" s="16">
        <f t="shared" si="147"/>
        <v>1.5</v>
      </c>
      <c r="G867" s="16">
        <f t="shared" si="147"/>
        <v>1.5</v>
      </c>
      <c r="H867" s="16">
        <f t="shared" si="147"/>
        <v>1.5</v>
      </c>
    </row>
    <row r="868" spans="1:8" ht="51.75" x14ac:dyDescent="0.25">
      <c r="A868" s="4" t="s">
        <v>257</v>
      </c>
      <c r="B868" s="28" t="s">
        <v>424</v>
      </c>
      <c r="C868" s="15" t="s">
        <v>27</v>
      </c>
      <c r="D868" s="15" t="s">
        <v>63</v>
      </c>
      <c r="E868" s="15"/>
      <c r="F868" s="16">
        <f t="shared" si="147"/>
        <v>1.5</v>
      </c>
      <c r="G868" s="16">
        <f t="shared" si="147"/>
        <v>1.5</v>
      </c>
      <c r="H868" s="16">
        <f t="shared" si="147"/>
        <v>1.5</v>
      </c>
    </row>
    <row r="869" spans="1:8" ht="17.25" customHeight="1" x14ac:dyDescent="0.25">
      <c r="A869" s="4" t="s">
        <v>134</v>
      </c>
      <c r="B869" s="28" t="s">
        <v>424</v>
      </c>
      <c r="C869" s="15" t="s">
        <v>27</v>
      </c>
      <c r="D869" s="15" t="s">
        <v>63</v>
      </c>
      <c r="E869" s="15" t="s">
        <v>135</v>
      </c>
      <c r="F869" s="16">
        <v>1.5</v>
      </c>
      <c r="G869" s="16">
        <v>1.5</v>
      </c>
      <c r="H869" s="16">
        <v>1.5</v>
      </c>
    </row>
    <row r="870" spans="1:8" ht="26.25" hidden="1" x14ac:dyDescent="0.25">
      <c r="A870" s="4" t="s">
        <v>538</v>
      </c>
      <c r="B870" s="28" t="s">
        <v>537</v>
      </c>
      <c r="C870" s="15"/>
      <c r="D870" s="15"/>
      <c r="E870" s="15"/>
      <c r="F870" s="16">
        <f>F871</f>
        <v>0</v>
      </c>
      <c r="G870" s="16">
        <v>0</v>
      </c>
      <c r="H870" s="16">
        <v>0</v>
      </c>
    </row>
    <row r="871" spans="1:8" ht="40.5" hidden="1" customHeight="1" x14ac:dyDescent="0.25">
      <c r="A871" s="4" t="s">
        <v>514</v>
      </c>
      <c r="B871" s="28" t="s">
        <v>537</v>
      </c>
      <c r="C871" s="15" t="s">
        <v>138</v>
      </c>
      <c r="D871" s="15"/>
      <c r="E871" s="15"/>
      <c r="F871" s="16">
        <f>F872</f>
        <v>0</v>
      </c>
      <c r="G871" s="16">
        <v>0</v>
      </c>
      <c r="H871" s="16">
        <v>0</v>
      </c>
    </row>
    <row r="872" spans="1:8" ht="26.25" hidden="1" customHeight="1" x14ac:dyDescent="0.25">
      <c r="A872" s="4" t="s">
        <v>473</v>
      </c>
      <c r="B872" s="28" t="s">
        <v>537</v>
      </c>
      <c r="C872" s="15" t="s">
        <v>138</v>
      </c>
      <c r="D872" s="15" t="s">
        <v>68</v>
      </c>
      <c r="E872" s="15"/>
      <c r="F872" s="16">
        <f>F873</f>
        <v>0</v>
      </c>
      <c r="G872" s="16">
        <v>0</v>
      </c>
      <c r="H872" s="16">
        <v>0</v>
      </c>
    </row>
    <row r="873" spans="1:8" ht="20.25" hidden="1" customHeight="1" x14ac:dyDescent="0.25">
      <c r="A873" s="4" t="s">
        <v>270</v>
      </c>
      <c r="B873" s="28" t="s">
        <v>537</v>
      </c>
      <c r="C873" s="15" t="s">
        <v>138</v>
      </c>
      <c r="D873" s="15" t="s">
        <v>68</v>
      </c>
      <c r="E873" s="15" t="s">
        <v>271</v>
      </c>
      <c r="F873" s="16"/>
      <c r="G873" s="16"/>
      <c r="H873" s="16"/>
    </row>
    <row r="874" spans="1:8" ht="17.25" hidden="1" customHeight="1" x14ac:dyDescent="0.25">
      <c r="A874" s="3" t="s">
        <v>218</v>
      </c>
      <c r="B874" s="29" t="s">
        <v>178</v>
      </c>
      <c r="C874" s="15"/>
      <c r="D874" s="15"/>
      <c r="E874" s="15"/>
      <c r="F874" s="16">
        <f>F875</f>
        <v>0</v>
      </c>
      <c r="G874" s="16">
        <v>0</v>
      </c>
      <c r="H874" s="16">
        <v>0</v>
      </c>
    </row>
    <row r="875" spans="1:8" ht="17.25" hidden="1" customHeight="1" x14ac:dyDescent="0.25">
      <c r="A875" s="4" t="s">
        <v>296</v>
      </c>
      <c r="B875" s="15" t="s">
        <v>383</v>
      </c>
      <c r="C875" s="15"/>
      <c r="D875" s="15"/>
      <c r="E875" s="15"/>
      <c r="F875" s="16">
        <f>F876</f>
        <v>0</v>
      </c>
      <c r="G875" s="16">
        <v>0</v>
      </c>
      <c r="H875" s="16">
        <v>0</v>
      </c>
    </row>
    <row r="876" spans="1:8" ht="17.25" hidden="1" customHeight="1" x14ac:dyDescent="0.25">
      <c r="A876" s="4" t="s">
        <v>8</v>
      </c>
      <c r="B876" s="15" t="s">
        <v>383</v>
      </c>
      <c r="C876" s="15" t="s">
        <v>9</v>
      </c>
      <c r="D876" s="15"/>
      <c r="E876" s="15"/>
      <c r="F876" s="16">
        <f>F877</f>
        <v>0</v>
      </c>
      <c r="G876" s="16">
        <v>0</v>
      </c>
      <c r="H876" s="16">
        <v>0</v>
      </c>
    </row>
    <row r="877" spans="1:8" ht="17.25" hidden="1" customHeight="1" x14ac:dyDescent="0.25">
      <c r="A877" s="4" t="s">
        <v>200</v>
      </c>
      <c r="B877" s="15" t="s">
        <v>383</v>
      </c>
      <c r="C877" s="15" t="s">
        <v>9</v>
      </c>
      <c r="D877" s="15" t="s">
        <v>126</v>
      </c>
      <c r="E877" s="15"/>
      <c r="F877" s="16">
        <f>F878</f>
        <v>0</v>
      </c>
      <c r="G877" s="16">
        <v>0</v>
      </c>
      <c r="H877" s="16">
        <v>0</v>
      </c>
    </row>
    <row r="878" spans="1:8" ht="16.5" hidden="1" customHeight="1" x14ac:dyDescent="0.25">
      <c r="A878" s="4" t="s">
        <v>16</v>
      </c>
      <c r="B878" s="15" t="s">
        <v>383</v>
      </c>
      <c r="C878" s="15" t="s">
        <v>9</v>
      </c>
      <c r="D878" s="15" t="s">
        <v>126</v>
      </c>
      <c r="E878" s="15" t="s">
        <v>17</v>
      </c>
      <c r="F878" s="31"/>
      <c r="G878" s="16">
        <v>0</v>
      </c>
      <c r="H878" s="16">
        <v>0</v>
      </c>
    </row>
    <row r="879" spans="1:8" ht="51.75" x14ac:dyDescent="0.25">
      <c r="A879" s="8" t="s">
        <v>598</v>
      </c>
      <c r="B879" s="30" t="s">
        <v>130</v>
      </c>
      <c r="C879" s="15"/>
      <c r="D879" s="15"/>
      <c r="E879" s="15"/>
      <c r="F879" s="21">
        <f>F880+F890</f>
        <v>17</v>
      </c>
      <c r="G879" s="21">
        <f>G880+G890</f>
        <v>17</v>
      </c>
      <c r="H879" s="21">
        <f>H880+H890</f>
        <v>17</v>
      </c>
    </row>
    <row r="880" spans="1:8" ht="39" x14ac:dyDescent="0.25">
      <c r="A880" s="4" t="s">
        <v>323</v>
      </c>
      <c r="B880" s="28" t="s">
        <v>384</v>
      </c>
      <c r="C880" s="29"/>
      <c r="D880" s="29"/>
      <c r="E880" s="29"/>
      <c r="F880" s="21">
        <f>F881+F884+F887</f>
        <v>12</v>
      </c>
      <c r="G880" s="21">
        <f t="shared" ref="G880:H880" si="148">G881+G884+G887</f>
        <v>12</v>
      </c>
      <c r="H880" s="21">
        <f t="shared" si="148"/>
        <v>12</v>
      </c>
    </row>
    <row r="881" spans="1:8" hidden="1" x14ac:dyDescent="0.25">
      <c r="A881" s="2" t="s">
        <v>106</v>
      </c>
      <c r="B881" s="15" t="s">
        <v>172</v>
      </c>
      <c r="C881" s="15" t="s">
        <v>27</v>
      </c>
      <c r="D881" s="15"/>
      <c r="E881" s="15"/>
      <c r="F881" s="16">
        <f t="shared" ref="F881:H882" si="149">F882</f>
        <v>0</v>
      </c>
      <c r="G881" s="16">
        <f t="shared" si="149"/>
        <v>0</v>
      </c>
      <c r="H881" s="16">
        <f t="shared" si="149"/>
        <v>0</v>
      </c>
    </row>
    <row r="882" spans="1:8" hidden="1" x14ac:dyDescent="0.25">
      <c r="A882" s="4" t="s">
        <v>252</v>
      </c>
      <c r="B882" s="15" t="s">
        <v>172</v>
      </c>
      <c r="C882" s="15" t="s">
        <v>27</v>
      </c>
      <c r="D882" s="15" t="s">
        <v>119</v>
      </c>
      <c r="E882" s="15"/>
      <c r="F882" s="16">
        <f>F883</f>
        <v>0</v>
      </c>
      <c r="G882" s="16">
        <f t="shared" si="149"/>
        <v>0</v>
      </c>
      <c r="H882" s="16">
        <f t="shared" si="149"/>
        <v>0</v>
      </c>
    </row>
    <row r="883" spans="1:8" ht="26.25" hidden="1" x14ac:dyDescent="0.25">
      <c r="A883" s="4" t="s">
        <v>16</v>
      </c>
      <c r="B883" s="15" t="s">
        <v>172</v>
      </c>
      <c r="C883" s="15" t="s">
        <v>27</v>
      </c>
      <c r="D883" s="15" t="s">
        <v>119</v>
      </c>
      <c r="E883" s="15" t="s">
        <v>17</v>
      </c>
      <c r="F883" s="16"/>
      <c r="G883" s="16">
        <v>0</v>
      </c>
      <c r="H883" s="16">
        <v>0</v>
      </c>
    </row>
    <row r="884" spans="1:8" x14ac:dyDescent="0.25">
      <c r="A884" s="4" t="s">
        <v>8</v>
      </c>
      <c r="B884" s="28" t="s">
        <v>384</v>
      </c>
      <c r="C884" s="15" t="s">
        <v>9</v>
      </c>
      <c r="D884" s="15"/>
      <c r="E884" s="15"/>
      <c r="F884" s="16">
        <f>F885</f>
        <v>6</v>
      </c>
      <c r="G884" s="16">
        <f t="shared" ref="G884:H884" si="150">G885</f>
        <v>6</v>
      </c>
      <c r="H884" s="16">
        <f t="shared" si="150"/>
        <v>6</v>
      </c>
    </row>
    <row r="885" spans="1:8" x14ac:dyDescent="0.25">
      <c r="A885" s="4" t="s">
        <v>10</v>
      </c>
      <c r="B885" s="28" t="s">
        <v>384</v>
      </c>
      <c r="C885" s="15" t="s">
        <v>9</v>
      </c>
      <c r="D885" s="15" t="s">
        <v>11</v>
      </c>
      <c r="E885" s="15"/>
      <c r="F885" s="16">
        <f>F886</f>
        <v>6</v>
      </c>
      <c r="G885" s="16">
        <f>G886</f>
        <v>6</v>
      </c>
      <c r="H885" s="16">
        <f>H886</f>
        <v>6</v>
      </c>
    </row>
    <row r="886" spans="1:8" ht="39" x14ac:dyDescent="0.25">
      <c r="A886" s="4" t="s">
        <v>626</v>
      </c>
      <c r="B886" s="28" t="s">
        <v>384</v>
      </c>
      <c r="C886" s="15" t="s">
        <v>9</v>
      </c>
      <c r="D886" s="15" t="s">
        <v>11</v>
      </c>
      <c r="E886" s="15" t="s">
        <v>17</v>
      </c>
      <c r="F886" s="16">
        <v>6</v>
      </c>
      <c r="G886" s="16">
        <v>6</v>
      </c>
      <c r="H886" s="16">
        <v>6</v>
      </c>
    </row>
    <row r="887" spans="1:8" x14ac:dyDescent="0.25">
      <c r="A887" s="4" t="s">
        <v>244</v>
      </c>
      <c r="B887" s="28" t="s">
        <v>384</v>
      </c>
      <c r="C887" s="15" t="s">
        <v>99</v>
      </c>
      <c r="D887" s="15"/>
      <c r="E887" s="15"/>
      <c r="F887" s="16">
        <f>F888</f>
        <v>6</v>
      </c>
      <c r="G887" s="16">
        <f t="shared" ref="G887:H887" si="151">G888</f>
        <v>6</v>
      </c>
      <c r="H887" s="16">
        <f t="shared" si="151"/>
        <v>6</v>
      </c>
    </row>
    <row r="888" spans="1:8" x14ac:dyDescent="0.25">
      <c r="A888" s="4" t="s">
        <v>245</v>
      </c>
      <c r="B888" s="28" t="s">
        <v>384</v>
      </c>
      <c r="C888" s="15" t="s">
        <v>99</v>
      </c>
      <c r="D888" s="15" t="s">
        <v>27</v>
      </c>
      <c r="E888" s="15"/>
      <c r="F888" s="16">
        <f t="shared" ref="F888:H888" si="152">F889</f>
        <v>6</v>
      </c>
      <c r="G888" s="16">
        <f t="shared" si="152"/>
        <v>6</v>
      </c>
      <c r="H888" s="16">
        <f t="shared" si="152"/>
        <v>6</v>
      </c>
    </row>
    <row r="889" spans="1:8" x14ac:dyDescent="0.25">
      <c r="A889" s="4" t="s">
        <v>19</v>
      </c>
      <c r="B889" s="28" t="s">
        <v>384</v>
      </c>
      <c r="C889" s="15" t="s">
        <v>99</v>
      </c>
      <c r="D889" s="15" t="s">
        <v>27</v>
      </c>
      <c r="E889" s="15" t="s">
        <v>20</v>
      </c>
      <c r="F889" s="16">
        <v>6</v>
      </c>
      <c r="G889" s="16">
        <v>6</v>
      </c>
      <c r="H889" s="16">
        <v>6</v>
      </c>
    </row>
    <row r="890" spans="1:8" ht="39" x14ac:dyDescent="0.25">
      <c r="A890" s="4" t="s">
        <v>259</v>
      </c>
      <c r="B890" s="28" t="s">
        <v>402</v>
      </c>
      <c r="C890" s="15"/>
      <c r="D890" s="15"/>
      <c r="E890" s="15"/>
      <c r="F890" s="16">
        <f>F891</f>
        <v>5</v>
      </c>
      <c r="G890" s="16">
        <f t="shared" ref="G890:H892" si="153">G891</f>
        <v>5</v>
      </c>
      <c r="H890" s="16">
        <f t="shared" si="153"/>
        <v>5</v>
      </c>
    </row>
    <row r="891" spans="1:8" x14ac:dyDescent="0.25">
      <c r="A891" s="4" t="s">
        <v>8</v>
      </c>
      <c r="B891" s="28" t="s">
        <v>402</v>
      </c>
      <c r="C891" s="15" t="s">
        <v>9</v>
      </c>
      <c r="D891" s="15"/>
      <c r="E891" s="15"/>
      <c r="F891" s="16">
        <f>F892</f>
        <v>5</v>
      </c>
      <c r="G891" s="16">
        <f t="shared" si="153"/>
        <v>5</v>
      </c>
      <c r="H891" s="16">
        <f t="shared" si="153"/>
        <v>5</v>
      </c>
    </row>
    <row r="892" spans="1:8" x14ac:dyDescent="0.25">
      <c r="A892" s="4" t="s">
        <v>511</v>
      </c>
      <c r="B892" s="28" t="s">
        <v>402</v>
      </c>
      <c r="C892" s="15" t="s">
        <v>9</v>
      </c>
      <c r="D892" s="15" t="s">
        <v>9</v>
      </c>
      <c r="E892" s="15"/>
      <c r="F892" s="16">
        <f>F893</f>
        <v>5</v>
      </c>
      <c r="G892" s="16">
        <f t="shared" si="153"/>
        <v>5</v>
      </c>
      <c r="H892" s="16">
        <f t="shared" si="153"/>
        <v>5</v>
      </c>
    </row>
    <row r="893" spans="1:8" ht="39" x14ac:dyDescent="0.25">
      <c r="A893" s="4" t="s">
        <v>626</v>
      </c>
      <c r="B893" s="28" t="s">
        <v>402</v>
      </c>
      <c r="C893" s="15" t="s">
        <v>9</v>
      </c>
      <c r="D893" s="15" t="s">
        <v>9</v>
      </c>
      <c r="E893" s="15" t="s">
        <v>17</v>
      </c>
      <c r="F893" s="16">
        <v>5</v>
      </c>
      <c r="G893" s="16">
        <v>5</v>
      </c>
      <c r="H893" s="16">
        <v>5</v>
      </c>
    </row>
    <row r="894" spans="1:8" ht="36" hidden="1" customHeight="1" x14ac:dyDescent="0.25">
      <c r="A894" s="3" t="s">
        <v>260</v>
      </c>
      <c r="B894" s="29" t="s">
        <v>195</v>
      </c>
      <c r="C894" s="15"/>
      <c r="D894" s="15"/>
      <c r="E894" s="15"/>
      <c r="F894" s="21">
        <f>F895+F899+F908+F912+F916</f>
        <v>0</v>
      </c>
      <c r="G894" s="21">
        <f>G895</f>
        <v>0</v>
      </c>
      <c r="H894" s="21">
        <f>H895</f>
        <v>0</v>
      </c>
    </row>
    <row r="895" spans="1:8" ht="99" hidden="1" customHeight="1" x14ac:dyDescent="0.25">
      <c r="A895" s="4" t="s">
        <v>261</v>
      </c>
      <c r="B895" s="15" t="s">
        <v>220</v>
      </c>
      <c r="C895" s="15"/>
      <c r="D895" s="15"/>
      <c r="E895" s="15"/>
      <c r="F895" s="16">
        <f>F896</f>
        <v>0</v>
      </c>
      <c r="G895" s="16">
        <v>0</v>
      </c>
      <c r="H895" s="16">
        <v>0</v>
      </c>
    </row>
    <row r="896" spans="1:8" ht="15.75" hidden="1" customHeight="1" x14ac:dyDescent="0.25">
      <c r="A896" s="4" t="s">
        <v>72</v>
      </c>
      <c r="B896" s="15" t="s">
        <v>220</v>
      </c>
      <c r="C896" s="15" t="s">
        <v>73</v>
      </c>
      <c r="D896" s="15"/>
      <c r="E896" s="15"/>
      <c r="F896" s="16">
        <f>F897</f>
        <v>0</v>
      </c>
      <c r="G896" s="16">
        <v>0</v>
      </c>
      <c r="H896" s="16">
        <v>0</v>
      </c>
    </row>
    <row r="897" spans="1:8" ht="15.75" hidden="1" customHeight="1" x14ac:dyDescent="0.25">
      <c r="A897" s="4" t="s">
        <v>74</v>
      </c>
      <c r="B897" s="15" t="s">
        <v>220</v>
      </c>
      <c r="C897" s="15" t="s">
        <v>73</v>
      </c>
      <c r="D897" s="15" t="s">
        <v>27</v>
      </c>
      <c r="E897" s="15"/>
      <c r="F897" s="16">
        <v>0</v>
      </c>
      <c r="G897" s="16">
        <v>0</v>
      </c>
      <c r="H897" s="16">
        <v>0</v>
      </c>
    </row>
    <row r="898" spans="1:8" ht="115.5" hidden="1" x14ac:dyDescent="0.25">
      <c r="A898" s="4" t="s">
        <v>198</v>
      </c>
      <c r="B898" s="15" t="s">
        <v>220</v>
      </c>
      <c r="C898" s="15" t="s">
        <v>73</v>
      </c>
      <c r="D898" s="15" t="s">
        <v>27</v>
      </c>
      <c r="E898" s="15" t="s">
        <v>199</v>
      </c>
      <c r="F898" s="16">
        <v>0</v>
      </c>
      <c r="G898" s="16">
        <v>0</v>
      </c>
      <c r="H898" s="16">
        <v>0</v>
      </c>
    </row>
    <row r="899" spans="1:8" ht="36" hidden="1" customHeight="1" x14ac:dyDescent="0.25">
      <c r="A899" s="4" t="s">
        <v>196</v>
      </c>
      <c r="B899" s="15" t="s">
        <v>197</v>
      </c>
      <c r="C899" s="15"/>
      <c r="D899" s="15"/>
      <c r="E899" s="15"/>
      <c r="F899" s="16">
        <f t="shared" ref="F899:H901" si="154">F900</f>
        <v>0</v>
      </c>
      <c r="G899" s="16">
        <f t="shared" si="154"/>
        <v>0</v>
      </c>
      <c r="H899" s="16">
        <f t="shared" si="154"/>
        <v>0</v>
      </c>
    </row>
    <row r="900" spans="1:8" ht="15.75" hidden="1" customHeight="1" x14ac:dyDescent="0.25">
      <c r="A900" s="4" t="s">
        <v>72</v>
      </c>
      <c r="B900" s="15" t="s">
        <v>197</v>
      </c>
      <c r="C900" s="15" t="s">
        <v>73</v>
      </c>
      <c r="D900" s="15"/>
      <c r="E900" s="15"/>
      <c r="F900" s="16">
        <f t="shared" si="154"/>
        <v>0</v>
      </c>
      <c r="G900" s="16">
        <f t="shared" si="154"/>
        <v>0</v>
      </c>
      <c r="H900" s="16">
        <f t="shared" si="154"/>
        <v>0</v>
      </c>
    </row>
    <row r="901" spans="1:8" ht="16.5" hidden="1" customHeight="1" x14ac:dyDescent="0.25">
      <c r="A901" s="4" t="s">
        <v>74</v>
      </c>
      <c r="B901" s="15" t="s">
        <v>197</v>
      </c>
      <c r="C901" s="15" t="s">
        <v>73</v>
      </c>
      <c r="D901" s="15" t="s">
        <v>27</v>
      </c>
      <c r="E901" s="15"/>
      <c r="F901" s="16">
        <f>F902</f>
        <v>0</v>
      </c>
      <c r="G901" s="16">
        <f t="shared" si="154"/>
        <v>0</v>
      </c>
      <c r="H901" s="16">
        <f t="shared" si="154"/>
        <v>0</v>
      </c>
    </row>
    <row r="902" spans="1:8" ht="107.25" hidden="1" customHeight="1" x14ac:dyDescent="0.25">
      <c r="A902" s="4" t="s">
        <v>198</v>
      </c>
      <c r="B902" s="15" t="s">
        <v>197</v>
      </c>
      <c r="C902" s="15" t="s">
        <v>73</v>
      </c>
      <c r="D902" s="15" t="s">
        <v>27</v>
      </c>
      <c r="E902" s="15" t="s">
        <v>199</v>
      </c>
      <c r="F902" s="16"/>
      <c r="G902" s="16">
        <v>0</v>
      </c>
      <c r="H902" s="16">
        <v>0</v>
      </c>
    </row>
    <row r="903" spans="1:8" ht="24" hidden="1" customHeight="1" x14ac:dyDescent="0.25">
      <c r="A903" s="4" t="s">
        <v>212</v>
      </c>
      <c r="B903" s="15" t="s">
        <v>213</v>
      </c>
      <c r="C903" s="15"/>
      <c r="D903" s="15"/>
      <c r="E903" s="15"/>
      <c r="F903" s="16">
        <f t="shared" ref="F903:G905" si="155">F904</f>
        <v>0</v>
      </c>
      <c r="G903" s="16">
        <f t="shared" si="155"/>
        <v>0</v>
      </c>
      <c r="H903" s="16">
        <v>0</v>
      </c>
    </row>
    <row r="904" spans="1:8" ht="25.5" hidden="1" customHeight="1" x14ac:dyDescent="0.25">
      <c r="A904" s="4" t="s">
        <v>72</v>
      </c>
      <c r="B904" s="15" t="s">
        <v>213</v>
      </c>
      <c r="C904" s="15" t="s">
        <v>73</v>
      </c>
      <c r="D904" s="15"/>
      <c r="E904" s="15"/>
      <c r="F904" s="16">
        <f t="shared" si="155"/>
        <v>0</v>
      </c>
      <c r="G904" s="16">
        <f t="shared" si="155"/>
        <v>0</v>
      </c>
      <c r="H904" s="16">
        <v>0</v>
      </c>
    </row>
    <row r="905" spans="1:8" ht="24.75" hidden="1" customHeight="1" x14ac:dyDescent="0.25">
      <c r="A905" s="4" t="s">
        <v>74</v>
      </c>
      <c r="B905" s="15" t="s">
        <v>213</v>
      </c>
      <c r="C905" s="15" t="s">
        <v>73</v>
      </c>
      <c r="D905" s="15" t="s">
        <v>27</v>
      </c>
      <c r="E905" s="15"/>
      <c r="F905" s="16">
        <f t="shared" si="155"/>
        <v>0</v>
      </c>
      <c r="G905" s="16">
        <f t="shared" si="155"/>
        <v>0</v>
      </c>
      <c r="H905" s="16">
        <v>0</v>
      </c>
    </row>
    <row r="906" spans="1:8" ht="17.25" hidden="1" customHeight="1" x14ac:dyDescent="0.25">
      <c r="A906" s="4" t="s">
        <v>198</v>
      </c>
      <c r="B906" s="15" t="s">
        <v>213</v>
      </c>
      <c r="C906" s="15" t="s">
        <v>73</v>
      </c>
      <c r="D906" s="15" t="s">
        <v>27</v>
      </c>
      <c r="E906" s="15" t="s">
        <v>199</v>
      </c>
      <c r="F906" s="16">
        <v>0</v>
      </c>
      <c r="G906" s="16">
        <v>0</v>
      </c>
      <c r="H906" s="16">
        <v>0</v>
      </c>
    </row>
    <row r="907" spans="1:8" ht="18" hidden="1" customHeight="1" x14ac:dyDescent="0.25">
      <c r="A907" s="8" t="s">
        <v>289</v>
      </c>
      <c r="B907" s="29" t="s">
        <v>290</v>
      </c>
      <c r="C907" s="15"/>
      <c r="D907" s="15"/>
      <c r="E907" s="15"/>
      <c r="F907" s="16">
        <f>F908+F912+F916</f>
        <v>0</v>
      </c>
      <c r="G907" s="16"/>
      <c r="H907" s="16"/>
    </row>
    <row r="908" spans="1:8" ht="115.5" hidden="1" x14ac:dyDescent="0.25">
      <c r="A908" s="4" t="s">
        <v>287</v>
      </c>
      <c r="B908" s="15" t="s">
        <v>288</v>
      </c>
      <c r="C908" s="15"/>
      <c r="D908" s="15"/>
      <c r="E908" s="15"/>
      <c r="F908" s="16">
        <f>F909</f>
        <v>0</v>
      </c>
      <c r="G908" s="16">
        <v>0</v>
      </c>
      <c r="H908" s="16">
        <v>0</v>
      </c>
    </row>
    <row r="909" spans="1:8" hidden="1" x14ac:dyDescent="0.25">
      <c r="A909" s="4" t="s">
        <v>72</v>
      </c>
      <c r="B909" s="15" t="s">
        <v>288</v>
      </c>
      <c r="C909" s="15" t="s">
        <v>73</v>
      </c>
      <c r="D909" s="15"/>
      <c r="E909" s="15"/>
      <c r="F909" s="16">
        <f>F910</f>
        <v>0</v>
      </c>
      <c r="G909" s="16">
        <v>0</v>
      </c>
      <c r="H909" s="16">
        <v>0</v>
      </c>
    </row>
    <row r="910" spans="1:8" hidden="1" x14ac:dyDescent="0.25">
      <c r="A910" s="4" t="s">
        <v>74</v>
      </c>
      <c r="B910" s="15" t="s">
        <v>288</v>
      </c>
      <c r="C910" s="15" t="s">
        <v>73</v>
      </c>
      <c r="D910" s="15" t="s">
        <v>27</v>
      </c>
      <c r="E910" s="15"/>
      <c r="F910" s="16">
        <f>F911</f>
        <v>0</v>
      </c>
      <c r="G910" s="16">
        <v>0</v>
      </c>
      <c r="H910" s="16">
        <v>0</v>
      </c>
    </row>
    <row r="911" spans="1:8" ht="115.5" hidden="1" x14ac:dyDescent="0.25">
      <c r="A911" s="4" t="s">
        <v>198</v>
      </c>
      <c r="B911" s="15" t="s">
        <v>288</v>
      </c>
      <c r="C911" s="15" t="s">
        <v>73</v>
      </c>
      <c r="D911" s="15" t="s">
        <v>27</v>
      </c>
      <c r="E911" s="15" t="s">
        <v>199</v>
      </c>
      <c r="F911" s="16"/>
      <c r="G911" s="16">
        <v>0</v>
      </c>
      <c r="H911" s="16">
        <v>0</v>
      </c>
    </row>
    <row r="912" spans="1:8" ht="122.25" hidden="1" customHeight="1" x14ac:dyDescent="0.25">
      <c r="A912" s="4" t="s">
        <v>291</v>
      </c>
      <c r="B912" s="15" t="s">
        <v>292</v>
      </c>
      <c r="C912" s="15"/>
      <c r="D912" s="15"/>
      <c r="E912" s="15"/>
      <c r="F912" s="16">
        <f>F913</f>
        <v>0</v>
      </c>
      <c r="G912" s="16">
        <v>0</v>
      </c>
      <c r="H912" s="16">
        <v>0</v>
      </c>
    </row>
    <row r="913" spans="1:8" ht="12.75" hidden="1" customHeight="1" x14ac:dyDescent="0.25">
      <c r="A913" s="4" t="s">
        <v>72</v>
      </c>
      <c r="B913" s="15" t="s">
        <v>292</v>
      </c>
      <c r="C913" s="15" t="s">
        <v>73</v>
      </c>
      <c r="D913" s="15"/>
      <c r="E913" s="15"/>
      <c r="F913" s="16">
        <f>F914</f>
        <v>0</v>
      </c>
      <c r="G913" s="16">
        <v>0</v>
      </c>
      <c r="H913" s="16">
        <v>0</v>
      </c>
    </row>
    <row r="914" spans="1:8" ht="14.25" hidden="1" customHeight="1" x14ac:dyDescent="0.25">
      <c r="A914" s="4" t="s">
        <v>74</v>
      </c>
      <c r="B914" s="15" t="s">
        <v>292</v>
      </c>
      <c r="C914" s="15" t="s">
        <v>73</v>
      </c>
      <c r="D914" s="15" t="s">
        <v>27</v>
      </c>
      <c r="E914" s="15"/>
      <c r="F914" s="16">
        <f>F915</f>
        <v>0</v>
      </c>
      <c r="G914" s="16">
        <v>0</v>
      </c>
      <c r="H914" s="16">
        <v>0</v>
      </c>
    </row>
    <row r="915" spans="1:8" ht="115.5" hidden="1" x14ac:dyDescent="0.25">
      <c r="A915" s="4" t="s">
        <v>198</v>
      </c>
      <c r="B915" s="15" t="s">
        <v>292</v>
      </c>
      <c r="C915" s="15" t="s">
        <v>73</v>
      </c>
      <c r="D915" s="15" t="s">
        <v>27</v>
      </c>
      <c r="E915" s="15" t="s">
        <v>199</v>
      </c>
      <c r="F915" s="16"/>
      <c r="G915" s="16">
        <v>0</v>
      </c>
      <c r="H915" s="16">
        <v>0</v>
      </c>
    </row>
    <row r="916" spans="1:8" ht="39" hidden="1" x14ac:dyDescent="0.25">
      <c r="A916" s="4" t="s">
        <v>196</v>
      </c>
      <c r="B916" s="15" t="s">
        <v>293</v>
      </c>
      <c r="C916" s="15"/>
      <c r="D916" s="15"/>
      <c r="E916" s="15"/>
      <c r="F916" s="16">
        <f>F917</f>
        <v>0</v>
      </c>
      <c r="G916" s="16">
        <v>0</v>
      </c>
      <c r="H916" s="16">
        <v>0</v>
      </c>
    </row>
    <row r="917" spans="1:8" hidden="1" x14ac:dyDescent="0.25">
      <c r="A917" s="4" t="s">
        <v>72</v>
      </c>
      <c r="B917" s="15" t="s">
        <v>293</v>
      </c>
      <c r="C917" s="15" t="s">
        <v>73</v>
      </c>
      <c r="D917" s="15"/>
      <c r="E917" s="15"/>
      <c r="F917" s="16">
        <f>F918</f>
        <v>0</v>
      </c>
      <c r="G917" s="16">
        <v>0</v>
      </c>
      <c r="H917" s="16">
        <v>0</v>
      </c>
    </row>
    <row r="918" spans="1:8" hidden="1" x14ac:dyDescent="0.25">
      <c r="A918" s="4" t="s">
        <v>74</v>
      </c>
      <c r="B918" s="15" t="s">
        <v>293</v>
      </c>
      <c r="C918" s="15" t="s">
        <v>73</v>
      </c>
      <c r="D918" s="15" t="s">
        <v>27</v>
      </c>
      <c r="E918" s="15"/>
      <c r="F918" s="16">
        <f>F919</f>
        <v>0</v>
      </c>
      <c r="G918" s="16">
        <v>0</v>
      </c>
      <c r="H918" s="16">
        <v>0</v>
      </c>
    </row>
    <row r="919" spans="1:8" ht="115.5" hidden="1" x14ac:dyDescent="0.25">
      <c r="A919" s="4" t="s">
        <v>198</v>
      </c>
      <c r="B919" s="15" t="s">
        <v>293</v>
      </c>
      <c r="C919" s="15" t="s">
        <v>73</v>
      </c>
      <c r="D919" s="15" t="s">
        <v>27</v>
      </c>
      <c r="E919" s="15" t="s">
        <v>199</v>
      </c>
      <c r="F919" s="16"/>
      <c r="G919" s="16">
        <v>0</v>
      </c>
      <c r="H919" s="16">
        <v>0</v>
      </c>
    </row>
    <row r="920" spans="1:8" ht="39" hidden="1" x14ac:dyDescent="0.25">
      <c r="A920" s="9" t="s">
        <v>262</v>
      </c>
      <c r="B920" s="29" t="s">
        <v>141</v>
      </c>
      <c r="C920" s="15"/>
      <c r="D920" s="15"/>
      <c r="E920" s="15"/>
      <c r="F920" s="21">
        <v>0</v>
      </c>
      <c r="G920" s="21">
        <v>0</v>
      </c>
      <c r="H920" s="21">
        <v>0</v>
      </c>
    </row>
    <row r="921" spans="1:8" ht="90" hidden="1" x14ac:dyDescent="0.25">
      <c r="A921" s="5" t="s">
        <v>142</v>
      </c>
      <c r="B921" s="15" t="s">
        <v>143</v>
      </c>
      <c r="C921" s="15"/>
      <c r="D921" s="15"/>
      <c r="E921" s="15"/>
      <c r="F921" s="16">
        <f t="shared" ref="F921:H927" si="156">F922</f>
        <v>5</v>
      </c>
      <c r="G921" s="16">
        <f t="shared" si="156"/>
        <v>5</v>
      </c>
      <c r="H921" s="16">
        <f t="shared" si="156"/>
        <v>5</v>
      </c>
    </row>
    <row r="922" spans="1:8" hidden="1" x14ac:dyDescent="0.25">
      <c r="A922" s="4" t="s">
        <v>122</v>
      </c>
      <c r="B922" s="15" t="s">
        <v>143</v>
      </c>
      <c r="C922" s="15" t="s">
        <v>63</v>
      </c>
      <c r="D922" s="15"/>
      <c r="E922" s="15"/>
      <c r="F922" s="16">
        <f t="shared" si="156"/>
        <v>5</v>
      </c>
      <c r="G922" s="16">
        <f t="shared" si="156"/>
        <v>5</v>
      </c>
      <c r="H922" s="16">
        <f t="shared" si="156"/>
        <v>5</v>
      </c>
    </row>
    <row r="923" spans="1:8" hidden="1" x14ac:dyDescent="0.25">
      <c r="A923" s="4" t="s">
        <v>144</v>
      </c>
      <c r="B923" s="15" t="s">
        <v>143</v>
      </c>
      <c r="C923" s="15" t="s">
        <v>63</v>
      </c>
      <c r="D923" s="15" t="s">
        <v>126</v>
      </c>
      <c r="E923" s="15"/>
      <c r="F923" s="16">
        <f t="shared" si="156"/>
        <v>5</v>
      </c>
      <c r="G923" s="16">
        <f>G924</f>
        <v>5</v>
      </c>
      <c r="H923" s="16">
        <f>H924</f>
        <v>5</v>
      </c>
    </row>
    <row r="924" spans="1:8" ht="40.5" customHeight="1" x14ac:dyDescent="0.25">
      <c r="A924" s="8" t="s">
        <v>506</v>
      </c>
      <c r="B924" s="29" t="s">
        <v>507</v>
      </c>
      <c r="C924" s="29"/>
      <c r="D924" s="29"/>
      <c r="E924" s="29"/>
      <c r="F924" s="21">
        <f t="shared" si="156"/>
        <v>5</v>
      </c>
      <c r="G924" s="21">
        <f>G925</f>
        <v>5</v>
      </c>
      <c r="H924" s="21">
        <f>H925</f>
        <v>5</v>
      </c>
    </row>
    <row r="925" spans="1:8" ht="28.5" customHeight="1" x14ac:dyDescent="0.25">
      <c r="A925" s="23" t="s">
        <v>385</v>
      </c>
      <c r="B925" s="15" t="s">
        <v>508</v>
      </c>
      <c r="C925" s="29"/>
      <c r="D925" s="29"/>
      <c r="E925" s="29"/>
      <c r="F925" s="16">
        <f t="shared" si="156"/>
        <v>5</v>
      </c>
      <c r="G925" s="16">
        <f t="shared" si="156"/>
        <v>5</v>
      </c>
      <c r="H925" s="16">
        <f t="shared" si="156"/>
        <v>5</v>
      </c>
    </row>
    <row r="926" spans="1:8" ht="14.25" customHeight="1" x14ac:dyDescent="0.25">
      <c r="A926" s="4" t="s">
        <v>122</v>
      </c>
      <c r="B926" s="15" t="s">
        <v>508</v>
      </c>
      <c r="C926" s="15" t="s">
        <v>63</v>
      </c>
      <c r="D926" s="15"/>
      <c r="E926" s="15"/>
      <c r="F926" s="16">
        <f t="shared" si="156"/>
        <v>5</v>
      </c>
      <c r="G926" s="16">
        <f t="shared" si="156"/>
        <v>5</v>
      </c>
      <c r="H926" s="16">
        <f t="shared" si="156"/>
        <v>5</v>
      </c>
    </row>
    <row r="927" spans="1:8" ht="15" customHeight="1" x14ac:dyDescent="0.25">
      <c r="A927" s="4" t="s">
        <v>144</v>
      </c>
      <c r="B927" s="15" t="s">
        <v>508</v>
      </c>
      <c r="C927" s="15" t="s">
        <v>63</v>
      </c>
      <c r="D927" s="15" t="s">
        <v>126</v>
      </c>
      <c r="E927" s="15"/>
      <c r="F927" s="16">
        <f t="shared" si="156"/>
        <v>5</v>
      </c>
      <c r="G927" s="16">
        <f t="shared" si="156"/>
        <v>5</v>
      </c>
      <c r="H927" s="16">
        <f t="shared" si="156"/>
        <v>5</v>
      </c>
    </row>
    <row r="928" spans="1:8" ht="39" x14ac:dyDescent="0.25">
      <c r="A928" s="4" t="s">
        <v>626</v>
      </c>
      <c r="B928" s="15" t="s">
        <v>508</v>
      </c>
      <c r="C928" s="15" t="s">
        <v>63</v>
      </c>
      <c r="D928" s="15" t="s">
        <v>126</v>
      </c>
      <c r="E928" s="15" t="s">
        <v>17</v>
      </c>
      <c r="F928" s="16">
        <v>5</v>
      </c>
      <c r="G928" s="16">
        <v>5</v>
      </c>
      <c r="H928" s="16">
        <v>5</v>
      </c>
    </row>
    <row r="929" spans="1:8" ht="39" x14ac:dyDescent="0.25">
      <c r="A929" s="60" t="s">
        <v>644</v>
      </c>
      <c r="B929" s="61" t="s">
        <v>195</v>
      </c>
      <c r="C929" s="62"/>
      <c r="D929" s="62"/>
      <c r="E929" s="62"/>
      <c r="F929" s="63">
        <f>F934+F938+F930</f>
        <v>138037.20000000001</v>
      </c>
      <c r="G929" s="63">
        <f>G934+G938+G930</f>
        <v>89464.7</v>
      </c>
      <c r="H929" s="63">
        <f>H934+H938+H930</f>
        <v>0</v>
      </c>
    </row>
    <row r="930" spans="1:8" ht="51.75" x14ac:dyDescent="0.25">
      <c r="A930" s="65" t="s">
        <v>649</v>
      </c>
      <c r="B930" s="64" t="s">
        <v>650</v>
      </c>
      <c r="C930" s="15"/>
      <c r="D930" s="15"/>
      <c r="E930" s="15"/>
      <c r="F930" s="66">
        <f>F931</f>
        <v>4980.7</v>
      </c>
      <c r="G930" s="66">
        <v>0</v>
      </c>
      <c r="H930" s="66">
        <v>0</v>
      </c>
    </row>
    <row r="931" spans="1:8" x14ac:dyDescent="0.25">
      <c r="A931" s="4" t="s">
        <v>145</v>
      </c>
      <c r="B931" s="64" t="s">
        <v>650</v>
      </c>
      <c r="C931" s="15" t="s">
        <v>73</v>
      </c>
      <c r="D931" s="15"/>
      <c r="E931" s="15"/>
      <c r="F931" s="66">
        <f>F932</f>
        <v>4980.7</v>
      </c>
      <c r="G931" s="66">
        <v>0</v>
      </c>
      <c r="H931" s="66">
        <v>0</v>
      </c>
    </row>
    <row r="932" spans="1:8" x14ac:dyDescent="0.25">
      <c r="A932" s="4" t="s">
        <v>74</v>
      </c>
      <c r="B932" s="64" t="s">
        <v>650</v>
      </c>
      <c r="C932" s="15" t="s">
        <v>73</v>
      </c>
      <c r="D932" s="15" t="s">
        <v>27</v>
      </c>
      <c r="E932" s="15"/>
      <c r="F932" s="66">
        <f>F933</f>
        <v>4980.7</v>
      </c>
      <c r="G932" s="66">
        <v>0</v>
      </c>
      <c r="H932" s="66">
        <v>0</v>
      </c>
    </row>
    <row r="933" spans="1:8" x14ac:dyDescent="0.25">
      <c r="A933" s="4" t="s">
        <v>18</v>
      </c>
      <c r="B933" s="64" t="s">
        <v>650</v>
      </c>
      <c r="C933" s="15" t="s">
        <v>73</v>
      </c>
      <c r="D933" s="15" t="s">
        <v>27</v>
      </c>
      <c r="E933" s="15" t="s">
        <v>22</v>
      </c>
      <c r="F933" s="66">
        <v>4980.7</v>
      </c>
      <c r="G933" s="66">
        <v>0</v>
      </c>
      <c r="H933" s="66">
        <v>0</v>
      </c>
    </row>
    <row r="934" spans="1:8" ht="77.25" x14ac:dyDescent="0.25">
      <c r="A934" s="65" t="s">
        <v>648</v>
      </c>
      <c r="B934" s="64" t="s">
        <v>645</v>
      </c>
      <c r="C934" s="15"/>
      <c r="D934" s="15"/>
      <c r="E934" s="15"/>
      <c r="F934" s="66">
        <f t="shared" ref="F934:G936" si="157">F935</f>
        <v>132056.5</v>
      </c>
      <c r="G934" s="66">
        <f t="shared" si="157"/>
        <v>89464.7</v>
      </c>
      <c r="H934" s="66">
        <v>0</v>
      </c>
    </row>
    <row r="935" spans="1:8" x14ac:dyDescent="0.25">
      <c r="A935" s="4" t="s">
        <v>8</v>
      </c>
      <c r="B935" s="64" t="s">
        <v>645</v>
      </c>
      <c r="C935" s="15" t="s">
        <v>9</v>
      </c>
      <c r="D935" s="15"/>
      <c r="E935" s="15"/>
      <c r="F935" s="66">
        <f t="shared" si="157"/>
        <v>132056.5</v>
      </c>
      <c r="G935" s="66">
        <f t="shared" si="157"/>
        <v>89464.7</v>
      </c>
      <c r="H935" s="66">
        <v>0</v>
      </c>
    </row>
    <row r="936" spans="1:8" x14ac:dyDescent="0.25">
      <c r="A936" s="4" t="s">
        <v>26</v>
      </c>
      <c r="B936" s="64" t="s">
        <v>645</v>
      </c>
      <c r="C936" s="15" t="s">
        <v>9</v>
      </c>
      <c r="D936" s="15" t="s">
        <v>27</v>
      </c>
      <c r="E936" s="15"/>
      <c r="F936" s="66">
        <f t="shared" si="157"/>
        <v>132056.5</v>
      </c>
      <c r="G936" s="66">
        <f t="shared" si="157"/>
        <v>89464.7</v>
      </c>
      <c r="H936" s="66">
        <v>0</v>
      </c>
    </row>
    <row r="937" spans="1:8" ht="115.5" x14ac:dyDescent="0.25">
      <c r="A937" s="65" t="s">
        <v>198</v>
      </c>
      <c r="B937" s="64" t="s">
        <v>645</v>
      </c>
      <c r="C937" s="15" t="s">
        <v>9</v>
      </c>
      <c r="D937" s="15" t="s">
        <v>27</v>
      </c>
      <c r="E937" s="15" t="s">
        <v>199</v>
      </c>
      <c r="F937" s="66">
        <v>132056.5</v>
      </c>
      <c r="G937" s="66">
        <v>89464.7</v>
      </c>
      <c r="H937" s="66">
        <v>0</v>
      </c>
    </row>
    <row r="938" spans="1:8" ht="64.5" x14ac:dyDescent="0.25">
      <c r="A938" s="65" t="s">
        <v>646</v>
      </c>
      <c r="B938" s="64" t="s">
        <v>647</v>
      </c>
      <c r="C938" s="15"/>
      <c r="D938" s="15"/>
      <c r="E938" s="15"/>
      <c r="F938" s="66">
        <f>F939</f>
        <v>1000</v>
      </c>
      <c r="G938" s="66">
        <v>0</v>
      </c>
      <c r="H938" s="66">
        <v>0</v>
      </c>
    </row>
    <row r="939" spans="1:8" x14ac:dyDescent="0.25">
      <c r="A939" s="4" t="s">
        <v>8</v>
      </c>
      <c r="B939" s="64" t="s">
        <v>647</v>
      </c>
      <c r="C939" s="15" t="s">
        <v>9</v>
      </c>
      <c r="D939" s="15"/>
      <c r="E939" s="15"/>
      <c r="F939" s="66">
        <f>F940</f>
        <v>1000</v>
      </c>
      <c r="G939" s="66">
        <v>0</v>
      </c>
      <c r="H939" s="66">
        <v>0</v>
      </c>
    </row>
    <row r="940" spans="1:8" x14ac:dyDescent="0.25">
      <c r="A940" s="4" t="s">
        <v>26</v>
      </c>
      <c r="B940" s="64" t="s">
        <v>647</v>
      </c>
      <c r="C940" s="15" t="s">
        <v>9</v>
      </c>
      <c r="D940" s="15" t="s">
        <v>27</v>
      </c>
      <c r="E940" s="15"/>
      <c r="F940" s="66">
        <f>F941</f>
        <v>1000</v>
      </c>
      <c r="G940" s="66">
        <v>0</v>
      </c>
      <c r="H940" s="66">
        <v>0</v>
      </c>
    </row>
    <row r="941" spans="1:8" ht="115.5" x14ac:dyDescent="0.25">
      <c r="A941" s="65" t="s">
        <v>198</v>
      </c>
      <c r="B941" s="64" t="s">
        <v>647</v>
      </c>
      <c r="C941" s="15" t="s">
        <v>9</v>
      </c>
      <c r="D941" s="15" t="s">
        <v>27</v>
      </c>
      <c r="E941" s="15" t="s">
        <v>199</v>
      </c>
      <c r="F941" s="66">
        <v>1000</v>
      </c>
      <c r="G941" s="66">
        <v>0</v>
      </c>
      <c r="H941" s="66">
        <v>0</v>
      </c>
    </row>
    <row r="942" spans="1:8" ht="63" customHeight="1" x14ac:dyDescent="0.25">
      <c r="A942" s="8" t="s">
        <v>520</v>
      </c>
      <c r="B942" s="30" t="s">
        <v>141</v>
      </c>
      <c r="C942" s="15"/>
      <c r="D942" s="15"/>
      <c r="E942" s="15"/>
      <c r="F942" s="21">
        <f>F947+F951+F967+F977+F981+F985+F1028+F1032+F1036+F1063+F959+F963</f>
        <v>6863.0999999999995</v>
      </c>
      <c r="G942" s="21">
        <f>G947+G951+G967+G977+G981+G985+G1028+G1032+G1036+G1063+G959+G963</f>
        <v>3653.7</v>
      </c>
      <c r="H942" s="21">
        <f>H947+H951+H967+H977+H981+H985+H1028+H1032+H1036+H1063+H959+H963</f>
        <v>3635.1</v>
      </c>
    </row>
    <row r="943" spans="1:8" ht="0.75" hidden="1" customHeight="1" x14ac:dyDescent="0.25">
      <c r="A943" s="3" t="s">
        <v>216</v>
      </c>
      <c r="B943" s="15" t="s">
        <v>217</v>
      </c>
      <c r="C943" s="15"/>
      <c r="D943" s="15"/>
      <c r="E943" s="15"/>
      <c r="F943" s="21">
        <f>F944</f>
        <v>0</v>
      </c>
      <c r="G943" s="21">
        <v>0</v>
      </c>
      <c r="H943" s="21">
        <v>0</v>
      </c>
    </row>
    <row r="944" spans="1:8" hidden="1" x14ac:dyDescent="0.25">
      <c r="A944" s="4" t="s">
        <v>122</v>
      </c>
      <c r="B944" s="15" t="s">
        <v>217</v>
      </c>
      <c r="C944" s="15" t="s">
        <v>63</v>
      </c>
      <c r="D944" s="15"/>
      <c r="E944" s="15"/>
      <c r="F944" s="16">
        <f>F945</f>
        <v>0</v>
      </c>
      <c r="G944" s="16">
        <v>0</v>
      </c>
      <c r="H944" s="16">
        <v>0</v>
      </c>
    </row>
    <row r="945" spans="1:8" ht="26.25" hidden="1" x14ac:dyDescent="0.25">
      <c r="A945" s="4" t="s">
        <v>95</v>
      </c>
      <c r="B945" s="15" t="s">
        <v>217</v>
      </c>
      <c r="C945" s="15" t="s">
        <v>63</v>
      </c>
      <c r="D945" s="15" t="s">
        <v>96</v>
      </c>
      <c r="E945" s="15"/>
      <c r="F945" s="16">
        <f>F946</f>
        <v>0</v>
      </c>
      <c r="G945" s="16">
        <v>0</v>
      </c>
      <c r="H945" s="16">
        <v>0</v>
      </c>
    </row>
    <row r="946" spans="1:8" ht="0.75" hidden="1" customHeight="1" x14ac:dyDescent="0.25">
      <c r="A946" s="5" t="s">
        <v>16</v>
      </c>
      <c r="B946" s="15" t="s">
        <v>217</v>
      </c>
      <c r="C946" s="15" t="s">
        <v>63</v>
      </c>
      <c r="D946" s="15" t="s">
        <v>96</v>
      </c>
      <c r="E946" s="15" t="s">
        <v>17</v>
      </c>
      <c r="F946" s="16">
        <v>0</v>
      </c>
      <c r="G946" s="16">
        <v>0</v>
      </c>
      <c r="H946" s="16">
        <v>0</v>
      </c>
    </row>
    <row r="947" spans="1:8" ht="26.25" x14ac:dyDescent="0.25">
      <c r="A947" s="4" t="s">
        <v>177</v>
      </c>
      <c r="B947" s="28" t="s">
        <v>450</v>
      </c>
      <c r="C947" s="15"/>
      <c r="D947" s="15"/>
      <c r="E947" s="15"/>
      <c r="F947" s="16">
        <f t="shared" ref="F947:H948" si="158">F948</f>
        <v>1251.7</v>
      </c>
      <c r="G947" s="16">
        <f t="shared" si="158"/>
        <v>218.5</v>
      </c>
      <c r="H947" s="16">
        <f t="shared" si="158"/>
        <v>218.5</v>
      </c>
    </row>
    <row r="948" spans="1:8" x14ac:dyDescent="0.25">
      <c r="A948" s="4" t="s">
        <v>263</v>
      </c>
      <c r="B948" s="28" t="s">
        <v>450</v>
      </c>
      <c r="C948" s="15" t="s">
        <v>126</v>
      </c>
      <c r="D948" s="15"/>
      <c r="E948" s="15"/>
      <c r="F948" s="16">
        <f t="shared" si="158"/>
        <v>1251.7</v>
      </c>
      <c r="G948" s="16">
        <f t="shared" si="158"/>
        <v>218.5</v>
      </c>
      <c r="H948" s="16">
        <f t="shared" si="158"/>
        <v>218.5</v>
      </c>
    </row>
    <row r="949" spans="1:8" x14ac:dyDescent="0.25">
      <c r="A949" s="4" t="s">
        <v>127</v>
      </c>
      <c r="B949" s="28" t="s">
        <v>450</v>
      </c>
      <c r="C949" s="15" t="s">
        <v>126</v>
      </c>
      <c r="D949" s="15" t="s">
        <v>27</v>
      </c>
      <c r="E949" s="15"/>
      <c r="F949" s="16">
        <f>F950</f>
        <v>1251.7</v>
      </c>
      <c r="G949" s="16">
        <f>G950</f>
        <v>218.5</v>
      </c>
      <c r="H949" s="16">
        <f>H950</f>
        <v>218.5</v>
      </c>
    </row>
    <row r="950" spans="1:8" ht="39" x14ac:dyDescent="0.25">
      <c r="A950" s="4" t="s">
        <v>626</v>
      </c>
      <c r="B950" s="28" t="s">
        <v>450</v>
      </c>
      <c r="C950" s="15" t="s">
        <v>126</v>
      </c>
      <c r="D950" s="15" t="s">
        <v>27</v>
      </c>
      <c r="E950" s="15" t="s">
        <v>17</v>
      </c>
      <c r="F950" s="58">
        <v>1251.7</v>
      </c>
      <c r="G950" s="16">
        <v>218.5</v>
      </c>
      <c r="H950" s="16">
        <v>218.5</v>
      </c>
    </row>
    <row r="951" spans="1:8" ht="16.5" customHeight="1" x14ac:dyDescent="0.25">
      <c r="A951" s="4" t="s">
        <v>128</v>
      </c>
      <c r="B951" s="28" t="s">
        <v>396</v>
      </c>
      <c r="C951" s="15"/>
      <c r="D951" s="15"/>
      <c r="E951" s="15"/>
      <c r="F951" s="16">
        <f t="shared" ref="F951:H953" si="159">F952</f>
        <v>898.7</v>
      </c>
      <c r="G951" s="16">
        <f t="shared" si="159"/>
        <v>898.7</v>
      </c>
      <c r="H951" s="16">
        <f t="shared" si="159"/>
        <v>898.7</v>
      </c>
    </row>
    <row r="952" spans="1:8" x14ac:dyDescent="0.25">
      <c r="A952" s="4" t="s">
        <v>263</v>
      </c>
      <c r="B952" s="28" t="s">
        <v>396</v>
      </c>
      <c r="C952" s="15" t="s">
        <v>126</v>
      </c>
      <c r="D952" s="15"/>
      <c r="E952" s="15"/>
      <c r="F952" s="16">
        <f t="shared" si="159"/>
        <v>898.7</v>
      </c>
      <c r="G952" s="16">
        <f t="shared" si="159"/>
        <v>898.7</v>
      </c>
      <c r="H952" s="16">
        <f t="shared" si="159"/>
        <v>898.7</v>
      </c>
    </row>
    <row r="953" spans="1:8" x14ac:dyDescent="0.25">
      <c r="A953" s="4" t="s">
        <v>127</v>
      </c>
      <c r="B953" s="28" t="s">
        <v>396</v>
      </c>
      <c r="C953" s="15" t="s">
        <v>126</v>
      </c>
      <c r="D953" s="15" t="s">
        <v>27</v>
      </c>
      <c r="E953" s="15"/>
      <c r="F953" s="16">
        <f>F954</f>
        <v>898.7</v>
      </c>
      <c r="G953" s="16">
        <f t="shared" si="159"/>
        <v>898.7</v>
      </c>
      <c r="H953" s="16">
        <f t="shared" si="159"/>
        <v>898.7</v>
      </c>
    </row>
    <row r="954" spans="1:8" ht="38.25" customHeight="1" x14ac:dyDescent="0.25">
      <c r="A954" s="4" t="s">
        <v>626</v>
      </c>
      <c r="B954" s="28" t="s">
        <v>396</v>
      </c>
      <c r="C954" s="15" t="s">
        <v>126</v>
      </c>
      <c r="D954" s="15" t="s">
        <v>27</v>
      </c>
      <c r="E954" s="15" t="s">
        <v>17</v>
      </c>
      <c r="F954" s="16">
        <v>898.7</v>
      </c>
      <c r="G954" s="16">
        <v>898.7</v>
      </c>
      <c r="H954" s="16">
        <v>898.7</v>
      </c>
    </row>
    <row r="955" spans="1:8" ht="0.75" hidden="1" customHeight="1" x14ac:dyDescent="0.25">
      <c r="A955" s="2" t="s">
        <v>129</v>
      </c>
      <c r="B955" s="15" t="s">
        <v>174</v>
      </c>
      <c r="C955" s="15"/>
      <c r="D955" s="15"/>
      <c r="E955" s="15"/>
      <c r="F955" s="16">
        <f>F956</f>
        <v>0</v>
      </c>
      <c r="G955" s="16">
        <f t="shared" ref="G955:H957" si="160">G956</f>
        <v>0</v>
      </c>
      <c r="H955" s="16">
        <f t="shared" si="160"/>
        <v>0</v>
      </c>
    </row>
    <row r="956" spans="1:8" hidden="1" x14ac:dyDescent="0.25">
      <c r="A956" s="5" t="s">
        <v>125</v>
      </c>
      <c r="B956" s="15" t="s">
        <v>174</v>
      </c>
      <c r="C956" s="15" t="s">
        <v>126</v>
      </c>
      <c r="D956" s="15"/>
      <c r="E956" s="15"/>
      <c r="F956" s="16">
        <f>F957</f>
        <v>0</v>
      </c>
      <c r="G956" s="16">
        <f t="shared" si="160"/>
        <v>0</v>
      </c>
      <c r="H956" s="16">
        <f t="shared" si="160"/>
        <v>0</v>
      </c>
    </row>
    <row r="957" spans="1:8" ht="26.25" hidden="1" customHeight="1" x14ac:dyDescent="0.25">
      <c r="A957" s="5" t="s">
        <v>127</v>
      </c>
      <c r="B957" s="15" t="s">
        <v>174</v>
      </c>
      <c r="C957" s="15" t="s">
        <v>126</v>
      </c>
      <c r="D957" s="15" t="s">
        <v>27</v>
      </c>
      <c r="E957" s="15"/>
      <c r="F957" s="16">
        <f>F958</f>
        <v>0</v>
      </c>
      <c r="G957" s="16">
        <f t="shared" si="160"/>
        <v>0</v>
      </c>
      <c r="H957" s="16">
        <f t="shared" si="160"/>
        <v>0</v>
      </c>
    </row>
    <row r="958" spans="1:8" ht="24" hidden="1" customHeight="1" x14ac:dyDescent="0.25">
      <c r="A958" s="5" t="s">
        <v>16</v>
      </c>
      <c r="B958" s="15" t="s">
        <v>174</v>
      </c>
      <c r="C958" s="15" t="s">
        <v>126</v>
      </c>
      <c r="D958" s="15" t="s">
        <v>27</v>
      </c>
      <c r="E958" s="15" t="s">
        <v>17</v>
      </c>
      <c r="F958" s="16">
        <v>0</v>
      </c>
      <c r="G958" s="16">
        <v>0</v>
      </c>
      <c r="H958" s="16">
        <v>0</v>
      </c>
    </row>
    <row r="959" spans="1:8" ht="24.75" customHeight="1" x14ac:dyDescent="0.25">
      <c r="A959" s="4" t="s">
        <v>264</v>
      </c>
      <c r="B959" s="28" t="s">
        <v>386</v>
      </c>
      <c r="C959" s="15"/>
      <c r="D959" s="15"/>
      <c r="E959" s="15"/>
      <c r="F959" s="16">
        <f t="shared" ref="F959:H961" si="161">F960</f>
        <v>94.3</v>
      </c>
      <c r="G959" s="16">
        <f t="shared" si="161"/>
        <v>94.2</v>
      </c>
      <c r="H959" s="16">
        <f t="shared" si="161"/>
        <v>94.2</v>
      </c>
    </row>
    <row r="960" spans="1:8" x14ac:dyDescent="0.25">
      <c r="A960" s="4" t="s">
        <v>122</v>
      </c>
      <c r="B960" s="28" t="s">
        <v>386</v>
      </c>
      <c r="C960" s="15" t="s">
        <v>63</v>
      </c>
      <c r="D960" s="15"/>
      <c r="E960" s="15"/>
      <c r="F960" s="16">
        <f t="shared" si="161"/>
        <v>94.3</v>
      </c>
      <c r="G960" s="16">
        <f t="shared" si="161"/>
        <v>94.2</v>
      </c>
      <c r="H960" s="16">
        <f t="shared" si="161"/>
        <v>94.2</v>
      </c>
    </row>
    <row r="961" spans="1:8" ht="26.25" x14ac:dyDescent="0.25">
      <c r="A961" s="4" t="s">
        <v>95</v>
      </c>
      <c r="B961" s="28" t="s">
        <v>386</v>
      </c>
      <c r="C961" s="15" t="s">
        <v>63</v>
      </c>
      <c r="D961" s="15" t="s">
        <v>96</v>
      </c>
      <c r="E961" s="15"/>
      <c r="F961" s="16">
        <f>F962</f>
        <v>94.3</v>
      </c>
      <c r="G961" s="16">
        <f t="shared" si="161"/>
        <v>94.2</v>
      </c>
      <c r="H961" s="16">
        <f t="shared" si="161"/>
        <v>94.2</v>
      </c>
    </row>
    <row r="962" spans="1:8" ht="26.25" x14ac:dyDescent="0.25">
      <c r="A962" s="4" t="s">
        <v>16</v>
      </c>
      <c r="B962" s="28" t="s">
        <v>386</v>
      </c>
      <c r="C962" s="15" t="s">
        <v>63</v>
      </c>
      <c r="D962" s="15" t="s">
        <v>96</v>
      </c>
      <c r="E962" s="15" t="s">
        <v>17</v>
      </c>
      <c r="F962" s="16">
        <v>94.3</v>
      </c>
      <c r="G962" s="59">
        <v>94.2</v>
      </c>
      <c r="H962" s="59">
        <v>94.2</v>
      </c>
    </row>
    <row r="963" spans="1:8" ht="26.25" x14ac:dyDescent="0.25">
      <c r="A963" s="4" t="s">
        <v>265</v>
      </c>
      <c r="B963" s="28" t="s">
        <v>387</v>
      </c>
      <c r="C963" s="15"/>
      <c r="D963" s="15"/>
      <c r="E963" s="15"/>
      <c r="F963" s="16">
        <f t="shared" ref="F963:H965" si="162">F964</f>
        <v>20</v>
      </c>
      <c r="G963" s="16">
        <f t="shared" si="162"/>
        <v>20</v>
      </c>
      <c r="H963" s="16">
        <f t="shared" si="162"/>
        <v>20</v>
      </c>
    </row>
    <row r="964" spans="1:8" x14ac:dyDescent="0.25">
      <c r="A964" s="4" t="s">
        <v>122</v>
      </c>
      <c r="B964" s="28" t="s">
        <v>387</v>
      </c>
      <c r="C964" s="15" t="s">
        <v>63</v>
      </c>
      <c r="D964" s="15"/>
      <c r="E964" s="15"/>
      <c r="F964" s="16">
        <f t="shared" si="162"/>
        <v>20</v>
      </c>
      <c r="G964" s="16">
        <f t="shared" si="162"/>
        <v>20</v>
      </c>
      <c r="H964" s="16">
        <f t="shared" si="162"/>
        <v>20</v>
      </c>
    </row>
    <row r="965" spans="1:8" ht="26.25" x14ac:dyDescent="0.25">
      <c r="A965" s="4" t="s">
        <v>95</v>
      </c>
      <c r="B965" s="28" t="s">
        <v>387</v>
      </c>
      <c r="C965" s="15" t="s">
        <v>63</v>
      </c>
      <c r="D965" s="15" t="s">
        <v>96</v>
      </c>
      <c r="E965" s="15"/>
      <c r="F965" s="16">
        <f>F966</f>
        <v>20</v>
      </c>
      <c r="G965" s="16">
        <f t="shared" si="162"/>
        <v>20</v>
      </c>
      <c r="H965" s="16">
        <f t="shared" si="162"/>
        <v>20</v>
      </c>
    </row>
    <row r="966" spans="1:8" ht="39" x14ac:dyDescent="0.25">
      <c r="A966" s="4" t="s">
        <v>626</v>
      </c>
      <c r="B966" s="28" t="s">
        <v>387</v>
      </c>
      <c r="C966" s="15" t="s">
        <v>63</v>
      </c>
      <c r="D966" s="15" t="s">
        <v>96</v>
      </c>
      <c r="E966" s="15" t="s">
        <v>17</v>
      </c>
      <c r="F966" s="16">
        <v>20</v>
      </c>
      <c r="G966" s="16">
        <v>20</v>
      </c>
      <c r="H966" s="16">
        <v>20</v>
      </c>
    </row>
    <row r="967" spans="1:8" ht="39.75" customHeight="1" x14ac:dyDescent="0.25">
      <c r="A967" s="4" t="s">
        <v>179</v>
      </c>
      <c r="B967" s="28" t="s">
        <v>397</v>
      </c>
      <c r="C967" s="15"/>
      <c r="D967" s="15"/>
      <c r="E967" s="15"/>
      <c r="F967" s="16">
        <f>F968</f>
        <v>240</v>
      </c>
      <c r="G967" s="16">
        <f t="shared" ref="G967:H969" si="163">G968</f>
        <v>240</v>
      </c>
      <c r="H967" s="16">
        <f t="shared" si="163"/>
        <v>240</v>
      </c>
    </row>
    <row r="968" spans="1:8" ht="16.5" customHeight="1" x14ac:dyDescent="0.25">
      <c r="A968" s="4" t="s">
        <v>263</v>
      </c>
      <c r="B968" s="15" t="s">
        <v>397</v>
      </c>
      <c r="C968" s="15" t="s">
        <v>126</v>
      </c>
      <c r="D968" s="15"/>
      <c r="E968" s="15"/>
      <c r="F968" s="16">
        <f>F969+F971</f>
        <v>240</v>
      </c>
      <c r="G968" s="16">
        <f t="shared" ref="G968:H968" si="164">G969+G971</f>
        <v>240</v>
      </c>
      <c r="H968" s="16">
        <f t="shared" si="164"/>
        <v>240</v>
      </c>
    </row>
    <row r="969" spans="1:8" ht="28.5" hidden="1" customHeight="1" x14ac:dyDescent="0.25">
      <c r="A969" s="4" t="s">
        <v>127</v>
      </c>
      <c r="B969" s="28" t="s">
        <v>180</v>
      </c>
      <c r="C969" s="15" t="s">
        <v>126</v>
      </c>
      <c r="D969" s="15" t="s">
        <v>27</v>
      </c>
      <c r="E969" s="15"/>
      <c r="F969" s="16">
        <f>F970</f>
        <v>0</v>
      </c>
      <c r="G969" s="16">
        <f t="shared" si="163"/>
        <v>0</v>
      </c>
      <c r="H969" s="16">
        <f t="shared" si="163"/>
        <v>0</v>
      </c>
    </row>
    <row r="970" spans="1:8" ht="18" hidden="1" customHeight="1" x14ac:dyDescent="0.25">
      <c r="A970" s="4" t="s">
        <v>16</v>
      </c>
      <c r="B970" s="28" t="s">
        <v>180</v>
      </c>
      <c r="C970" s="15" t="s">
        <v>126</v>
      </c>
      <c r="D970" s="15" t="s">
        <v>27</v>
      </c>
      <c r="E970" s="15" t="s">
        <v>17</v>
      </c>
      <c r="F970" s="16"/>
      <c r="G970" s="16">
        <v>0</v>
      </c>
      <c r="H970" s="16">
        <v>0</v>
      </c>
    </row>
    <row r="971" spans="1:8" ht="17.25" customHeight="1" x14ac:dyDescent="0.25">
      <c r="A971" s="2" t="s">
        <v>176</v>
      </c>
      <c r="B971" s="15" t="s">
        <v>397</v>
      </c>
      <c r="C971" s="15" t="s">
        <v>126</v>
      </c>
      <c r="D971" s="15" t="s">
        <v>27</v>
      </c>
      <c r="E971" s="15"/>
      <c r="F971" s="16">
        <f>F972</f>
        <v>240</v>
      </c>
      <c r="G971" s="16">
        <f t="shared" ref="G971:H971" si="165">G972</f>
        <v>240</v>
      </c>
      <c r="H971" s="16">
        <f t="shared" si="165"/>
        <v>240</v>
      </c>
    </row>
    <row r="972" spans="1:8" ht="39" x14ac:dyDescent="0.25">
      <c r="A972" s="4" t="s">
        <v>626</v>
      </c>
      <c r="B972" s="15" t="s">
        <v>397</v>
      </c>
      <c r="C972" s="15" t="s">
        <v>126</v>
      </c>
      <c r="D972" s="15" t="s">
        <v>27</v>
      </c>
      <c r="E972" s="15" t="s">
        <v>17</v>
      </c>
      <c r="F972" s="16">
        <v>240</v>
      </c>
      <c r="G972" s="16">
        <v>240</v>
      </c>
      <c r="H972" s="16">
        <v>240</v>
      </c>
    </row>
    <row r="973" spans="1:8" ht="18" hidden="1" customHeight="1" x14ac:dyDescent="0.25">
      <c r="A973" s="4" t="s">
        <v>181</v>
      </c>
      <c r="B973" s="15" t="s">
        <v>182</v>
      </c>
      <c r="C973" s="15"/>
      <c r="D973" s="15"/>
      <c r="E973" s="15"/>
      <c r="F973" s="16">
        <f t="shared" ref="F973:H975" si="166">F974</f>
        <v>0</v>
      </c>
      <c r="G973" s="16">
        <f t="shared" si="166"/>
        <v>0</v>
      </c>
      <c r="H973" s="16">
        <f t="shared" si="166"/>
        <v>0</v>
      </c>
    </row>
    <row r="974" spans="1:8" ht="15.75" hidden="1" customHeight="1" x14ac:dyDescent="0.25">
      <c r="A974" s="4" t="s">
        <v>60</v>
      </c>
      <c r="B974" s="15" t="s">
        <v>182</v>
      </c>
      <c r="C974" s="15" t="s">
        <v>61</v>
      </c>
      <c r="D974" s="15"/>
      <c r="E974" s="15"/>
      <c r="F974" s="16">
        <f t="shared" si="166"/>
        <v>0</v>
      </c>
      <c r="G974" s="16">
        <f t="shared" si="166"/>
        <v>0</v>
      </c>
      <c r="H974" s="16">
        <f t="shared" si="166"/>
        <v>0</v>
      </c>
    </row>
    <row r="975" spans="1:8" ht="21.75" hidden="1" customHeight="1" x14ac:dyDescent="0.25">
      <c r="A975" s="10" t="s">
        <v>105</v>
      </c>
      <c r="B975" s="15" t="s">
        <v>182</v>
      </c>
      <c r="C975" s="15" t="s">
        <v>61</v>
      </c>
      <c r="D975" s="15" t="s">
        <v>68</v>
      </c>
      <c r="E975" s="15"/>
      <c r="F975" s="16">
        <f t="shared" si="166"/>
        <v>0</v>
      </c>
      <c r="G975" s="16">
        <f t="shared" si="166"/>
        <v>0</v>
      </c>
      <c r="H975" s="16">
        <f t="shared" si="166"/>
        <v>0</v>
      </c>
    </row>
    <row r="976" spans="1:8" ht="25.5" hidden="1" customHeight="1" x14ac:dyDescent="0.25">
      <c r="A976" s="4" t="s">
        <v>35</v>
      </c>
      <c r="B976" s="15" t="s">
        <v>182</v>
      </c>
      <c r="C976" s="15" t="s">
        <v>61</v>
      </c>
      <c r="D976" s="15" t="s">
        <v>68</v>
      </c>
      <c r="E976" s="15" t="s">
        <v>36</v>
      </c>
      <c r="F976" s="16">
        <v>0</v>
      </c>
      <c r="G976" s="16">
        <v>0</v>
      </c>
      <c r="H976" s="16">
        <v>0</v>
      </c>
    </row>
    <row r="977" spans="1:8" ht="39" x14ac:dyDescent="0.25">
      <c r="A977" s="4" t="s">
        <v>222</v>
      </c>
      <c r="B977" s="28" t="s">
        <v>388</v>
      </c>
      <c r="C977" s="15"/>
      <c r="D977" s="15"/>
      <c r="E977" s="15"/>
      <c r="F977" s="16">
        <f>F978</f>
        <v>30</v>
      </c>
      <c r="G977" s="16">
        <f t="shared" ref="G977:H978" si="167">G978</f>
        <v>30</v>
      </c>
      <c r="H977" s="16">
        <f t="shared" si="167"/>
        <v>30</v>
      </c>
    </row>
    <row r="978" spans="1:8" x14ac:dyDescent="0.25">
      <c r="A978" s="4" t="s">
        <v>263</v>
      </c>
      <c r="B978" s="28" t="s">
        <v>388</v>
      </c>
      <c r="C978" s="15" t="s">
        <v>126</v>
      </c>
      <c r="D978" s="15"/>
      <c r="E978" s="15"/>
      <c r="F978" s="16">
        <f>F979</f>
        <v>30</v>
      </c>
      <c r="G978" s="16">
        <f t="shared" si="167"/>
        <v>30</v>
      </c>
      <c r="H978" s="16">
        <f t="shared" si="167"/>
        <v>30</v>
      </c>
    </row>
    <row r="979" spans="1:8" x14ac:dyDescent="0.25">
      <c r="A979" s="4" t="s">
        <v>127</v>
      </c>
      <c r="B979" s="28" t="s">
        <v>388</v>
      </c>
      <c r="C979" s="15" t="s">
        <v>126</v>
      </c>
      <c r="D979" s="15" t="s">
        <v>27</v>
      </c>
      <c r="E979" s="15"/>
      <c r="F979" s="16">
        <f>F980</f>
        <v>30</v>
      </c>
      <c r="G979" s="16">
        <f>G980</f>
        <v>30</v>
      </c>
      <c r="H979" s="16">
        <f>H980</f>
        <v>30</v>
      </c>
    </row>
    <row r="980" spans="1:8" ht="39" x14ac:dyDescent="0.25">
      <c r="A980" s="4" t="s">
        <v>626</v>
      </c>
      <c r="B980" s="28" t="s">
        <v>388</v>
      </c>
      <c r="C980" s="15" t="s">
        <v>126</v>
      </c>
      <c r="D980" s="15" t="s">
        <v>27</v>
      </c>
      <c r="E980" s="15" t="s">
        <v>17</v>
      </c>
      <c r="F980" s="16">
        <v>30</v>
      </c>
      <c r="G980" s="16">
        <v>30</v>
      </c>
      <c r="H980" s="16">
        <v>30</v>
      </c>
    </row>
    <row r="981" spans="1:8" ht="27" customHeight="1" x14ac:dyDescent="0.25">
      <c r="A981" s="4" t="s">
        <v>467</v>
      </c>
      <c r="B981" s="28" t="s">
        <v>468</v>
      </c>
      <c r="C981" s="15"/>
      <c r="D981" s="15"/>
      <c r="E981" s="15"/>
      <c r="F981" s="16">
        <f>F982</f>
        <v>2222</v>
      </c>
      <c r="G981" s="16">
        <v>0</v>
      </c>
      <c r="H981" s="16">
        <v>0</v>
      </c>
    </row>
    <row r="982" spans="1:8" ht="15.75" customHeight="1" x14ac:dyDescent="0.25">
      <c r="A982" s="4" t="s">
        <v>263</v>
      </c>
      <c r="B982" s="28" t="s">
        <v>468</v>
      </c>
      <c r="C982" s="15" t="s">
        <v>126</v>
      </c>
      <c r="D982" s="15"/>
      <c r="E982" s="15"/>
      <c r="F982" s="16">
        <f>F983</f>
        <v>2222</v>
      </c>
      <c r="G982" s="16">
        <v>0</v>
      </c>
      <c r="H982" s="16">
        <v>0</v>
      </c>
    </row>
    <row r="983" spans="1:8" ht="15.75" customHeight="1" x14ac:dyDescent="0.25">
      <c r="A983" s="4" t="s">
        <v>176</v>
      </c>
      <c r="B983" s="28" t="s">
        <v>468</v>
      </c>
      <c r="C983" s="15" t="s">
        <v>126</v>
      </c>
      <c r="D983" s="15" t="s">
        <v>43</v>
      </c>
      <c r="E983" s="15"/>
      <c r="F983" s="16">
        <f>F984</f>
        <v>2222</v>
      </c>
      <c r="G983" s="16">
        <v>0</v>
      </c>
      <c r="H983" s="16">
        <v>0</v>
      </c>
    </row>
    <row r="984" spans="1:8" ht="39" x14ac:dyDescent="0.25">
      <c r="A984" s="4" t="s">
        <v>626</v>
      </c>
      <c r="B984" s="28" t="s">
        <v>468</v>
      </c>
      <c r="C984" s="15" t="s">
        <v>126</v>
      </c>
      <c r="D984" s="15" t="s">
        <v>43</v>
      </c>
      <c r="E984" s="15" t="s">
        <v>17</v>
      </c>
      <c r="F984" s="16">
        <v>2222</v>
      </c>
      <c r="G984" s="16">
        <v>0</v>
      </c>
      <c r="H984" s="16">
        <v>0</v>
      </c>
    </row>
    <row r="985" spans="1:8" ht="39" x14ac:dyDescent="0.25">
      <c r="A985" s="23" t="s">
        <v>351</v>
      </c>
      <c r="B985" s="28" t="s">
        <v>451</v>
      </c>
      <c r="C985" s="15"/>
      <c r="D985" s="15"/>
      <c r="E985" s="15"/>
      <c r="F985" s="16">
        <f t="shared" ref="F985:H987" si="168">F986</f>
        <v>460</v>
      </c>
      <c r="G985" s="16">
        <f t="shared" si="168"/>
        <v>460</v>
      </c>
      <c r="H985" s="16">
        <f t="shared" si="168"/>
        <v>460</v>
      </c>
    </row>
    <row r="986" spans="1:8" x14ac:dyDescent="0.25">
      <c r="A986" s="4" t="s">
        <v>263</v>
      </c>
      <c r="B986" s="28" t="s">
        <v>451</v>
      </c>
      <c r="C986" s="15" t="s">
        <v>126</v>
      </c>
      <c r="D986" s="15"/>
      <c r="E986" s="15"/>
      <c r="F986" s="16">
        <f t="shared" si="168"/>
        <v>460</v>
      </c>
      <c r="G986" s="16">
        <f t="shared" si="168"/>
        <v>460</v>
      </c>
      <c r="H986" s="16">
        <f t="shared" si="168"/>
        <v>460</v>
      </c>
    </row>
    <row r="987" spans="1:8" x14ac:dyDescent="0.25">
      <c r="A987" s="4" t="s">
        <v>176</v>
      </c>
      <c r="B987" s="28" t="s">
        <v>451</v>
      </c>
      <c r="C987" s="15" t="s">
        <v>126</v>
      </c>
      <c r="D987" s="15" t="s">
        <v>43</v>
      </c>
      <c r="E987" s="15"/>
      <c r="F987" s="16">
        <f t="shared" si="168"/>
        <v>460</v>
      </c>
      <c r="G987" s="16">
        <f t="shared" si="168"/>
        <v>460</v>
      </c>
      <c r="H987" s="16">
        <f t="shared" si="168"/>
        <v>460</v>
      </c>
    </row>
    <row r="988" spans="1:8" ht="39" x14ac:dyDescent="0.25">
      <c r="A988" s="4" t="s">
        <v>626</v>
      </c>
      <c r="B988" s="28" t="s">
        <v>451</v>
      </c>
      <c r="C988" s="15" t="s">
        <v>126</v>
      </c>
      <c r="D988" s="15" t="s">
        <v>43</v>
      </c>
      <c r="E988" s="15" t="s">
        <v>17</v>
      </c>
      <c r="F988" s="16">
        <v>460</v>
      </c>
      <c r="G988" s="16">
        <v>460</v>
      </c>
      <c r="H988" s="16">
        <v>460</v>
      </c>
    </row>
    <row r="989" spans="1:8" ht="19.5" hidden="1" customHeight="1" x14ac:dyDescent="0.25">
      <c r="A989" s="4" t="s">
        <v>410</v>
      </c>
      <c r="B989" s="28" t="s">
        <v>411</v>
      </c>
      <c r="C989" s="15"/>
      <c r="D989" s="15"/>
      <c r="E989" s="15"/>
      <c r="F989" s="16">
        <f>F990</f>
        <v>0</v>
      </c>
      <c r="G989" s="16">
        <v>0</v>
      </c>
      <c r="H989" s="16">
        <v>0</v>
      </c>
    </row>
    <row r="990" spans="1:8" ht="17.25" hidden="1" customHeight="1" x14ac:dyDescent="0.25">
      <c r="A990" s="5" t="s">
        <v>263</v>
      </c>
      <c r="B990" s="28" t="s">
        <v>411</v>
      </c>
      <c r="C990" s="15" t="s">
        <v>126</v>
      </c>
      <c r="D990" s="15"/>
      <c r="E990" s="15"/>
      <c r="F990" s="16">
        <f>F991</f>
        <v>0</v>
      </c>
      <c r="G990" s="16">
        <v>0</v>
      </c>
      <c r="H990" s="16">
        <v>0</v>
      </c>
    </row>
    <row r="991" spans="1:8" ht="18" hidden="1" customHeight="1" x14ac:dyDescent="0.25">
      <c r="A991" s="5" t="s">
        <v>176</v>
      </c>
      <c r="B991" s="28" t="s">
        <v>411</v>
      </c>
      <c r="C991" s="15" t="s">
        <v>126</v>
      </c>
      <c r="D991" s="15" t="s">
        <v>43</v>
      </c>
      <c r="E991" s="15"/>
      <c r="F991" s="16">
        <f>F992+F993</f>
        <v>0</v>
      </c>
      <c r="G991" s="16">
        <v>0</v>
      </c>
      <c r="H991" s="16">
        <v>0</v>
      </c>
    </row>
    <row r="992" spans="1:8" ht="29.25" hidden="1" customHeight="1" x14ac:dyDescent="0.25">
      <c r="A992" s="5" t="s">
        <v>16</v>
      </c>
      <c r="B992" s="28" t="s">
        <v>411</v>
      </c>
      <c r="C992" s="15" t="s">
        <v>126</v>
      </c>
      <c r="D992" s="15" t="s">
        <v>43</v>
      </c>
      <c r="E992" s="15" t="s">
        <v>17</v>
      </c>
      <c r="F992" s="16"/>
      <c r="G992" s="16">
        <v>0</v>
      </c>
      <c r="H992" s="16">
        <v>0</v>
      </c>
    </row>
    <row r="993" spans="1:8" ht="37.5" hidden="1" customHeight="1" x14ac:dyDescent="0.25">
      <c r="A993" s="5" t="s">
        <v>417</v>
      </c>
      <c r="B993" s="28" t="s">
        <v>411</v>
      </c>
      <c r="C993" s="15" t="s">
        <v>126</v>
      </c>
      <c r="D993" s="15" t="s">
        <v>43</v>
      </c>
      <c r="E993" s="15" t="s">
        <v>201</v>
      </c>
      <c r="F993" s="16">
        <v>0</v>
      </c>
      <c r="G993" s="16">
        <v>0</v>
      </c>
      <c r="H993" s="16">
        <v>0</v>
      </c>
    </row>
    <row r="994" spans="1:8" ht="42.75" hidden="1" customHeight="1" x14ac:dyDescent="0.25">
      <c r="A994" s="5" t="s">
        <v>448</v>
      </c>
      <c r="B994" s="28" t="s">
        <v>449</v>
      </c>
      <c r="C994" s="15"/>
      <c r="D994" s="15"/>
      <c r="E994" s="15"/>
      <c r="F994" s="16">
        <f>F995</f>
        <v>0</v>
      </c>
      <c r="G994" s="16">
        <v>0</v>
      </c>
      <c r="H994" s="16">
        <v>0</v>
      </c>
    </row>
    <row r="995" spans="1:8" ht="16.5" hidden="1" customHeight="1" x14ac:dyDescent="0.25">
      <c r="A995" s="5" t="s">
        <v>263</v>
      </c>
      <c r="B995" s="28" t="s">
        <v>449</v>
      </c>
      <c r="C995" s="15" t="s">
        <v>126</v>
      </c>
      <c r="D995" s="15"/>
      <c r="E995" s="15"/>
      <c r="F995" s="16">
        <f>F996</f>
        <v>0</v>
      </c>
      <c r="G995" s="16">
        <v>0</v>
      </c>
      <c r="H995" s="16">
        <v>0</v>
      </c>
    </row>
    <row r="996" spans="1:8" hidden="1" x14ac:dyDescent="0.25">
      <c r="A996" s="5" t="s">
        <v>176</v>
      </c>
      <c r="B996" s="28" t="s">
        <v>449</v>
      </c>
      <c r="C996" s="15" t="s">
        <v>126</v>
      </c>
      <c r="D996" s="15" t="s">
        <v>43</v>
      </c>
      <c r="E996" s="15"/>
      <c r="F996" s="16">
        <f>F997</f>
        <v>0</v>
      </c>
      <c r="G996" s="16">
        <v>0</v>
      </c>
      <c r="H996" s="16">
        <v>0</v>
      </c>
    </row>
    <row r="997" spans="1:8" ht="54" hidden="1" customHeight="1" x14ac:dyDescent="0.25">
      <c r="A997" s="5" t="s">
        <v>417</v>
      </c>
      <c r="B997" s="28" t="s">
        <v>449</v>
      </c>
      <c r="C997" s="15" t="s">
        <v>126</v>
      </c>
      <c r="D997" s="15" t="s">
        <v>43</v>
      </c>
      <c r="E997" s="15" t="s">
        <v>201</v>
      </c>
      <c r="F997" s="16"/>
      <c r="G997" s="16"/>
      <c r="H997" s="16"/>
    </row>
    <row r="998" spans="1:8" ht="21.75" hidden="1" customHeight="1" x14ac:dyDescent="0.25">
      <c r="A998" s="8" t="s">
        <v>426</v>
      </c>
      <c r="B998" s="30" t="s">
        <v>173</v>
      </c>
      <c r="C998" s="29"/>
      <c r="D998" s="29"/>
      <c r="E998" s="29"/>
      <c r="F998" s="21">
        <f>F999</f>
        <v>0</v>
      </c>
      <c r="G998" s="21">
        <f t="shared" ref="G998:H998" si="169">G999</f>
        <v>0</v>
      </c>
      <c r="H998" s="21">
        <f t="shared" si="169"/>
        <v>0</v>
      </c>
    </row>
    <row r="999" spans="1:8" ht="18" hidden="1" customHeight="1" x14ac:dyDescent="0.25">
      <c r="A999" s="4" t="s">
        <v>206</v>
      </c>
      <c r="B999" s="28" t="s">
        <v>389</v>
      </c>
      <c r="C999" s="15"/>
      <c r="D999" s="15"/>
      <c r="E999" s="15"/>
      <c r="F999" s="16">
        <f t="shared" ref="F999:H1001" si="170">F1000</f>
        <v>0</v>
      </c>
      <c r="G999" s="16">
        <f t="shared" si="170"/>
        <v>0</v>
      </c>
      <c r="H999" s="16">
        <f t="shared" si="170"/>
        <v>0</v>
      </c>
    </row>
    <row r="1000" spans="1:8" ht="21.75" hidden="1" customHeight="1" x14ac:dyDescent="0.25">
      <c r="A1000" s="4" t="s">
        <v>60</v>
      </c>
      <c r="B1000" s="28" t="s">
        <v>389</v>
      </c>
      <c r="C1000" s="15" t="s">
        <v>61</v>
      </c>
      <c r="D1000" s="29"/>
      <c r="E1000" s="29"/>
      <c r="F1000" s="16">
        <f t="shared" si="170"/>
        <v>0</v>
      </c>
      <c r="G1000" s="16">
        <f t="shared" si="170"/>
        <v>0</v>
      </c>
      <c r="H1000" s="16">
        <f t="shared" si="170"/>
        <v>0</v>
      </c>
    </row>
    <row r="1001" spans="1:8" ht="21.75" hidden="1" customHeight="1" x14ac:dyDescent="0.25">
      <c r="A1001" s="4" t="s">
        <v>62</v>
      </c>
      <c r="B1001" s="28" t="s">
        <v>389</v>
      </c>
      <c r="C1001" s="15" t="s">
        <v>61</v>
      </c>
      <c r="D1001" s="15" t="s">
        <v>63</v>
      </c>
      <c r="E1001" s="15"/>
      <c r="F1001" s="16">
        <f t="shared" si="170"/>
        <v>0</v>
      </c>
      <c r="G1001" s="16">
        <f t="shared" si="170"/>
        <v>0</v>
      </c>
      <c r="H1001" s="16">
        <f t="shared" si="170"/>
        <v>0</v>
      </c>
    </row>
    <row r="1002" spans="1:8" ht="21.75" hidden="1" customHeight="1" x14ac:dyDescent="0.25">
      <c r="A1002" s="4" t="s">
        <v>35</v>
      </c>
      <c r="B1002" s="28" t="s">
        <v>389</v>
      </c>
      <c r="C1002" s="15" t="s">
        <v>61</v>
      </c>
      <c r="D1002" s="15" t="s">
        <v>63</v>
      </c>
      <c r="E1002" s="15" t="s">
        <v>36</v>
      </c>
      <c r="F1002" s="16"/>
      <c r="G1002" s="16"/>
      <c r="H1002" s="16"/>
    </row>
    <row r="1003" spans="1:8" ht="23.25" hidden="1" customHeight="1" x14ac:dyDescent="0.25">
      <c r="A1003" s="8" t="s">
        <v>427</v>
      </c>
      <c r="B1003" s="30" t="s">
        <v>175</v>
      </c>
      <c r="C1003" s="29"/>
      <c r="D1003" s="29"/>
      <c r="E1003" s="29"/>
      <c r="F1003" s="21"/>
      <c r="G1003" s="21"/>
      <c r="H1003" s="21"/>
    </row>
    <row r="1004" spans="1:8" ht="25.5" hidden="1" customHeight="1" x14ac:dyDescent="0.25">
      <c r="A1004" s="4" t="s">
        <v>177</v>
      </c>
      <c r="B1004" s="28" t="s">
        <v>394</v>
      </c>
      <c r="C1004" s="15"/>
      <c r="D1004" s="15"/>
      <c r="E1004" s="15"/>
      <c r="F1004" s="16">
        <f t="shared" ref="F1004:H1006" si="171">F1005</f>
        <v>0</v>
      </c>
      <c r="G1004" s="16">
        <f t="shared" si="171"/>
        <v>0</v>
      </c>
      <c r="H1004" s="16">
        <f t="shared" si="171"/>
        <v>0</v>
      </c>
    </row>
    <row r="1005" spans="1:8" ht="19.5" hidden="1" customHeight="1" x14ac:dyDescent="0.25">
      <c r="A1005" s="4" t="s">
        <v>263</v>
      </c>
      <c r="B1005" s="28" t="s">
        <v>394</v>
      </c>
      <c r="C1005" s="15" t="s">
        <v>126</v>
      </c>
      <c r="D1005" s="15"/>
      <c r="E1005" s="15"/>
      <c r="F1005" s="16">
        <f t="shared" si="171"/>
        <v>0</v>
      </c>
      <c r="G1005" s="16">
        <f t="shared" si="171"/>
        <v>0</v>
      </c>
      <c r="H1005" s="16">
        <f t="shared" si="171"/>
        <v>0</v>
      </c>
    </row>
    <row r="1006" spans="1:8" ht="20.25" hidden="1" customHeight="1" x14ac:dyDescent="0.25">
      <c r="A1006" s="4" t="s">
        <v>127</v>
      </c>
      <c r="B1006" s="28" t="s">
        <v>394</v>
      </c>
      <c r="C1006" s="15" t="s">
        <v>126</v>
      </c>
      <c r="D1006" s="15" t="s">
        <v>27</v>
      </c>
      <c r="E1006" s="15"/>
      <c r="F1006" s="16">
        <f>F1007</f>
        <v>0</v>
      </c>
      <c r="G1006" s="16">
        <f t="shared" si="171"/>
        <v>0</v>
      </c>
      <c r="H1006" s="16">
        <f t="shared" si="171"/>
        <v>0</v>
      </c>
    </row>
    <row r="1007" spans="1:8" ht="21" hidden="1" customHeight="1" x14ac:dyDescent="0.25">
      <c r="A1007" s="4" t="s">
        <v>16</v>
      </c>
      <c r="B1007" s="28" t="s">
        <v>394</v>
      </c>
      <c r="C1007" s="15" t="s">
        <v>126</v>
      </c>
      <c r="D1007" s="15" t="s">
        <v>27</v>
      </c>
      <c r="E1007" s="15" t="s">
        <v>17</v>
      </c>
      <c r="F1007" s="16"/>
      <c r="G1007" s="16">
        <v>0</v>
      </c>
      <c r="H1007" s="16">
        <v>0</v>
      </c>
    </row>
    <row r="1008" spans="1:8" ht="30" hidden="1" customHeight="1" x14ac:dyDescent="0.25">
      <c r="A1008" s="23" t="s">
        <v>351</v>
      </c>
      <c r="B1008" s="28" t="s">
        <v>398</v>
      </c>
      <c r="C1008" s="15"/>
      <c r="D1008" s="15"/>
      <c r="E1008" s="15"/>
      <c r="F1008" s="16">
        <f>F1009</f>
        <v>0</v>
      </c>
      <c r="G1008" s="16">
        <v>0</v>
      </c>
      <c r="H1008" s="16">
        <v>0</v>
      </c>
    </row>
    <row r="1009" spans="1:8" ht="27" hidden="1" customHeight="1" x14ac:dyDescent="0.25">
      <c r="A1009" s="4" t="s">
        <v>263</v>
      </c>
      <c r="B1009" s="28" t="s">
        <v>398</v>
      </c>
      <c r="C1009" s="15" t="s">
        <v>126</v>
      </c>
      <c r="D1009" s="15"/>
      <c r="E1009" s="15"/>
      <c r="F1009" s="16">
        <f>F1010</f>
        <v>0</v>
      </c>
      <c r="G1009" s="16">
        <v>0</v>
      </c>
      <c r="H1009" s="16">
        <v>0</v>
      </c>
    </row>
    <row r="1010" spans="1:8" ht="24.75" hidden="1" customHeight="1" x14ac:dyDescent="0.25">
      <c r="A1010" s="4" t="s">
        <v>176</v>
      </c>
      <c r="B1010" s="28" t="s">
        <v>398</v>
      </c>
      <c r="C1010" s="15" t="s">
        <v>126</v>
      </c>
      <c r="D1010" s="15" t="s">
        <v>43</v>
      </c>
      <c r="E1010" s="15"/>
      <c r="F1010" s="16">
        <f>F1011</f>
        <v>0</v>
      </c>
      <c r="G1010" s="16">
        <v>0</v>
      </c>
      <c r="H1010" s="16">
        <v>0</v>
      </c>
    </row>
    <row r="1011" spans="1:8" ht="23.25" hidden="1" customHeight="1" x14ac:dyDescent="0.25">
      <c r="A1011" s="4" t="s">
        <v>16</v>
      </c>
      <c r="B1011" s="28" t="s">
        <v>398</v>
      </c>
      <c r="C1011" s="15" t="s">
        <v>126</v>
      </c>
      <c r="D1011" s="15" t="s">
        <v>43</v>
      </c>
      <c r="E1011" s="15" t="s">
        <v>17</v>
      </c>
      <c r="F1011" s="16"/>
      <c r="G1011" s="16">
        <v>0</v>
      </c>
      <c r="H1011" s="16">
        <v>0</v>
      </c>
    </row>
    <row r="1012" spans="1:8" ht="27.75" hidden="1" customHeight="1" x14ac:dyDescent="0.25">
      <c r="A1012" s="4" t="s">
        <v>353</v>
      </c>
      <c r="B1012" s="15" t="s">
        <v>395</v>
      </c>
      <c r="C1012" s="15"/>
      <c r="D1012" s="15"/>
      <c r="E1012" s="15"/>
      <c r="F1012" s="16">
        <f>F1013</f>
        <v>0</v>
      </c>
      <c r="G1012" s="16">
        <f t="shared" ref="F1012:H1013" si="172">G1013</f>
        <v>0</v>
      </c>
      <c r="H1012" s="16">
        <f t="shared" si="172"/>
        <v>0</v>
      </c>
    </row>
    <row r="1013" spans="1:8" ht="28.5" hidden="1" customHeight="1" x14ac:dyDescent="0.25">
      <c r="A1013" s="4" t="s">
        <v>263</v>
      </c>
      <c r="B1013" s="15" t="s">
        <v>395</v>
      </c>
      <c r="C1013" s="15" t="s">
        <v>126</v>
      </c>
      <c r="D1013" s="15"/>
      <c r="E1013" s="15"/>
      <c r="F1013" s="16">
        <f t="shared" si="172"/>
        <v>0</v>
      </c>
      <c r="G1013" s="16">
        <f t="shared" si="172"/>
        <v>0</v>
      </c>
      <c r="H1013" s="16">
        <f t="shared" si="172"/>
        <v>0</v>
      </c>
    </row>
    <row r="1014" spans="1:8" ht="24" hidden="1" customHeight="1" x14ac:dyDescent="0.25">
      <c r="A1014" s="4" t="s">
        <v>176</v>
      </c>
      <c r="B1014" s="15" t="s">
        <v>395</v>
      </c>
      <c r="C1014" s="15" t="s">
        <v>126</v>
      </c>
      <c r="D1014" s="15" t="s">
        <v>43</v>
      </c>
      <c r="E1014" s="15"/>
      <c r="F1014" s="16">
        <f>F1015</f>
        <v>0</v>
      </c>
      <c r="G1014" s="16">
        <f>G1015</f>
        <v>0</v>
      </c>
      <c r="H1014" s="16">
        <f>H1015</f>
        <v>0</v>
      </c>
    </row>
    <row r="1015" spans="1:8" ht="25.5" hidden="1" customHeight="1" x14ac:dyDescent="0.25">
      <c r="A1015" s="4" t="s">
        <v>16</v>
      </c>
      <c r="B1015" s="15" t="s">
        <v>395</v>
      </c>
      <c r="C1015" s="15" t="s">
        <v>126</v>
      </c>
      <c r="D1015" s="15" t="s">
        <v>43</v>
      </c>
      <c r="E1015" s="15" t="s">
        <v>17</v>
      </c>
      <c r="F1015" s="16">
        <v>0</v>
      </c>
      <c r="G1015" s="16">
        <v>0</v>
      </c>
      <c r="H1015" s="16">
        <v>0</v>
      </c>
    </row>
    <row r="1016" spans="1:8" ht="53.45" hidden="1" customHeight="1" x14ac:dyDescent="0.25">
      <c r="A1016" s="23" t="s">
        <v>551</v>
      </c>
      <c r="B1016" s="45" t="s">
        <v>549</v>
      </c>
      <c r="C1016" s="15"/>
      <c r="D1016" s="15"/>
      <c r="E1016" s="15"/>
      <c r="F1016" s="16">
        <f>F1019</f>
        <v>0</v>
      </c>
      <c r="G1016" s="16">
        <f>G1019</f>
        <v>0</v>
      </c>
      <c r="H1016" s="16">
        <f>H1019</f>
        <v>0</v>
      </c>
    </row>
    <row r="1017" spans="1:8" ht="41.25" hidden="1" customHeight="1" x14ac:dyDescent="0.25">
      <c r="A1017" s="23" t="s">
        <v>514</v>
      </c>
      <c r="B1017" s="45" t="s">
        <v>549</v>
      </c>
      <c r="C1017" s="15" t="s">
        <v>138</v>
      </c>
      <c r="D1017" s="15"/>
      <c r="E1017" s="15"/>
      <c r="F1017" s="16">
        <f>F1018</f>
        <v>0</v>
      </c>
      <c r="G1017" s="16">
        <v>0</v>
      </c>
      <c r="H1017" s="16">
        <v>0</v>
      </c>
    </row>
    <row r="1018" spans="1:8" ht="27.75" hidden="1" customHeight="1" x14ac:dyDescent="0.25">
      <c r="A1018" s="23" t="s">
        <v>473</v>
      </c>
      <c r="B1018" s="45" t="s">
        <v>549</v>
      </c>
      <c r="C1018" s="15" t="s">
        <v>138</v>
      </c>
      <c r="D1018" s="15" t="s">
        <v>68</v>
      </c>
      <c r="E1018" s="15"/>
      <c r="F1018" s="16">
        <f>F1019</f>
        <v>0</v>
      </c>
      <c r="G1018" s="16">
        <v>0</v>
      </c>
      <c r="H1018" s="16">
        <v>0</v>
      </c>
    </row>
    <row r="1019" spans="1:8" ht="20.25" hidden="1" customHeight="1" x14ac:dyDescent="0.25">
      <c r="A1019" s="23" t="s">
        <v>270</v>
      </c>
      <c r="B1019" s="45" t="s">
        <v>549</v>
      </c>
      <c r="C1019" s="15" t="s">
        <v>138</v>
      </c>
      <c r="D1019" s="15" t="s">
        <v>68</v>
      </c>
      <c r="E1019" s="15" t="s">
        <v>271</v>
      </c>
      <c r="F1019" s="16"/>
      <c r="G1019" s="16"/>
      <c r="H1019" s="16"/>
    </row>
    <row r="1020" spans="1:8" ht="51.75" hidden="1" x14ac:dyDescent="0.25">
      <c r="A1020" s="23" t="s">
        <v>559</v>
      </c>
      <c r="B1020" s="45" t="s">
        <v>560</v>
      </c>
      <c r="C1020" s="15"/>
      <c r="D1020" s="15"/>
      <c r="E1020" s="15"/>
      <c r="F1020" s="16">
        <f>F1021</f>
        <v>0</v>
      </c>
      <c r="G1020" s="16">
        <v>0</v>
      </c>
      <c r="H1020" s="16">
        <v>0</v>
      </c>
    </row>
    <row r="1021" spans="1:8" ht="39" hidden="1" x14ac:dyDescent="0.25">
      <c r="A1021" s="23" t="s">
        <v>514</v>
      </c>
      <c r="B1021" s="45" t="s">
        <v>560</v>
      </c>
      <c r="C1021" s="15" t="s">
        <v>138</v>
      </c>
      <c r="D1021" s="15"/>
      <c r="E1021" s="15"/>
      <c r="F1021" s="16">
        <f>F1022</f>
        <v>0</v>
      </c>
      <c r="G1021" s="16">
        <v>0</v>
      </c>
      <c r="H1021" s="16">
        <v>0</v>
      </c>
    </row>
    <row r="1022" spans="1:8" ht="26.25" hidden="1" x14ac:dyDescent="0.25">
      <c r="A1022" s="23" t="s">
        <v>473</v>
      </c>
      <c r="B1022" s="45" t="s">
        <v>560</v>
      </c>
      <c r="C1022" s="15" t="s">
        <v>138</v>
      </c>
      <c r="D1022" s="15" t="s">
        <v>68</v>
      </c>
      <c r="E1022" s="15"/>
      <c r="F1022" s="16">
        <f>F1023</f>
        <v>0</v>
      </c>
      <c r="G1022" s="16">
        <v>0</v>
      </c>
      <c r="H1022" s="16">
        <v>0</v>
      </c>
    </row>
    <row r="1023" spans="1:8" ht="20.25" hidden="1" customHeight="1" x14ac:dyDescent="0.25">
      <c r="A1023" s="23" t="s">
        <v>270</v>
      </c>
      <c r="B1023" s="45" t="s">
        <v>560</v>
      </c>
      <c r="C1023" s="15" t="s">
        <v>138</v>
      </c>
      <c r="D1023" s="15" t="s">
        <v>68</v>
      </c>
      <c r="E1023" s="15" t="s">
        <v>271</v>
      </c>
      <c r="F1023" s="16"/>
      <c r="G1023" s="16"/>
      <c r="H1023" s="16"/>
    </row>
    <row r="1024" spans="1:8" ht="102.75" hidden="1" x14ac:dyDescent="0.25">
      <c r="A1024" s="4" t="s">
        <v>534</v>
      </c>
      <c r="B1024" s="28" t="s">
        <v>535</v>
      </c>
      <c r="C1024" s="15"/>
      <c r="D1024" s="15"/>
      <c r="E1024" s="15"/>
      <c r="F1024" s="16">
        <f>F1025</f>
        <v>0</v>
      </c>
      <c r="G1024" s="16">
        <v>0</v>
      </c>
      <c r="H1024" s="16">
        <v>0</v>
      </c>
    </row>
    <row r="1025" spans="1:8" hidden="1" x14ac:dyDescent="0.25">
      <c r="A1025" s="4" t="s">
        <v>122</v>
      </c>
      <c r="B1025" s="28" t="s">
        <v>535</v>
      </c>
      <c r="C1025" s="15" t="s">
        <v>63</v>
      </c>
      <c r="D1025" s="15"/>
      <c r="E1025" s="15"/>
      <c r="F1025" s="16">
        <f>F1026</f>
        <v>0</v>
      </c>
      <c r="G1025" s="16">
        <v>0</v>
      </c>
      <c r="H1025" s="16">
        <v>0</v>
      </c>
    </row>
    <row r="1026" spans="1:8" ht="26.25" hidden="1" x14ac:dyDescent="0.25">
      <c r="A1026" s="4" t="s">
        <v>95</v>
      </c>
      <c r="B1026" s="28" t="s">
        <v>535</v>
      </c>
      <c r="C1026" s="15" t="s">
        <v>63</v>
      </c>
      <c r="D1026" s="15" t="s">
        <v>96</v>
      </c>
      <c r="E1026" s="15"/>
      <c r="F1026" s="16">
        <f>F1027</f>
        <v>0</v>
      </c>
      <c r="G1026" s="16">
        <v>0</v>
      </c>
      <c r="H1026" s="16">
        <v>0</v>
      </c>
    </row>
    <row r="1027" spans="1:8" ht="26.25" hidden="1" x14ac:dyDescent="0.25">
      <c r="A1027" s="5" t="s">
        <v>16</v>
      </c>
      <c r="B1027" s="28" t="s">
        <v>535</v>
      </c>
      <c r="C1027" s="15" t="s">
        <v>63</v>
      </c>
      <c r="D1027" s="15" t="s">
        <v>96</v>
      </c>
      <c r="E1027" s="15" t="s">
        <v>17</v>
      </c>
      <c r="F1027" s="16"/>
      <c r="G1027" s="16"/>
      <c r="H1027" s="16"/>
    </row>
    <row r="1028" spans="1:8" ht="39.75" customHeight="1" x14ac:dyDescent="0.25">
      <c r="A1028" s="4" t="s">
        <v>269</v>
      </c>
      <c r="B1028" s="28" t="s">
        <v>452</v>
      </c>
      <c r="C1028" s="15"/>
      <c r="D1028" s="15"/>
      <c r="E1028" s="15"/>
      <c r="F1028" s="16">
        <f>F1029</f>
        <v>18.399999999999999</v>
      </c>
      <c r="G1028" s="16">
        <f>G1029</f>
        <v>18.399999999999999</v>
      </c>
      <c r="H1028" s="16">
        <f>H1029</f>
        <v>18.399999999999999</v>
      </c>
    </row>
    <row r="1029" spans="1:8" ht="15.75" customHeight="1" x14ac:dyDescent="0.25">
      <c r="A1029" s="4" t="s">
        <v>263</v>
      </c>
      <c r="B1029" s="28" t="s">
        <v>452</v>
      </c>
      <c r="C1029" s="15" t="s">
        <v>126</v>
      </c>
      <c r="D1029" s="15"/>
      <c r="E1029" s="15"/>
      <c r="F1029" s="16">
        <f>F1030</f>
        <v>18.399999999999999</v>
      </c>
      <c r="G1029" s="16">
        <f t="shared" ref="G1029:H1029" si="173">G1030</f>
        <v>18.399999999999999</v>
      </c>
      <c r="H1029" s="16">
        <f t="shared" si="173"/>
        <v>18.399999999999999</v>
      </c>
    </row>
    <row r="1030" spans="1:8" ht="15.75" customHeight="1" x14ac:dyDescent="0.25">
      <c r="A1030" s="4" t="s">
        <v>176</v>
      </c>
      <c r="B1030" s="28" t="s">
        <v>452</v>
      </c>
      <c r="C1030" s="15" t="s">
        <v>126</v>
      </c>
      <c r="D1030" s="15" t="s">
        <v>43</v>
      </c>
      <c r="E1030" s="15"/>
      <c r="F1030" s="16">
        <f>F1031</f>
        <v>18.399999999999999</v>
      </c>
      <c r="G1030" s="16">
        <f>G1031</f>
        <v>18.399999999999999</v>
      </c>
      <c r="H1030" s="16">
        <f>H1031</f>
        <v>18.399999999999999</v>
      </c>
    </row>
    <row r="1031" spans="1:8" x14ac:dyDescent="0.25">
      <c r="A1031" s="4" t="s">
        <v>270</v>
      </c>
      <c r="B1031" s="28" t="s">
        <v>452</v>
      </c>
      <c r="C1031" s="15" t="s">
        <v>126</v>
      </c>
      <c r="D1031" s="15" t="s">
        <v>43</v>
      </c>
      <c r="E1031" s="15" t="s">
        <v>271</v>
      </c>
      <c r="F1031" s="16">
        <v>18.399999999999999</v>
      </c>
      <c r="G1031" s="16">
        <v>18.399999999999999</v>
      </c>
      <c r="H1031" s="16">
        <v>18.399999999999999</v>
      </c>
    </row>
    <row r="1032" spans="1:8" ht="39" x14ac:dyDescent="0.25">
      <c r="A1032" s="4" t="s">
        <v>272</v>
      </c>
      <c r="B1032" s="28" t="s">
        <v>453</v>
      </c>
      <c r="C1032" s="15"/>
      <c r="D1032" s="15"/>
      <c r="E1032" s="15"/>
      <c r="F1032" s="16">
        <f>F1033</f>
        <v>38.799999999999997</v>
      </c>
      <c r="G1032" s="16">
        <f>G1033</f>
        <v>38.799999999999997</v>
      </c>
      <c r="H1032" s="16">
        <f>H1033</f>
        <v>38.799999999999997</v>
      </c>
    </row>
    <row r="1033" spans="1:8" x14ac:dyDescent="0.25">
      <c r="A1033" s="4" t="s">
        <v>263</v>
      </c>
      <c r="B1033" s="28" t="s">
        <v>453</v>
      </c>
      <c r="C1033" s="15" t="s">
        <v>126</v>
      </c>
      <c r="D1033" s="15"/>
      <c r="E1033" s="15"/>
      <c r="F1033" s="16">
        <f>F1034</f>
        <v>38.799999999999997</v>
      </c>
      <c r="G1033" s="16">
        <f t="shared" ref="G1033:H1033" si="174">G1034</f>
        <v>38.799999999999997</v>
      </c>
      <c r="H1033" s="16">
        <f t="shared" si="174"/>
        <v>38.799999999999997</v>
      </c>
    </row>
    <row r="1034" spans="1:8" x14ac:dyDescent="0.25">
      <c r="A1034" s="4" t="s">
        <v>176</v>
      </c>
      <c r="B1034" s="28" t="s">
        <v>453</v>
      </c>
      <c r="C1034" s="15" t="s">
        <v>126</v>
      </c>
      <c r="D1034" s="15" t="s">
        <v>43</v>
      </c>
      <c r="E1034" s="15"/>
      <c r="F1034" s="16">
        <f>F1035</f>
        <v>38.799999999999997</v>
      </c>
      <c r="G1034" s="16">
        <f>G1035</f>
        <v>38.799999999999997</v>
      </c>
      <c r="H1034" s="16">
        <f>H1035</f>
        <v>38.799999999999997</v>
      </c>
    </row>
    <row r="1035" spans="1:8" x14ac:dyDescent="0.25">
      <c r="A1035" s="4" t="s">
        <v>270</v>
      </c>
      <c r="B1035" s="28" t="s">
        <v>453</v>
      </c>
      <c r="C1035" s="15" t="s">
        <v>126</v>
      </c>
      <c r="D1035" s="15" t="s">
        <v>43</v>
      </c>
      <c r="E1035" s="15" t="s">
        <v>271</v>
      </c>
      <c r="F1035" s="16">
        <v>38.799999999999997</v>
      </c>
      <c r="G1035" s="16">
        <v>38.799999999999997</v>
      </c>
      <c r="H1035" s="16">
        <v>38.799999999999997</v>
      </c>
    </row>
    <row r="1036" spans="1:8" ht="27.75" customHeight="1" x14ac:dyDescent="0.25">
      <c r="A1036" s="4" t="s">
        <v>273</v>
      </c>
      <c r="B1036" s="28" t="s">
        <v>454</v>
      </c>
      <c r="C1036" s="15"/>
      <c r="D1036" s="15"/>
      <c r="E1036" s="15"/>
      <c r="F1036" s="16">
        <f t="shared" ref="F1036:H1038" si="175">F1037</f>
        <v>42.8</v>
      </c>
      <c r="G1036" s="16">
        <f t="shared" si="175"/>
        <v>42.8</v>
      </c>
      <c r="H1036" s="16">
        <f t="shared" si="175"/>
        <v>42.8</v>
      </c>
    </row>
    <row r="1037" spans="1:8" x14ac:dyDescent="0.25">
      <c r="A1037" s="4" t="s">
        <v>263</v>
      </c>
      <c r="B1037" s="28" t="s">
        <v>454</v>
      </c>
      <c r="C1037" s="15" t="s">
        <v>126</v>
      </c>
      <c r="D1037" s="15"/>
      <c r="E1037" s="15"/>
      <c r="F1037" s="16">
        <f t="shared" si="175"/>
        <v>42.8</v>
      </c>
      <c r="G1037" s="16">
        <f t="shared" si="175"/>
        <v>42.8</v>
      </c>
      <c r="H1037" s="16">
        <f t="shared" si="175"/>
        <v>42.8</v>
      </c>
    </row>
    <row r="1038" spans="1:8" x14ac:dyDescent="0.25">
      <c r="A1038" s="4" t="s">
        <v>176</v>
      </c>
      <c r="B1038" s="28" t="s">
        <v>454</v>
      </c>
      <c r="C1038" s="15" t="s">
        <v>126</v>
      </c>
      <c r="D1038" s="15" t="s">
        <v>43</v>
      </c>
      <c r="E1038" s="15"/>
      <c r="F1038" s="16">
        <f t="shared" si="175"/>
        <v>42.8</v>
      </c>
      <c r="G1038" s="16">
        <f t="shared" si="175"/>
        <v>42.8</v>
      </c>
      <c r="H1038" s="16">
        <f t="shared" si="175"/>
        <v>42.8</v>
      </c>
    </row>
    <row r="1039" spans="1:8" x14ac:dyDescent="0.25">
      <c r="A1039" s="4" t="s">
        <v>270</v>
      </c>
      <c r="B1039" s="28" t="s">
        <v>454</v>
      </c>
      <c r="C1039" s="15" t="s">
        <v>126</v>
      </c>
      <c r="D1039" s="15" t="s">
        <v>43</v>
      </c>
      <c r="E1039" s="15" t="s">
        <v>271</v>
      </c>
      <c r="F1039" s="16">
        <v>42.8</v>
      </c>
      <c r="G1039" s="16">
        <v>42.8</v>
      </c>
      <c r="H1039" s="16">
        <v>42.8</v>
      </c>
    </row>
    <row r="1040" spans="1:8" ht="42" hidden="1" customHeight="1" x14ac:dyDescent="0.25">
      <c r="A1040" s="8" t="s">
        <v>414</v>
      </c>
      <c r="B1040" s="30" t="s">
        <v>455</v>
      </c>
      <c r="C1040" s="29"/>
      <c r="D1040" s="29"/>
      <c r="E1040" s="29"/>
      <c r="F1040" s="21">
        <f>F1041+F1050+F1059</f>
        <v>0</v>
      </c>
      <c r="G1040" s="21">
        <f>G1041+G1050</f>
        <v>0</v>
      </c>
      <c r="H1040" s="21">
        <v>0</v>
      </c>
    </row>
    <row r="1041" spans="1:8" ht="77.25" hidden="1" x14ac:dyDescent="0.25">
      <c r="A1041" s="2" t="s">
        <v>415</v>
      </c>
      <c r="B1041" s="15" t="s">
        <v>456</v>
      </c>
      <c r="C1041" s="15"/>
      <c r="D1041" s="15"/>
      <c r="E1041" s="15"/>
      <c r="F1041" s="16">
        <f>F1042+F1047</f>
        <v>0</v>
      </c>
      <c r="G1041" s="16">
        <f t="shared" ref="F1041:G1042" si="176">G1042</f>
        <v>0</v>
      </c>
      <c r="H1041" s="16">
        <v>0</v>
      </c>
    </row>
    <row r="1042" spans="1:8" ht="18" hidden="1" customHeight="1" x14ac:dyDescent="0.25">
      <c r="A1042" s="4" t="s">
        <v>263</v>
      </c>
      <c r="B1042" s="15" t="s">
        <v>456</v>
      </c>
      <c r="C1042" s="15" t="s">
        <v>126</v>
      </c>
      <c r="D1042" s="15"/>
      <c r="E1042" s="15"/>
      <c r="F1042" s="16">
        <f t="shared" si="176"/>
        <v>0</v>
      </c>
      <c r="G1042" s="16">
        <f t="shared" si="176"/>
        <v>0</v>
      </c>
      <c r="H1042" s="16">
        <v>0</v>
      </c>
    </row>
    <row r="1043" spans="1:8" ht="20.25" hidden="1" customHeight="1" x14ac:dyDescent="0.25">
      <c r="A1043" s="4" t="s">
        <v>127</v>
      </c>
      <c r="B1043" s="15" t="s">
        <v>456</v>
      </c>
      <c r="C1043" s="15" t="s">
        <v>126</v>
      </c>
      <c r="D1043" s="15" t="s">
        <v>27</v>
      </c>
      <c r="E1043" s="15"/>
      <c r="F1043" s="16">
        <f>F1045+F1046+F1044</f>
        <v>0</v>
      </c>
      <c r="G1043" s="16">
        <f>G1045</f>
        <v>0</v>
      </c>
      <c r="H1043" s="16">
        <v>0</v>
      </c>
    </row>
    <row r="1044" spans="1:8" ht="18" hidden="1" customHeight="1" x14ac:dyDescent="0.25">
      <c r="A1044" s="4" t="s">
        <v>35</v>
      </c>
      <c r="B1044" s="15" t="s">
        <v>456</v>
      </c>
      <c r="C1044" s="15" t="s">
        <v>126</v>
      </c>
      <c r="D1044" s="15" t="s">
        <v>27</v>
      </c>
      <c r="E1044" s="15" t="s">
        <v>36</v>
      </c>
      <c r="F1044" s="16"/>
      <c r="G1044" s="16">
        <v>0</v>
      </c>
      <c r="H1044" s="16">
        <v>0</v>
      </c>
    </row>
    <row r="1045" spans="1:8" ht="15" hidden="1" customHeight="1" x14ac:dyDescent="0.25">
      <c r="A1045" s="4" t="s">
        <v>64</v>
      </c>
      <c r="B1045" s="15" t="s">
        <v>456</v>
      </c>
      <c r="C1045" s="15" t="s">
        <v>126</v>
      </c>
      <c r="D1045" s="15" t="s">
        <v>27</v>
      </c>
      <c r="E1045" s="15" t="s">
        <v>65</v>
      </c>
      <c r="F1045" s="16"/>
      <c r="G1045" s="16"/>
      <c r="H1045" s="16"/>
    </row>
    <row r="1046" spans="1:8" ht="17.25" hidden="1" customHeight="1" x14ac:dyDescent="0.25">
      <c r="A1046" s="4" t="s">
        <v>109</v>
      </c>
      <c r="B1046" s="15" t="s">
        <v>456</v>
      </c>
      <c r="C1046" s="15" t="s">
        <v>126</v>
      </c>
      <c r="D1046" s="15" t="s">
        <v>27</v>
      </c>
      <c r="E1046" s="15" t="s">
        <v>110</v>
      </c>
      <c r="F1046" s="16"/>
      <c r="G1046" s="16"/>
      <c r="H1046" s="16"/>
    </row>
    <row r="1047" spans="1:8" ht="19.5" hidden="1" customHeight="1" x14ac:dyDescent="0.25">
      <c r="A1047" s="4" t="s">
        <v>60</v>
      </c>
      <c r="B1047" s="15" t="s">
        <v>456</v>
      </c>
      <c r="C1047" s="15" t="s">
        <v>61</v>
      </c>
      <c r="D1047" s="15"/>
      <c r="E1047" s="15"/>
      <c r="F1047" s="16">
        <f>F1048</f>
        <v>0</v>
      </c>
      <c r="G1047" s="16">
        <v>0</v>
      </c>
      <c r="H1047" s="16">
        <v>0</v>
      </c>
    </row>
    <row r="1048" spans="1:8" ht="18.75" hidden="1" customHeight="1" x14ac:dyDescent="0.25">
      <c r="A1048" s="4" t="s">
        <v>67</v>
      </c>
      <c r="B1048" s="15" t="s">
        <v>456</v>
      </c>
      <c r="C1048" s="15" t="s">
        <v>61</v>
      </c>
      <c r="D1048" s="15" t="s">
        <v>68</v>
      </c>
      <c r="E1048" s="15"/>
      <c r="F1048" s="16">
        <f>F1049</f>
        <v>0</v>
      </c>
      <c r="G1048" s="16">
        <v>0</v>
      </c>
      <c r="H1048" s="16">
        <v>0</v>
      </c>
    </row>
    <row r="1049" spans="1:8" ht="24" hidden="1" customHeight="1" x14ac:dyDescent="0.25">
      <c r="A1049" s="4" t="s">
        <v>35</v>
      </c>
      <c r="B1049" s="15" t="s">
        <v>456</v>
      </c>
      <c r="C1049" s="15" t="s">
        <v>61</v>
      </c>
      <c r="D1049" s="15" t="s">
        <v>68</v>
      </c>
      <c r="E1049" s="15" t="s">
        <v>36</v>
      </c>
      <c r="F1049" s="16"/>
      <c r="G1049" s="16">
        <v>0</v>
      </c>
      <c r="H1049" s="16">
        <v>0</v>
      </c>
    </row>
    <row r="1050" spans="1:8" ht="51.75" hidden="1" x14ac:dyDescent="0.25">
      <c r="A1050" s="4" t="s">
        <v>416</v>
      </c>
      <c r="B1050" s="15" t="s">
        <v>457</v>
      </c>
      <c r="C1050" s="15"/>
      <c r="D1050" s="15"/>
      <c r="E1050" s="15"/>
      <c r="F1050" s="16">
        <f>F1051+F1056</f>
        <v>0</v>
      </c>
      <c r="G1050" s="16">
        <f t="shared" ref="F1050:G1051" si="177">G1051</f>
        <v>0</v>
      </c>
      <c r="H1050" s="16">
        <v>0</v>
      </c>
    </row>
    <row r="1051" spans="1:8" ht="19.5" hidden="1" customHeight="1" x14ac:dyDescent="0.25">
      <c r="A1051" s="4" t="s">
        <v>263</v>
      </c>
      <c r="B1051" s="15" t="s">
        <v>457</v>
      </c>
      <c r="C1051" s="15" t="s">
        <v>126</v>
      </c>
      <c r="D1051" s="15"/>
      <c r="E1051" s="15"/>
      <c r="F1051" s="16">
        <f t="shared" si="177"/>
        <v>0</v>
      </c>
      <c r="G1051" s="16">
        <f t="shared" si="177"/>
        <v>0</v>
      </c>
      <c r="H1051" s="16">
        <v>0</v>
      </c>
    </row>
    <row r="1052" spans="1:8" ht="18.75" hidden="1" customHeight="1" x14ac:dyDescent="0.25">
      <c r="A1052" s="4" t="s">
        <v>127</v>
      </c>
      <c r="B1052" s="15" t="s">
        <v>457</v>
      </c>
      <c r="C1052" s="15" t="s">
        <v>126</v>
      </c>
      <c r="D1052" s="15" t="s">
        <v>27</v>
      </c>
      <c r="E1052" s="15"/>
      <c r="F1052" s="16">
        <f>F1054+F1055+F1053</f>
        <v>0</v>
      </c>
      <c r="G1052" s="16">
        <f>G1054</f>
        <v>0</v>
      </c>
      <c r="H1052" s="16">
        <v>0</v>
      </c>
    </row>
    <row r="1053" spans="1:8" ht="21" hidden="1" customHeight="1" x14ac:dyDescent="0.25">
      <c r="A1053" s="4" t="s">
        <v>35</v>
      </c>
      <c r="B1053" s="15" t="s">
        <v>457</v>
      </c>
      <c r="C1053" s="15" t="s">
        <v>126</v>
      </c>
      <c r="D1053" s="15" t="s">
        <v>27</v>
      </c>
      <c r="E1053" s="15" t="s">
        <v>36</v>
      </c>
      <c r="F1053" s="16"/>
      <c r="G1053" s="16">
        <v>0</v>
      </c>
      <c r="H1053" s="16">
        <v>0</v>
      </c>
    </row>
    <row r="1054" spans="1:8" ht="18" hidden="1" customHeight="1" x14ac:dyDescent="0.25">
      <c r="A1054" s="4" t="s">
        <v>64</v>
      </c>
      <c r="B1054" s="15" t="s">
        <v>457</v>
      </c>
      <c r="C1054" s="15" t="s">
        <v>126</v>
      </c>
      <c r="D1054" s="15" t="s">
        <v>27</v>
      </c>
      <c r="E1054" s="15" t="s">
        <v>65</v>
      </c>
      <c r="F1054" s="16"/>
      <c r="G1054" s="16"/>
      <c r="H1054" s="16"/>
    </row>
    <row r="1055" spans="1:8" ht="15.75" hidden="1" customHeight="1" x14ac:dyDescent="0.25">
      <c r="A1055" s="4" t="s">
        <v>109</v>
      </c>
      <c r="B1055" s="15" t="s">
        <v>457</v>
      </c>
      <c r="C1055" s="15" t="s">
        <v>126</v>
      </c>
      <c r="D1055" s="15" t="s">
        <v>27</v>
      </c>
      <c r="E1055" s="15" t="s">
        <v>110</v>
      </c>
      <c r="F1055" s="16"/>
      <c r="G1055" s="16"/>
      <c r="H1055" s="16"/>
    </row>
    <row r="1056" spans="1:8" ht="21" hidden="1" customHeight="1" x14ac:dyDescent="0.25">
      <c r="A1056" s="4" t="s">
        <v>60</v>
      </c>
      <c r="B1056" s="15" t="s">
        <v>457</v>
      </c>
      <c r="C1056" s="15" t="s">
        <v>61</v>
      </c>
      <c r="D1056" s="15"/>
      <c r="E1056" s="15"/>
      <c r="F1056" s="16">
        <f>F1057</f>
        <v>0</v>
      </c>
      <c r="G1056" s="16">
        <v>0</v>
      </c>
      <c r="H1056" s="16">
        <v>0</v>
      </c>
    </row>
    <row r="1057" spans="1:8" ht="22.5" hidden="1" customHeight="1" x14ac:dyDescent="0.25">
      <c r="A1057" s="4" t="s">
        <v>67</v>
      </c>
      <c r="B1057" s="15" t="s">
        <v>457</v>
      </c>
      <c r="C1057" s="15" t="s">
        <v>61</v>
      </c>
      <c r="D1057" s="15" t="s">
        <v>68</v>
      </c>
      <c r="E1057" s="15"/>
      <c r="F1057" s="16">
        <f>F1058</f>
        <v>0</v>
      </c>
      <c r="G1057" s="16">
        <v>0</v>
      </c>
      <c r="H1057" s="16">
        <v>0</v>
      </c>
    </row>
    <row r="1058" spans="1:8" ht="21" hidden="1" customHeight="1" x14ac:dyDescent="0.25">
      <c r="A1058" s="4" t="s">
        <v>35</v>
      </c>
      <c r="B1058" s="15" t="s">
        <v>457</v>
      </c>
      <c r="C1058" s="15" t="s">
        <v>61</v>
      </c>
      <c r="D1058" s="15" t="s">
        <v>68</v>
      </c>
      <c r="E1058" s="15" t="s">
        <v>36</v>
      </c>
      <c r="F1058" s="16"/>
      <c r="G1058" s="16">
        <v>0</v>
      </c>
      <c r="H1058" s="16">
        <v>0</v>
      </c>
    </row>
    <row r="1059" spans="1:8" ht="51" hidden="1" customHeight="1" x14ac:dyDescent="0.25">
      <c r="A1059" s="2" t="s">
        <v>466</v>
      </c>
      <c r="B1059" s="28" t="s">
        <v>460</v>
      </c>
      <c r="C1059" s="15"/>
      <c r="D1059" s="15"/>
      <c r="E1059" s="15"/>
      <c r="F1059" s="16">
        <f>F1060</f>
        <v>0</v>
      </c>
      <c r="G1059" s="16">
        <v>0</v>
      </c>
      <c r="H1059" s="16">
        <v>0</v>
      </c>
    </row>
    <row r="1060" spans="1:8" hidden="1" x14ac:dyDescent="0.25">
      <c r="A1060" s="4" t="s">
        <v>263</v>
      </c>
      <c r="B1060" s="28" t="s">
        <v>460</v>
      </c>
      <c r="C1060" s="15" t="s">
        <v>126</v>
      </c>
      <c r="D1060" s="15"/>
      <c r="E1060" s="15"/>
      <c r="F1060" s="16">
        <f>F1061</f>
        <v>0</v>
      </c>
      <c r="G1060" s="16">
        <v>0</v>
      </c>
      <c r="H1060" s="16">
        <v>0</v>
      </c>
    </row>
    <row r="1061" spans="1:8" hidden="1" x14ac:dyDescent="0.25">
      <c r="A1061" s="4" t="s">
        <v>127</v>
      </c>
      <c r="B1061" s="28" t="s">
        <v>460</v>
      </c>
      <c r="C1061" s="15" t="s">
        <v>126</v>
      </c>
      <c r="D1061" s="15" t="s">
        <v>27</v>
      </c>
      <c r="E1061" s="15"/>
      <c r="F1061" s="16">
        <f>F1062</f>
        <v>0</v>
      </c>
      <c r="G1061" s="16">
        <v>0</v>
      </c>
      <c r="H1061" s="16">
        <v>0</v>
      </c>
    </row>
    <row r="1062" spans="1:8" hidden="1" x14ac:dyDescent="0.25">
      <c r="A1062" s="4" t="s">
        <v>64</v>
      </c>
      <c r="B1062" s="28" t="s">
        <v>460</v>
      </c>
      <c r="C1062" s="15" t="s">
        <v>126</v>
      </c>
      <c r="D1062" s="15" t="s">
        <v>27</v>
      </c>
      <c r="E1062" s="15" t="s">
        <v>65</v>
      </c>
      <c r="F1062" s="31"/>
      <c r="G1062" s="16"/>
      <c r="H1062" s="16"/>
    </row>
    <row r="1063" spans="1:8" ht="115.5" x14ac:dyDescent="0.25">
      <c r="A1063" s="4" t="s">
        <v>600</v>
      </c>
      <c r="B1063" s="28" t="s">
        <v>599</v>
      </c>
      <c r="C1063" s="15"/>
      <c r="D1063" s="15"/>
      <c r="E1063" s="15"/>
      <c r="F1063" s="16">
        <f t="shared" ref="F1063:H1065" si="178">F1064</f>
        <v>1546.4</v>
      </c>
      <c r="G1063" s="16">
        <f t="shared" si="178"/>
        <v>1592.3</v>
      </c>
      <c r="H1063" s="16">
        <f t="shared" si="178"/>
        <v>1573.7</v>
      </c>
    </row>
    <row r="1064" spans="1:8" x14ac:dyDescent="0.25">
      <c r="A1064" s="4" t="s">
        <v>60</v>
      </c>
      <c r="B1064" s="28" t="s">
        <v>599</v>
      </c>
      <c r="C1064" s="15" t="s">
        <v>61</v>
      </c>
      <c r="D1064" s="29"/>
      <c r="E1064" s="29"/>
      <c r="F1064" s="16">
        <f t="shared" si="178"/>
        <v>1546.4</v>
      </c>
      <c r="G1064" s="16">
        <f t="shared" si="178"/>
        <v>1592.3</v>
      </c>
      <c r="H1064" s="16">
        <f t="shared" si="178"/>
        <v>1573.7</v>
      </c>
    </row>
    <row r="1065" spans="1:8" x14ac:dyDescent="0.25">
      <c r="A1065" s="4" t="s">
        <v>62</v>
      </c>
      <c r="B1065" s="28" t="s">
        <v>599</v>
      </c>
      <c r="C1065" s="15" t="s">
        <v>61</v>
      </c>
      <c r="D1065" s="15" t="s">
        <v>63</v>
      </c>
      <c r="E1065" s="15"/>
      <c r="F1065" s="16">
        <f t="shared" si="178"/>
        <v>1546.4</v>
      </c>
      <c r="G1065" s="16">
        <f t="shared" si="178"/>
        <v>1592.3</v>
      </c>
      <c r="H1065" s="16">
        <f t="shared" si="178"/>
        <v>1573.7</v>
      </c>
    </row>
    <row r="1066" spans="1:8" ht="26.25" x14ac:dyDescent="0.25">
      <c r="A1066" s="4" t="s">
        <v>35</v>
      </c>
      <c r="B1066" s="28" t="s">
        <v>599</v>
      </c>
      <c r="C1066" s="15" t="s">
        <v>61</v>
      </c>
      <c r="D1066" s="15" t="s">
        <v>63</v>
      </c>
      <c r="E1066" s="15" t="s">
        <v>36</v>
      </c>
      <c r="F1066" s="16">
        <v>1546.4</v>
      </c>
      <c r="G1066" s="16">
        <v>1592.3</v>
      </c>
      <c r="H1066" s="16">
        <v>1573.7</v>
      </c>
    </row>
    <row r="1067" spans="1:8" ht="51" customHeight="1" x14ac:dyDescent="0.25">
      <c r="A1067" s="8" t="s">
        <v>601</v>
      </c>
      <c r="B1067" s="30" t="s">
        <v>173</v>
      </c>
      <c r="C1067" s="29"/>
      <c r="D1067" s="29"/>
      <c r="E1067" s="29"/>
      <c r="F1067" s="21">
        <f>F1069+F1073</f>
        <v>600</v>
      </c>
      <c r="G1067" s="21">
        <f>G1069+G1073</f>
        <v>630</v>
      </c>
      <c r="H1067" s="21">
        <f>H1069+H1073</f>
        <v>650</v>
      </c>
    </row>
    <row r="1068" spans="1:8" ht="15" hidden="1" customHeight="1" x14ac:dyDescent="0.25">
      <c r="A1068" s="8" t="s">
        <v>282</v>
      </c>
      <c r="B1068" s="30" t="s">
        <v>390</v>
      </c>
      <c r="C1068" s="29"/>
      <c r="D1068" s="29"/>
      <c r="E1068" s="29"/>
      <c r="F1068" s="21"/>
      <c r="G1068" s="21"/>
      <c r="H1068" s="21"/>
    </row>
    <row r="1069" spans="1:8" ht="78.75" customHeight="1" x14ac:dyDescent="0.25">
      <c r="A1069" s="4" t="s">
        <v>509</v>
      </c>
      <c r="B1069" s="15" t="s">
        <v>602</v>
      </c>
      <c r="C1069" s="15"/>
      <c r="D1069" s="15"/>
      <c r="E1069" s="15"/>
      <c r="F1069" s="16">
        <f t="shared" ref="F1069:H1071" si="179">F1070</f>
        <v>600</v>
      </c>
      <c r="G1069" s="16">
        <f t="shared" si="179"/>
        <v>630</v>
      </c>
      <c r="H1069" s="16">
        <f t="shared" si="179"/>
        <v>650</v>
      </c>
    </row>
    <row r="1070" spans="1:8" ht="14.25" customHeight="1" x14ac:dyDescent="0.25">
      <c r="A1070" s="10" t="s">
        <v>233</v>
      </c>
      <c r="B1070" s="15" t="s">
        <v>602</v>
      </c>
      <c r="C1070" s="15" t="s">
        <v>234</v>
      </c>
      <c r="D1070" s="15"/>
      <c r="E1070" s="15"/>
      <c r="F1070" s="16">
        <f t="shared" si="179"/>
        <v>600</v>
      </c>
      <c r="G1070" s="16">
        <f t="shared" si="179"/>
        <v>630</v>
      </c>
      <c r="H1070" s="16">
        <f t="shared" si="179"/>
        <v>650</v>
      </c>
    </row>
    <row r="1071" spans="1:8" ht="27" customHeight="1" x14ac:dyDescent="0.25">
      <c r="A1071" s="4" t="s">
        <v>515</v>
      </c>
      <c r="B1071" s="15" t="s">
        <v>602</v>
      </c>
      <c r="C1071" s="15" t="s">
        <v>234</v>
      </c>
      <c r="D1071" s="15" t="s">
        <v>126</v>
      </c>
      <c r="E1071" s="15"/>
      <c r="F1071" s="16">
        <f t="shared" si="179"/>
        <v>600</v>
      </c>
      <c r="G1071" s="16">
        <f t="shared" si="179"/>
        <v>630</v>
      </c>
      <c r="H1071" s="16">
        <f t="shared" si="179"/>
        <v>650</v>
      </c>
    </row>
    <row r="1072" spans="1:8" ht="39" x14ac:dyDescent="0.25">
      <c r="A1072" s="4" t="s">
        <v>626</v>
      </c>
      <c r="B1072" s="15" t="s">
        <v>602</v>
      </c>
      <c r="C1072" s="15" t="s">
        <v>234</v>
      </c>
      <c r="D1072" s="15" t="s">
        <v>126</v>
      </c>
      <c r="E1072" s="15" t="s">
        <v>17</v>
      </c>
      <c r="F1072" s="16">
        <v>600</v>
      </c>
      <c r="G1072" s="16">
        <v>630</v>
      </c>
      <c r="H1072" s="16">
        <v>650</v>
      </c>
    </row>
    <row r="1073" spans="1:8" ht="26.25" hidden="1" x14ac:dyDescent="0.25">
      <c r="A1073" s="4" t="s">
        <v>628</v>
      </c>
      <c r="B1073" s="15" t="s">
        <v>629</v>
      </c>
      <c r="C1073" s="15"/>
      <c r="D1073" s="15"/>
      <c r="E1073" s="15"/>
      <c r="F1073" s="16">
        <f>F1074</f>
        <v>0</v>
      </c>
      <c r="G1073" s="16">
        <v>0</v>
      </c>
      <c r="H1073" s="16">
        <v>0</v>
      </c>
    </row>
    <row r="1074" spans="1:8" hidden="1" x14ac:dyDescent="0.25">
      <c r="A1074" s="10" t="s">
        <v>233</v>
      </c>
      <c r="B1074" s="15" t="s">
        <v>629</v>
      </c>
      <c r="C1074" s="15" t="s">
        <v>234</v>
      </c>
      <c r="D1074" s="15"/>
      <c r="E1074" s="15"/>
      <c r="F1074" s="16">
        <f>F1075</f>
        <v>0</v>
      </c>
      <c r="G1074" s="16">
        <v>0</v>
      </c>
      <c r="H1074" s="16">
        <v>0</v>
      </c>
    </row>
    <row r="1075" spans="1:8" ht="26.25" hidden="1" x14ac:dyDescent="0.25">
      <c r="A1075" s="4" t="s">
        <v>515</v>
      </c>
      <c r="B1075" s="15" t="s">
        <v>629</v>
      </c>
      <c r="C1075" s="15" t="s">
        <v>234</v>
      </c>
      <c r="D1075" s="15" t="s">
        <v>126</v>
      </c>
      <c r="E1075" s="15"/>
      <c r="F1075" s="16">
        <f>F1076</f>
        <v>0</v>
      </c>
      <c r="G1075" s="16">
        <v>0</v>
      </c>
      <c r="H1075" s="16">
        <v>0</v>
      </c>
    </row>
    <row r="1076" spans="1:8" ht="39" hidden="1" x14ac:dyDescent="0.25">
      <c r="A1076" s="4" t="s">
        <v>626</v>
      </c>
      <c r="B1076" s="15" t="s">
        <v>629</v>
      </c>
      <c r="C1076" s="15" t="s">
        <v>234</v>
      </c>
      <c r="D1076" s="15" t="s">
        <v>126</v>
      </c>
      <c r="E1076" s="15" t="s">
        <v>17</v>
      </c>
      <c r="F1076" s="16"/>
      <c r="G1076" s="16">
        <v>0</v>
      </c>
      <c r="H1076" s="16">
        <v>0</v>
      </c>
    </row>
    <row r="1077" spans="1:8" ht="39" x14ac:dyDescent="0.25">
      <c r="A1077" s="8" t="s">
        <v>603</v>
      </c>
      <c r="B1077" s="30" t="s">
        <v>604</v>
      </c>
      <c r="C1077" s="29"/>
      <c r="D1077" s="29"/>
      <c r="E1077" s="29"/>
      <c r="F1077" s="21">
        <f t="shared" ref="F1077:H1080" si="180">F1078</f>
        <v>2</v>
      </c>
      <c r="G1077" s="21">
        <f t="shared" si="180"/>
        <v>0</v>
      </c>
      <c r="H1077" s="21">
        <f t="shared" si="180"/>
        <v>0</v>
      </c>
    </row>
    <row r="1078" spans="1:8" ht="51.75" x14ac:dyDescent="0.25">
      <c r="A1078" s="4" t="s">
        <v>483</v>
      </c>
      <c r="B1078" s="15" t="s">
        <v>605</v>
      </c>
      <c r="C1078" s="15"/>
      <c r="D1078" s="15"/>
      <c r="E1078" s="15"/>
      <c r="F1078" s="16">
        <f t="shared" si="180"/>
        <v>2</v>
      </c>
      <c r="G1078" s="16">
        <f t="shared" si="180"/>
        <v>0</v>
      </c>
      <c r="H1078" s="16">
        <f t="shared" si="180"/>
        <v>0</v>
      </c>
    </row>
    <row r="1079" spans="1:8" x14ac:dyDescent="0.25">
      <c r="A1079" s="4" t="s">
        <v>122</v>
      </c>
      <c r="B1079" s="15" t="s">
        <v>605</v>
      </c>
      <c r="C1079" s="15" t="s">
        <v>63</v>
      </c>
      <c r="D1079" s="15"/>
      <c r="E1079" s="15"/>
      <c r="F1079" s="16">
        <f t="shared" si="180"/>
        <v>2</v>
      </c>
      <c r="G1079" s="16">
        <f t="shared" si="180"/>
        <v>0</v>
      </c>
      <c r="H1079" s="16">
        <f t="shared" si="180"/>
        <v>0</v>
      </c>
    </row>
    <row r="1080" spans="1:8" ht="26.25" x14ac:dyDescent="0.25">
      <c r="A1080" s="4" t="s">
        <v>95</v>
      </c>
      <c r="B1080" s="15" t="s">
        <v>605</v>
      </c>
      <c r="C1080" s="15" t="s">
        <v>63</v>
      </c>
      <c r="D1080" s="15" t="s">
        <v>96</v>
      </c>
      <c r="E1080" s="15"/>
      <c r="F1080" s="16">
        <f t="shared" si="180"/>
        <v>2</v>
      </c>
      <c r="G1080" s="16">
        <f t="shared" si="180"/>
        <v>0</v>
      </c>
      <c r="H1080" s="16">
        <f t="shared" si="180"/>
        <v>0</v>
      </c>
    </row>
    <row r="1081" spans="1:8" ht="39" x14ac:dyDescent="0.25">
      <c r="A1081" s="4" t="s">
        <v>626</v>
      </c>
      <c r="B1081" s="15" t="s">
        <v>605</v>
      </c>
      <c r="C1081" s="15" t="s">
        <v>63</v>
      </c>
      <c r="D1081" s="15" t="s">
        <v>96</v>
      </c>
      <c r="E1081" s="15" t="s">
        <v>17</v>
      </c>
      <c r="F1081" s="16">
        <v>2</v>
      </c>
      <c r="G1081" s="16">
        <v>0</v>
      </c>
      <c r="H1081" s="16">
        <v>0</v>
      </c>
    </row>
    <row r="1082" spans="1:8" ht="42" customHeight="1" x14ac:dyDescent="0.25">
      <c r="A1082" s="8" t="s">
        <v>606</v>
      </c>
      <c r="B1082" s="30" t="s">
        <v>510</v>
      </c>
      <c r="C1082" s="29"/>
      <c r="D1082" s="29"/>
      <c r="E1082" s="29"/>
      <c r="F1082" s="21">
        <f>F1083+F1087+F1093+F1097+F1101+F1105</f>
        <v>1698.8999999999999</v>
      </c>
      <c r="G1082" s="21">
        <f>G1083+G1087+G1093+G1097+G1101+G1105</f>
        <v>1340.5000000000002</v>
      </c>
      <c r="H1082" s="21">
        <f>H1083+H1087+H1093+H1097+H1101+H1105</f>
        <v>1354.6</v>
      </c>
    </row>
    <row r="1083" spans="1:8" ht="27.75" customHeight="1" x14ac:dyDescent="0.25">
      <c r="A1083" s="4" t="s">
        <v>332</v>
      </c>
      <c r="B1083" s="35" t="s">
        <v>607</v>
      </c>
      <c r="C1083" s="29"/>
      <c r="D1083" s="29"/>
      <c r="E1083" s="29"/>
      <c r="F1083" s="16">
        <f t="shared" ref="F1083:H1084" si="181">F1084</f>
        <v>34</v>
      </c>
      <c r="G1083" s="46">
        <f t="shared" si="181"/>
        <v>54.3</v>
      </c>
      <c r="H1083" s="46">
        <f t="shared" si="181"/>
        <v>54.3</v>
      </c>
    </row>
    <row r="1084" spans="1:8" ht="15.75" customHeight="1" x14ac:dyDescent="0.25">
      <c r="A1084" s="4" t="s">
        <v>122</v>
      </c>
      <c r="B1084" s="35" t="s">
        <v>607</v>
      </c>
      <c r="C1084" s="15" t="s">
        <v>63</v>
      </c>
      <c r="D1084" s="15"/>
      <c r="E1084" s="15"/>
      <c r="F1084" s="47">
        <f t="shared" si="181"/>
        <v>34</v>
      </c>
      <c r="G1084" s="48">
        <f t="shared" si="181"/>
        <v>54.3</v>
      </c>
      <c r="H1084" s="48">
        <f t="shared" si="181"/>
        <v>54.3</v>
      </c>
    </row>
    <row r="1085" spans="1:8" ht="18.75" customHeight="1" x14ac:dyDescent="0.25">
      <c r="A1085" s="4" t="s">
        <v>334</v>
      </c>
      <c r="B1085" s="35" t="s">
        <v>607</v>
      </c>
      <c r="C1085" s="15" t="s">
        <v>63</v>
      </c>
      <c r="D1085" s="15" t="s">
        <v>11</v>
      </c>
      <c r="E1085" s="15"/>
      <c r="F1085" s="49">
        <f>F1086</f>
        <v>34</v>
      </c>
      <c r="G1085" s="50">
        <f>G1086</f>
        <v>54.3</v>
      </c>
      <c r="H1085" s="50">
        <f>H1086</f>
        <v>54.3</v>
      </c>
    </row>
    <row r="1086" spans="1:8" ht="39" x14ac:dyDescent="0.25">
      <c r="A1086" s="4" t="s">
        <v>626</v>
      </c>
      <c r="B1086" s="35" t="s">
        <v>607</v>
      </c>
      <c r="C1086" s="15" t="s">
        <v>63</v>
      </c>
      <c r="D1086" s="15" t="s">
        <v>11</v>
      </c>
      <c r="E1086" s="15" t="s">
        <v>17</v>
      </c>
      <c r="F1086" s="49">
        <v>34</v>
      </c>
      <c r="G1086" s="50">
        <v>54.3</v>
      </c>
      <c r="H1086" s="50">
        <v>54.3</v>
      </c>
    </row>
    <row r="1087" spans="1:8" ht="51.75" x14ac:dyDescent="0.25">
      <c r="A1087" s="4" t="s">
        <v>613</v>
      </c>
      <c r="B1087" s="35" t="s">
        <v>608</v>
      </c>
      <c r="C1087" s="15"/>
      <c r="D1087" s="15"/>
      <c r="E1087" s="15"/>
      <c r="F1087" s="49">
        <f>F1088</f>
        <v>1158</v>
      </c>
      <c r="G1087" s="50">
        <f>G1088</f>
        <v>772</v>
      </c>
      <c r="H1087" s="50">
        <f>H1088</f>
        <v>772</v>
      </c>
    </row>
    <row r="1088" spans="1:8" ht="18.75" customHeight="1" x14ac:dyDescent="0.25">
      <c r="A1088" s="4" t="s">
        <v>122</v>
      </c>
      <c r="B1088" s="35" t="s">
        <v>608</v>
      </c>
      <c r="C1088" s="15" t="s">
        <v>63</v>
      </c>
      <c r="D1088" s="15"/>
      <c r="E1088" s="15"/>
      <c r="F1088" s="49">
        <f t="shared" ref="F1088:H1089" si="182">F1089</f>
        <v>1158</v>
      </c>
      <c r="G1088" s="50">
        <f t="shared" si="182"/>
        <v>772</v>
      </c>
      <c r="H1088" s="50">
        <f t="shared" si="182"/>
        <v>772</v>
      </c>
    </row>
    <row r="1089" spans="1:8" ht="15" customHeight="1" x14ac:dyDescent="0.25">
      <c r="A1089" s="4" t="s">
        <v>334</v>
      </c>
      <c r="B1089" s="35" t="s">
        <v>608</v>
      </c>
      <c r="C1089" s="15" t="s">
        <v>63</v>
      </c>
      <c r="D1089" s="15" t="s">
        <v>11</v>
      </c>
      <c r="E1089" s="15"/>
      <c r="F1089" s="49">
        <f t="shared" si="182"/>
        <v>1158</v>
      </c>
      <c r="G1089" s="50">
        <f t="shared" si="182"/>
        <v>772</v>
      </c>
      <c r="H1089" s="50">
        <f t="shared" si="182"/>
        <v>772</v>
      </c>
    </row>
    <row r="1090" spans="1:8" ht="39" x14ac:dyDescent="0.25">
      <c r="A1090" s="4" t="s">
        <v>626</v>
      </c>
      <c r="B1090" s="35" t="s">
        <v>608</v>
      </c>
      <c r="C1090" s="15" t="s">
        <v>63</v>
      </c>
      <c r="D1090" s="15" t="s">
        <v>11</v>
      </c>
      <c r="E1090" s="15" t="s">
        <v>17</v>
      </c>
      <c r="F1090" s="16">
        <v>1158</v>
      </c>
      <c r="G1090" s="16">
        <v>772</v>
      </c>
      <c r="H1090" s="16">
        <v>772</v>
      </c>
    </row>
    <row r="1091" spans="1:8" ht="93.6" hidden="1" customHeight="1" x14ac:dyDescent="0.25">
      <c r="A1091" s="23" t="s">
        <v>418</v>
      </c>
      <c r="B1091" s="35" t="s">
        <v>478</v>
      </c>
      <c r="C1091" s="15" t="s">
        <v>63</v>
      </c>
      <c r="D1091" s="15" t="s">
        <v>11</v>
      </c>
      <c r="E1091" s="15"/>
      <c r="F1091" s="36">
        <f>F1092</f>
        <v>0</v>
      </c>
      <c r="G1091" s="37">
        <f>G1092</f>
        <v>0</v>
      </c>
      <c r="H1091" s="37">
        <f>H1092</f>
        <v>0</v>
      </c>
    </row>
    <row r="1092" spans="1:8" ht="30" hidden="1" customHeight="1" x14ac:dyDescent="0.25">
      <c r="A1092" s="23" t="s">
        <v>16</v>
      </c>
      <c r="B1092" s="35" t="s">
        <v>478</v>
      </c>
      <c r="C1092" s="15" t="s">
        <v>63</v>
      </c>
      <c r="D1092" s="15" t="s">
        <v>11</v>
      </c>
      <c r="E1092" s="15" t="s">
        <v>17</v>
      </c>
      <c r="F1092" s="36"/>
      <c r="G1092" s="37">
        <v>0</v>
      </c>
      <c r="H1092" s="37">
        <v>0</v>
      </c>
    </row>
    <row r="1093" spans="1:8" ht="30.75" customHeight="1" x14ac:dyDescent="0.25">
      <c r="A1093" s="4" t="s">
        <v>337</v>
      </c>
      <c r="B1093" s="35" t="s">
        <v>609</v>
      </c>
      <c r="C1093" s="15"/>
      <c r="D1093" s="15"/>
      <c r="E1093" s="15"/>
      <c r="F1093" s="49">
        <f t="shared" ref="F1093:H1095" si="183">F1094</f>
        <v>61</v>
      </c>
      <c r="G1093" s="50">
        <f t="shared" si="183"/>
        <v>40.700000000000003</v>
      </c>
      <c r="H1093" s="50">
        <f t="shared" si="183"/>
        <v>40.700000000000003</v>
      </c>
    </row>
    <row r="1094" spans="1:8" ht="16.5" customHeight="1" x14ac:dyDescent="0.25">
      <c r="A1094" s="4" t="s">
        <v>122</v>
      </c>
      <c r="B1094" s="35" t="s">
        <v>609</v>
      </c>
      <c r="C1094" s="15" t="s">
        <v>63</v>
      </c>
      <c r="D1094" s="15"/>
      <c r="E1094" s="15"/>
      <c r="F1094" s="49">
        <f t="shared" si="183"/>
        <v>61</v>
      </c>
      <c r="G1094" s="50">
        <f t="shared" si="183"/>
        <v>40.700000000000003</v>
      </c>
      <c r="H1094" s="50">
        <f t="shared" si="183"/>
        <v>40.700000000000003</v>
      </c>
    </row>
    <row r="1095" spans="1:8" ht="16.5" customHeight="1" x14ac:dyDescent="0.25">
      <c r="A1095" s="4" t="s">
        <v>334</v>
      </c>
      <c r="B1095" s="35" t="s">
        <v>609</v>
      </c>
      <c r="C1095" s="15" t="s">
        <v>63</v>
      </c>
      <c r="D1095" s="15" t="s">
        <v>11</v>
      </c>
      <c r="E1095" s="15"/>
      <c r="F1095" s="49">
        <f t="shared" si="183"/>
        <v>61</v>
      </c>
      <c r="G1095" s="50">
        <f t="shared" si="183"/>
        <v>40.700000000000003</v>
      </c>
      <c r="H1095" s="50">
        <f t="shared" si="183"/>
        <v>40.700000000000003</v>
      </c>
    </row>
    <row r="1096" spans="1:8" ht="39" x14ac:dyDescent="0.25">
      <c r="A1096" s="4" t="s">
        <v>626</v>
      </c>
      <c r="B1096" s="35" t="s">
        <v>609</v>
      </c>
      <c r="C1096" s="15" t="s">
        <v>63</v>
      </c>
      <c r="D1096" s="15" t="s">
        <v>11</v>
      </c>
      <c r="E1096" s="15" t="s">
        <v>17</v>
      </c>
      <c r="F1096" s="51">
        <v>61</v>
      </c>
      <c r="G1096" s="52">
        <v>40.700000000000003</v>
      </c>
      <c r="H1096" s="52">
        <v>40.700000000000003</v>
      </c>
    </row>
    <row r="1097" spans="1:8" ht="39.75" customHeight="1" x14ac:dyDescent="0.25">
      <c r="A1097" s="4" t="s">
        <v>405</v>
      </c>
      <c r="B1097" s="35" t="s">
        <v>610</v>
      </c>
      <c r="C1097" s="15"/>
      <c r="D1097" s="15"/>
      <c r="E1097" s="15"/>
      <c r="F1097" s="49">
        <f t="shared" ref="F1097:H1099" si="184">F1098</f>
        <v>281.5</v>
      </c>
      <c r="G1097" s="50">
        <f t="shared" si="184"/>
        <v>298.89999999999998</v>
      </c>
      <c r="H1097" s="50">
        <f t="shared" si="184"/>
        <v>307.8</v>
      </c>
    </row>
    <row r="1098" spans="1:8" x14ac:dyDescent="0.25">
      <c r="A1098" s="4" t="s">
        <v>122</v>
      </c>
      <c r="B1098" s="35" t="s">
        <v>610</v>
      </c>
      <c r="C1098" s="15" t="s">
        <v>63</v>
      </c>
      <c r="D1098" s="15"/>
      <c r="E1098" s="15"/>
      <c r="F1098" s="49">
        <f t="shared" si="184"/>
        <v>281.5</v>
      </c>
      <c r="G1098" s="50">
        <f t="shared" si="184"/>
        <v>298.89999999999998</v>
      </c>
      <c r="H1098" s="50">
        <f t="shared" si="184"/>
        <v>307.8</v>
      </c>
    </row>
    <row r="1099" spans="1:8" x14ac:dyDescent="0.25">
      <c r="A1099" s="4" t="s">
        <v>334</v>
      </c>
      <c r="B1099" s="35" t="s">
        <v>610</v>
      </c>
      <c r="C1099" s="15" t="s">
        <v>63</v>
      </c>
      <c r="D1099" s="15" t="s">
        <v>11</v>
      </c>
      <c r="E1099" s="15"/>
      <c r="F1099" s="49">
        <f t="shared" si="184"/>
        <v>281.5</v>
      </c>
      <c r="G1099" s="50">
        <f t="shared" si="184"/>
        <v>298.89999999999998</v>
      </c>
      <c r="H1099" s="50">
        <f t="shared" si="184"/>
        <v>307.8</v>
      </c>
    </row>
    <row r="1100" spans="1:8" ht="15.75" customHeight="1" x14ac:dyDescent="0.25">
      <c r="A1100" s="4" t="s">
        <v>270</v>
      </c>
      <c r="B1100" s="35" t="s">
        <v>610</v>
      </c>
      <c r="C1100" s="15" t="s">
        <v>63</v>
      </c>
      <c r="D1100" s="15" t="s">
        <v>11</v>
      </c>
      <c r="E1100" s="15" t="s">
        <v>271</v>
      </c>
      <c r="F1100" s="16">
        <v>281.5</v>
      </c>
      <c r="G1100" s="16">
        <v>298.89999999999998</v>
      </c>
      <c r="H1100" s="16">
        <v>307.8</v>
      </c>
    </row>
    <row r="1101" spans="1:8" ht="42.75" customHeight="1" x14ac:dyDescent="0.25">
      <c r="A1101" s="4" t="s">
        <v>406</v>
      </c>
      <c r="B1101" s="35" t="s">
        <v>611</v>
      </c>
      <c r="C1101" s="15"/>
      <c r="D1101" s="15"/>
      <c r="E1101" s="15"/>
      <c r="F1101" s="51">
        <f t="shared" ref="F1101:H1103" si="185">F1102</f>
        <v>14.8</v>
      </c>
      <c r="G1101" s="52">
        <f t="shared" si="185"/>
        <v>15.7</v>
      </c>
      <c r="H1101" s="52">
        <f t="shared" si="185"/>
        <v>16.2</v>
      </c>
    </row>
    <row r="1102" spans="1:8" x14ac:dyDescent="0.25">
      <c r="A1102" s="4" t="s">
        <v>122</v>
      </c>
      <c r="B1102" s="35" t="s">
        <v>611</v>
      </c>
      <c r="C1102" s="15" t="s">
        <v>63</v>
      </c>
      <c r="D1102" s="15"/>
      <c r="E1102" s="15"/>
      <c r="F1102" s="51">
        <f t="shared" si="185"/>
        <v>14.8</v>
      </c>
      <c r="G1102" s="52">
        <f t="shared" si="185"/>
        <v>15.7</v>
      </c>
      <c r="H1102" s="52">
        <f t="shared" si="185"/>
        <v>16.2</v>
      </c>
    </row>
    <row r="1103" spans="1:8" x14ac:dyDescent="0.25">
      <c r="A1103" s="4" t="s">
        <v>334</v>
      </c>
      <c r="B1103" s="35" t="s">
        <v>611</v>
      </c>
      <c r="C1103" s="15" t="s">
        <v>63</v>
      </c>
      <c r="D1103" s="15" t="s">
        <v>11</v>
      </c>
      <c r="E1103" s="15"/>
      <c r="F1103" s="51">
        <f t="shared" si="185"/>
        <v>14.8</v>
      </c>
      <c r="G1103" s="52">
        <f t="shared" si="185"/>
        <v>15.7</v>
      </c>
      <c r="H1103" s="52">
        <f t="shared" si="185"/>
        <v>16.2</v>
      </c>
    </row>
    <row r="1104" spans="1:8" ht="19.5" customHeight="1" x14ac:dyDescent="0.25">
      <c r="A1104" s="4" t="s">
        <v>270</v>
      </c>
      <c r="B1104" s="35" t="s">
        <v>611</v>
      </c>
      <c r="C1104" s="15" t="s">
        <v>63</v>
      </c>
      <c r="D1104" s="15" t="s">
        <v>11</v>
      </c>
      <c r="E1104" s="15" t="s">
        <v>271</v>
      </c>
      <c r="F1104" s="16">
        <v>14.8</v>
      </c>
      <c r="G1104" s="16">
        <v>15.7</v>
      </c>
      <c r="H1104" s="16">
        <v>16.2</v>
      </c>
    </row>
    <row r="1105" spans="1:8" ht="39.75" customHeight="1" x14ac:dyDescent="0.25">
      <c r="A1105" s="4" t="s">
        <v>407</v>
      </c>
      <c r="B1105" s="35" t="s">
        <v>612</v>
      </c>
      <c r="C1105" s="15"/>
      <c r="D1105" s="15"/>
      <c r="E1105" s="15"/>
      <c r="F1105" s="49">
        <f t="shared" ref="F1105:H1107" si="186">F1106</f>
        <v>149.6</v>
      </c>
      <c r="G1105" s="50">
        <f t="shared" si="186"/>
        <v>158.9</v>
      </c>
      <c r="H1105" s="50">
        <f t="shared" si="186"/>
        <v>163.6</v>
      </c>
    </row>
    <row r="1106" spans="1:8" x14ac:dyDescent="0.25">
      <c r="A1106" s="4" t="s">
        <v>122</v>
      </c>
      <c r="B1106" s="35" t="s">
        <v>612</v>
      </c>
      <c r="C1106" s="15" t="s">
        <v>63</v>
      </c>
      <c r="D1106" s="15"/>
      <c r="E1106" s="15"/>
      <c r="F1106" s="49">
        <f t="shared" si="186"/>
        <v>149.6</v>
      </c>
      <c r="G1106" s="50">
        <f t="shared" si="186"/>
        <v>158.9</v>
      </c>
      <c r="H1106" s="50">
        <f t="shared" si="186"/>
        <v>163.6</v>
      </c>
    </row>
    <row r="1107" spans="1:8" x14ac:dyDescent="0.25">
      <c r="A1107" s="4" t="s">
        <v>334</v>
      </c>
      <c r="B1107" s="35" t="s">
        <v>612</v>
      </c>
      <c r="C1107" s="15" t="s">
        <v>63</v>
      </c>
      <c r="D1107" s="15" t="s">
        <v>11</v>
      </c>
      <c r="E1107" s="15"/>
      <c r="F1107" s="49">
        <f t="shared" si="186"/>
        <v>149.6</v>
      </c>
      <c r="G1107" s="50">
        <f t="shared" si="186"/>
        <v>158.9</v>
      </c>
      <c r="H1107" s="50">
        <f t="shared" si="186"/>
        <v>163.6</v>
      </c>
    </row>
    <row r="1108" spans="1:8" ht="18" customHeight="1" x14ac:dyDescent="0.25">
      <c r="A1108" s="4" t="s">
        <v>270</v>
      </c>
      <c r="B1108" s="35" t="s">
        <v>612</v>
      </c>
      <c r="C1108" s="15" t="s">
        <v>63</v>
      </c>
      <c r="D1108" s="15" t="s">
        <v>11</v>
      </c>
      <c r="E1108" s="15" t="s">
        <v>271</v>
      </c>
      <c r="F1108" s="16">
        <v>149.6</v>
      </c>
      <c r="G1108" s="16">
        <v>158.9</v>
      </c>
      <c r="H1108" s="16">
        <v>163.6</v>
      </c>
    </row>
    <row r="1109" spans="1:8" ht="51.75" x14ac:dyDescent="0.25">
      <c r="A1109" s="8" t="s">
        <v>630</v>
      </c>
      <c r="B1109" s="56" t="s">
        <v>631</v>
      </c>
      <c r="C1109" s="29"/>
      <c r="D1109" s="29"/>
      <c r="E1109" s="29"/>
      <c r="F1109" s="21">
        <f t="shared" ref="F1109:H1112" si="187">F1110</f>
        <v>99.2</v>
      </c>
      <c r="G1109" s="21">
        <f t="shared" si="187"/>
        <v>99.2</v>
      </c>
      <c r="H1109" s="21">
        <f t="shared" si="187"/>
        <v>99.2</v>
      </c>
    </row>
    <row r="1110" spans="1:8" ht="26.25" x14ac:dyDescent="0.25">
      <c r="A1110" s="4" t="s">
        <v>632</v>
      </c>
      <c r="B1110" s="35" t="s">
        <v>633</v>
      </c>
      <c r="C1110" s="15"/>
      <c r="D1110" s="15"/>
      <c r="E1110" s="15"/>
      <c r="F1110" s="16">
        <f t="shared" si="187"/>
        <v>99.2</v>
      </c>
      <c r="G1110" s="16">
        <f t="shared" si="187"/>
        <v>99.2</v>
      </c>
      <c r="H1110" s="16">
        <f t="shared" si="187"/>
        <v>99.2</v>
      </c>
    </row>
    <row r="1111" spans="1:8" ht="18" customHeight="1" x14ac:dyDescent="0.25">
      <c r="A1111" s="4" t="s">
        <v>118</v>
      </c>
      <c r="B1111" s="35" t="s">
        <v>633</v>
      </c>
      <c r="C1111" s="15" t="s">
        <v>27</v>
      </c>
      <c r="D1111" s="15"/>
      <c r="E1111" s="15"/>
      <c r="F1111" s="16">
        <f t="shared" si="187"/>
        <v>99.2</v>
      </c>
      <c r="G1111" s="16">
        <f t="shared" si="187"/>
        <v>99.2</v>
      </c>
      <c r="H1111" s="16">
        <f t="shared" si="187"/>
        <v>99.2</v>
      </c>
    </row>
    <row r="1112" spans="1:8" ht="18" customHeight="1" x14ac:dyDescent="0.25">
      <c r="A1112" s="4" t="s">
        <v>252</v>
      </c>
      <c r="B1112" s="35" t="s">
        <v>633</v>
      </c>
      <c r="C1112" s="15" t="s">
        <v>27</v>
      </c>
      <c r="D1112" s="15" t="s">
        <v>119</v>
      </c>
      <c r="E1112" s="15"/>
      <c r="F1112" s="16">
        <f t="shared" si="187"/>
        <v>99.2</v>
      </c>
      <c r="G1112" s="16">
        <f t="shared" si="187"/>
        <v>99.2</v>
      </c>
      <c r="H1112" s="16">
        <f t="shared" si="187"/>
        <v>99.2</v>
      </c>
    </row>
    <row r="1113" spans="1:8" ht="39" x14ac:dyDescent="0.25">
      <c r="A1113" s="4" t="s">
        <v>626</v>
      </c>
      <c r="B1113" s="35" t="s">
        <v>633</v>
      </c>
      <c r="C1113" s="15" t="s">
        <v>27</v>
      </c>
      <c r="D1113" s="15" t="s">
        <v>119</v>
      </c>
      <c r="E1113" s="15" t="s">
        <v>17</v>
      </c>
      <c r="F1113" s="16">
        <v>99.2</v>
      </c>
      <c r="G1113" s="16">
        <v>99.2</v>
      </c>
      <c r="H1113" s="16">
        <v>99.2</v>
      </c>
    </row>
    <row r="1114" spans="1:8" ht="64.5" x14ac:dyDescent="0.25">
      <c r="A1114" s="8" t="s">
        <v>614</v>
      </c>
      <c r="B1114" s="29" t="s">
        <v>615</v>
      </c>
      <c r="C1114" s="15"/>
      <c r="D1114" s="15"/>
      <c r="E1114" s="15"/>
      <c r="F1114" s="21">
        <f>F1115+F1133+F1138</f>
        <v>3438.1</v>
      </c>
      <c r="G1114" s="21">
        <f>G1115+G1133+G1138</f>
        <v>3438.1</v>
      </c>
      <c r="H1114" s="21">
        <f>H1115+H1133+H1138</f>
        <v>3438.1</v>
      </c>
    </row>
    <row r="1115" spans="1:8" ht="26.25" x14ac:dyDescent="0.25">
      <c r="A1115" s="8" t="s">
        <v>246</v>
      </c>
      <c r="B1115" s="29" t="s">
        <v>616</v>
      </c>
      <c r="C1115" s="15"/>
      <c r="D1115" s="15"/>
      <c r="E1115" s="15"/>
      <c r="F1115" s="21">
        <f>F1116+F1120</f>
        <v>3323.1</v>
      </c>
      <c r="G1115" s="21">
        <f>G1116+G1120</f>
        <v>3323.1</v>
      </c>
      <c r="H1115" s="21">
        <f>H1116+H1120</f>
        <v>3323.1</v>
      </c>
    </row>
    <row r="1116" spans="1:8" ht="51.75" x14ac:dyDescent="0.25">
      <c r="A1116" s="4" t="s">
        <v>247</v>
      </c>
      <c r="B1116" s="15" t="s">
        <v>617</v>
      </c>
      <c r="C1116" s="15"/>
      <c r="D1116" s="15"/>
      <c r="E1116" s="15"/>
      <c r="F1116" s="16">
        <f t="shared" ref="F1116:H1118" si="188">F1117</f>
        <v>50</v>
      </c>
      <c r="G1116" s="16">
        <f t="shared" si="188"/>
        <v>50</v>
      </c>
      <c r="H1116" s="16">
        <f t="shared" si="188"/>
        <v>50</v>
      </c>
    </row>
    <row r="1117" spans="1:8" x14ac:dyDescent="0.25">
      <c r="A1117" s="4" t="s">
        <v>8</v>
      </c>
      <c r="B1117" s="15" t="s">
        <v>617</v>
      </c>
      <c r="C1117" s="15" t="s">
        <v>9</v>
      </c>
      <c r="D1117" s="15"/>
      <c r="E1117" s="15"/>
      <c r="F1117" s="16">
        <f t="shared" si="188"/>
        <v>50</v>
      </c>
      <c r="G1117" s="16">
        <f t="shared" si="188"/>
        <v>50</v>
      </c>
      <c r="H1117" s="16">
        <f t="shared" si="188"/>
        <v>50</v>
      </c>
    </row>
    <row r="1118" spans="1:8" x14ac:dyDescent="0.25">
      <c r="A1118" s="4" t="s">
        <v>511</v>
      </c>
      <c r="B1118" s="15" t="s">
        <v>617</v>
      </c>
      <c r="C1118" s="15" t="s">
        <v>9</v>
      </c>
      <c r="D1118" s="15" t="s">
        <v>9</v>
      </c>
      <c r="E1118" s="15"/>
      <c r="F1118" s="16">
        <f t="shared" si="188"/>
        <v>50</v>
      </c>
      <c r="G1118" s="16">
        <f t="shared" si="188"/>
        <v>50</v>
      </c>
      <c r="H1118" s="16">
        <f t="shared" si="188"/>
        <v>50</v>
      </c>
    </row>
    <row r="1119" spans="1:8" x14ac:dyDescent="0.25">
      <c r="A1119" s="4" t="s">
        <v>18</v>
      </c>
      <c r="B1119" s="15" t="s">
        <v>617</v>
      </c>
      <c r="C1119" s="15" t="s">
        <v>9</v>
      </c>
      <c r="D1119" s="15" t="s">
        <v>9</v>
      </c>
      <c r="E1119" s="15" t="s">
        <v>22</v>
      </c>
      <c r="F1119" s="16">
        <v>50</v>
      </c>
      <c r="G1119" s="16">
        <v>50</v>
      </c>
      <c r="H1119" s="16">
        <v>50</v>
      </c>
    </row>
    <row r="1120" spans="1:8" ht="39.75" customHeight="1" x14ac:dyDescent="0.25">
      <c r="A1120" s="4" t="s">
        <v>248</v>
      </c>
      <c r="B1120" s="15" t="s">
        <v>618</v>
      </c>
      <c r="C1120" s="15"/>
      <c r="D1120" s="15"/>
      <c r="E1120" s="15"/>
      <c r="F1120" s="16">
        <f>F1121+F1125+F1129</f>
        <v>3273.1</v>
      </c>
      <c r="G1120" s="16">
        <f>G1121+G1125+G1129</f>
        <v>3273.1</v>
      </c>
      <c r="H1120" s="16">
        <f>H1121+H1125+H1129</f>
        <v>3273.1</v>
      </c>
    </row>
    <row r="1121" spans="1:8" ht="26.25" x14ac:dyDescent="0.25">
      <c r="A1121" s="4" t="s">
        <v>28</v>
      </c>
      <c r="B1121" s="15" t="s">
        <v>619</v>
      </c>
      <c r="C1121" s="15"/>
      <c r="D1121" s="15"/>
      <c r="E1121" s="15"/>
      <c r="F1121" s="16">
        <f t="shared" ref="F1121:H1123" si="189">F1122</f>
        <v>2568.1</v>
      </c>
      <c r="G1121" s="16">
        <f t="shared" si="189"/>
        <v>2568.1</v>
      </c>
      <c r="H1121" s="16">
        <f t="shared" si="189"/>
        <v>2568.1</v>
      </c>
    </row>
    <row r="1122" spans="1:8" x14ac:dyDescent="0.25">
      <c r="A1122" s="4" t="s">
        <v>8</v>
      </c>
      <c r="B1122" s="15" t="s">
        <v>619</v>
      </c>
      <c r="C1122" s="15" t="s">
        <v>9</v>
      </c>
      <c r="D1122" s="15"/>
      <c r="E1122" s="15"/>
      <c r="F1122" s="16">
        <f t="shared" si="189"/>
        <v>2568.1</v>
      </c>
      <c r="G1122" s="16">
        <f t="shared" si="189"/>
        <v>2568.1</v>
      </c>
      <c r="H1122" s="16">
        <f t="shared" si="189"/>
        <v>2568.1</v>
      </c>
    </row>
    <row r="1123" spans="1:8" x14ac:dyDescent="0.25">
      <c r="A1123" s="4" t="s">
        <v>511</v>
      </c>
      <c r="B1123" s="15" t="s">
        <v>619</v>
      </c>
      <c r="C1123" s="15" t="s">
        <v>9</v>
      </c>
      <c r="D1123" s="15" t="s">
        <v>9</v>
      </c>
      <c r="E1123" s="15"/>
      <c r="F1123" s="16">
        <f t="shared" si="189"/>
        <v>2568.1</v>
      </c>
      <c r="G1123" s="16">
        <f t="shared" si="189"/>
        <v>2568.1</v>
      </c>
      <c r="H1123" s="16">
        <f t="shared" si="189"/>
        <v>2568.1</v>
      </c>
    </row>
    <row r="1124" spans="1:8" x14ac:dyDescent="0.25">
      <c r="A1124" s="4" t="s">
        <v>18</v>
      </c>
      <c r="B1124" s="15" t="s">
        <v>619</v>
      </c>
      <c r="C1124" s="15" t="s">
        <v>9</v>
      </c>
      <c r="D1124" s="15" t="s">
        <v>9</v>
      </c>
      <c r="E1124" s="15" t="s">
        <v>22</v>
      </c>
      <c r="F1124" s="16">
        <v>2568.1</v>
      </c>
      <c r="G1124" s="16">
        <v>2568.1</v>
      </c>
      <c r="H1124" s="16">
        <v>2568.1</v>
      </c>
    </row>
    <row r="1125" spans="1:8" ht="66" customHeight="1" x14ac:dyDescent="0.25">
      <c r="A1125" s="4" t="s">
        <v>571</v>
      </c>
      <c r="B1125" s="15" t="s">
        <v>620</v>
      </c>
      <c r="C1125" s="15"/>
      <c r="D1125" s="15"/>
      <c r="E1125" s="15"/>
      <c r="F1125" s="16">
        <f t="shared" ref="F1125:H1127" si="190">F1126</f>
        <v>564</v>
      </c>
      <c r="G1125" s="16">
        <f t="shared" si="190"/>
        <v>564</v>
      </c>
      <c r="H1125" s="16">
        <f t="shared" si="190"/>
        <v>564</v>
      </c>
    </row>
    <row r="1126" spans="1:8" x14ac:dyDescent="0.25">
      <c r="A1126" s="4" t="s">
        <v>8</v>
      </c>
      <c r="B1126" s="15" t="s">
        <v>620</v>
      </c>
      <c r="C1126" s="15" t="s">
        <v>9</v>
      </c>
      <c r="D1126" s="15"/>
      <c r="E1126" s="15"/>
      <c r="F1126" s="16">
        <f t="shared" si="190"/>
        <v>564</v>
      </c>
      <c r="G1126" s="16">
        <f t="shared" si="190"/>
        <v>564</v>
      </c>
      <c r="H1126" s="16">
        <f t="shared" si="190"/>
        <v>564</v>
      </c>
    </row>
    <row r="1127" spans="1:8" x14ac:dyDescent="0.25">
      <c r="A1127" s="4" t="s">
        <v>511</v>
      </c>
      <c r="B1127" s="15" t="s">
        <v>620</v>
      </c>
      <c r="C1127" s="15" t="s">
        <v>9</v>
      </c>
      <c r="D1127" s="15" t="s">
        <v>9</v>
      </c>
      <c r="E1127" s="15"/>
      <c r="F1127" s="16">
        <f t="shared" si="190"/>
        <v>564</v>
      </c>
      <c r="G1127" s="16">
        <f t="shared" si="190"/>
        <v>564</v>
      </c>
      <c r="H1127" s="16">
        <f t="shared" si="190"/>
        <v>564</v>
      </c>
    </row>
    <row r="1128" spans="1:8" x14ac:dyDescent="0.25">
      <c r="A1128" s="4" t="s">
        <v>18</v>
      </c>
      <c r="B1128" s="15" t="s">
        <v>620</v>
      </c>
      <c r="C1128" s="15" t="s">
        <v>9</v>
      </c>
      <c r="D1128" s="15" t="s">
        <v>9</v>
      </c>
      <c r="E1128" s="15" t="s">
        <v>22</v>
      </c>
      <c r="F1128" s="16">
        <v>564</v>
      </c>
      <c r="G1128" s="16">
        <v>564</v>
      </c>
      <c r="H1128" s="16">
        <v>564</v>
      </c>
    </row>
    <row r="1129" spans="1:8" ht="39" x14ac:dyDescent="0.25">
      <c r="A1129" s="4" t="s">
        <v>577</v>
      </c>
      <c r="B1129" s="15" t="s">
        <v>621</v>
      </c>
      <c r="C1129" s="15"/>
      <c r="D1129" s="15"/>
      <c r="E1129" s="15"/>
      <c r="F1129" s="16">
        <f t="shared" ref="F1129:H1131" si="191">F1130</f>
        <v>141</v>
      </c>
      <c r="G1129" s="16">
        <f t="shared" si="191"/>
        <v>141</v>
      </c>
      <c r="H1129" s="16">
        <f t="shared" si="191"/>
        <v>141</v>
      </c>
    </row>
    <row r="1130" spans="1:8" x14ac:dyDescent="0.25">
      <c r="A1130" s="4" t="s">
        <v>8</v>
      </c>
      <c r="B1130" s="15" t="s">
        <v>621</v>
      </c>
      <c r="C1130" s="15" t="s">
        <v>9</v>
      </c>
      <c r="D1130" s="15"/>
      <c r="E1130" s="15"/>
      <c r="F1130" s="16">
        <f t="shared" si="191"/>
        <v>141</v>
      </c>
      <c r="G1130" s="16">
        <f t="shared" si="191"/>
        <v>141</v>
      </c>
      <c r="H1130" s="16">
        <f t="shared" si="191"/>
        <v>141</v>
      </c>
    </row>
    <row r="1131" spans="1:8" x14ac:dyDescent="0.25">
      <c r="A1131" s="4" t="s">
        <v>511</v>
      </c>
      <c r="B1131" s="15" t="s">
        <v>621</v>
      </c>
      <c r="C1131" s="15" t="s">
        <v>9</v>
      </c>
      <c r="D1131" s="15" t="s">
        <v>9</v>
      </c>
      <c r="E1131" s="15"/>
      <c r="F1131" s="16">
        <f t="shared" si="191"/>
        <v>141</v>
      </c>
      <c r="G1131" s="16">
        <f t="shared" si="191"/>
        <v>141</v>
      </c>
      <c r="H1131" s="16">
        <f t="shared" si="191"/>
        <v>141</v>
      </c>
    </row>
    <row r="1132" spans="1:8" x14ac:dyDescent="0.25">
      <c r="A1132" s="4" t="s">
        <v>18</v>
      </c>
      <c r="B1132" s="15" t="s">
        <v>621</v>
      </c>
      <c r="C1132" s="15" t="s">
        <v>9</v>
      </c>
      <c r="D1132" s="15" t="s">
        <v>9</v>
      </c>
      <c r="E1132" s="15" t="s">
        <v>22</v>
      </c>
      <c r="F1132" s="16">
        <v>141</v>
      </c>
      <c r="G1132" s="16">
        <v>141</v>
      </c>
      <c r="H1132" s="16">
        <v>141</v>
      </c>
    </row>
    <row r="1133" spans="1:8" ht="27" customHeight="1" x14ac:dyDescent="0.25">
      <c r="A1133" s="8" t="s">
        <v>249</v>
      </c>
      <c r="B1133" s="29" t="s">
        <v>622</v>
      </c>
      <c r="C1133" s="15"/>
      <c r="D1133" s="15"/>
      <c r="E1133" s="15"/>
      <c r="F1133" s="21">
        <f t="shared" ref="F1133:H1136" si="192">F1134</f>
        <v>85</v>
      </c>
      <c r="G1133" s="21">
        <f t="shared" si="192"/>
        <v>85</v>
      </c>
      <c r="H1133" s="21">
        <f t="shared" si="192"/>
        <v>85</v>
      </c>
    </row>
    <row r="1134" spans="1:8" ht="54" customHeight="1" x14ac:dyDescent="0.25">
      <c r="A1134" s="4" t="s">
        <v>21</v>
      </c>
      <c r="B1134" s="15" t="s">
        <v>623</v>
      </c>
      <c r="C1134" s="15"/>
      <c r="D1134" s="15"/>
      <c r="E1134" s="15"/>
      <c r="F1134" s="16">
        <f t="shared" si="192"/>
        <v>85</v>
      </c>
      <c r="G1134" s="16">
        <f t="shared" si="192"/>
        <v>85</v>
      </c>
      <c r="H1134" s="16">
        <f t="shared" si="192"/>
        <v>85</v>
      </c>
    </row>
    <row r="1135" spans="1:8" x14ac:dyDescent="0.25">
      <c r="A1135" s="4" t="s">
        <v>8</v>
      </c>
      <c r="B1135" s="15" t="s">
        <v>623</v>
      </c>
      <c r="C1135" s="15" t="s">
        <v>9</v>
      </c>
      <c r="D1135" s="15"/>
      <c r="E1135" s="15"/>
      <c r="F1135" s="16">
        <f t="shared" si="192"/>
        <v>85</v>
      </c>
      <c r="G1135" s="16">
        <f t="shared" si="192"/>
        <v>85</v>
      </c>
      <c r="H1135" s="16">
        <f t="shared" si="192"/>
        <v>85</v>
      </c>
    </row>
    <row r="1136" spans="1:8" x14ac:dyDescent="0.25">
      <c r="A1136" s="4" t="s">
        <v>511</v>
      </c>
      <c r="B1136" s="15" t="s">
        <v>623</v>
      </c>
      <c r="C1136" s="15" t="s">
        <v>9</v>
      </c>
      <c r="D1136" s="15" t="s">
        <v>9</v>
      </c>
      <c r="E1136" s="15"/>
      <c r="F1136" s="16">
        <f t="shared" si="192"/>
        <v>85</v>
      </c>
      <c r="G1136" s="16">
        <f t="shared" si="192"/>
        <v>85</v>
      </c>
      <c r="H1136" s="16">
        <f t="shared" si="192"/>
        <v>85</v>
      </c>
    </row>
    <row r="1137" spans="1:8" x14ac:dyDescent="0.25">
      <c r="A1137" s="4" t="s">
        <v>18</v>
      </c>
      <c r="B1137" s="15" t="s">
        <v>623</v>
      </c>
      <c r="C1137" s="15" t="s">
        <v>9</v>
      </c>
      <c r="D1137" s="15" t="s">
        <v>9</v>
      </c>
      <c r="E1137" s="15" t="s">
        <v>22</v>
      </c>
      <c r="F1137" s="16">
        <v>85</v>
      </c>
      <c r="G1137" s="16">
        <v>85</v>
      </c>
      <c r="H1137" s="16">
        <v>85</v>
      </c>
    </row>
    <row r="1138" spans="1:8" ht="51.75" x14ac:dyDescent="0.25">
      <c r="A1138" s="8" t="s">
        <v>250</v>
      </c>
      <c r="B1138" s="29" t="s">
        <v>624</v>
      </c>
      <c r="C1138" s="15"/>
      <c r="D1138" s="15"/>
      <c r="E1138" s="15"/>
      <c r="F1138" s="21">
        <f t="shared" ref="F1138:H1141" si="193">F1139</f>
        <v>30</v>
      </c>
      <c r="G1138" s="21">
        <f t="shared" si="193"/>
        <v>30</v>
      </c>
      <c r="H1138" s="21">
        <f t="shared" si="193"/>
        <v>30</v>
      </c>
    </row>
    <row r="1139" spans="1:8" ht="51.75" x14ac:dyDescent="0.25">
      <c r="A1139" s="4" t="s">
        <v>251</v>
      </c>
      <c r="B1139" s="15" t="s">
        <v>625</v>
      </c>
      <c r="C1139" s="15"/>
      <c r="D1139" s="15"/>
      <c r="E1139" s="15"/>
      <c r="F1139" s="16">
        <f t="shared" si="193"/>
        <v>30</v>
      </c>
      <c r="G1139" s="16">
        <f t="shared" si="193"/>
        <v>30</v>
      </c>
      <c r="H1139" s="16">
        <f t="shared" si="193"/>
        <v>30</v>
      </c>
    </row>
    <row r="1140" spans="1:8" x14ac:dyDescent="0.25">
      <c r="A1140" s="4" t="s">
        <v>8</v>
      </c>
      <c r="B1140" s="15" t="s">
        <v>625</v>
      </c>
      <c r="C1140" s="15" t="s">
        <v>9</v>
      </c>
      <c r="D1140" s="15"/>
      <c r="E1140" s="15"/>
      <c r="F1140" s="16">
        <f t="shared" si="193"/>
        <v>30</v>
      </c>
      <c r="G1140" s="16">
        <f t="shared" si="193"/>
        <v>30</v>
      </c>
      <c r="H1140" s="16">
        <f t="shared" si="193"/>
        <v>30</v>
      </c>
    </row>
    <row r="1141" spans="1:8" x14ac:dyDescent="0.25">
      <c r="A1141" s="4" t="s">
        <v>511</v>
      </c>
      <c r="B1141" s="15" t="s">
        <v>625</v>
      </c>
      <c r="C1141" s="15" t="s">
        <v>9</v>
      </c>
      <c r="D1141" s="15" t="s">
        <v>9</v>
      </c>
      <c r="E1141" s="15"/>
      <c r="F1141" s="16">
        <f t="shared" si="193"/>
        <v>30</v>
      </c>
      <c r="G1141" s="16">
        <f t="shared" si="193"/>
        <v>30</v>
      </c>
      <c r="H1141" s="16">
        <f t="shared" si="193"/>
        <v>30</v>
      </c>
    </row>
    <row r="1142" spans="1:8" x14ac:dyDescent="0.25">
      <c r="A1142" s="4" t="s">
        <v>18</v>
      </c>
      <c r="B1142" s="15" t="s">
        <v>625</v>
      </c>
      <c r="C1142" s="15" t="s">
        <v>9</v>
      </c>
      <c r="D1142" s="15" t="s">
        <v>9</v>
      </c>
      <c r="E1142" s="15" t="s">
        <v>22</v>
      </c>
      <c r="F1142" s="16">
        <v>30</v>
      </c>
      <c r="G1142" s="16">
        <v>30</v>
      </c>
      <c r="H1142" s="16">
        <v>30</v>
      </c>
    </row>
    <row r="1143" spans="1:8" ht="18" customHeight="1" x14ac:dyDescent="0.25">
      <c r="A1143" s="4"/>
      <c r="B1143" s="35"/>
      <c r="C1143" s="15"/>
      <c r="D1143" s="15"/>
      <c r="E1143" s="15"/>
      <c r="F1143" s="16"/>
      <c r="G1143" s="16"/>
      <c r="H1143" s="16"/>
    </row>
    <row r="1144" spans="1:8" x14ac:dyDescent="0.25">
      <c r="A1144" s="13" t="s">
        <v>266</v>
      </c>
      <c r="B1144" s="35"/>
      <c r="C1144" s="34"/>
      <c r="D1144" s="34"/>
      <c r="E1144" s="34"/>
      <c r="F1144" s="41">
        <f>F12+F490+F763+F801+F839+F879+F924+F942+F1067+F1077+F1082+F1109+F1114+F929</f>
        <v>907093.02500000014</v>
      </c>
      <c r="G1144" s="41">
        <f>G12+G490+G763+G801+G839+G879+G924+G942+G1067+G1077+G1082+G1109+G1114+G929</f>
        <v>659384.6</v>
      </c>
      <c r="H1144" s="41">
        <f>H12+H490+H763+H801+H839+H879+H924+H942+H1067+H1077+H1082+H1109+H1114+H929</f>
        <v>481092.8</v>
      </c>
    </row>
  </sheetData>
  <mergeCells count="6">
    <mergeCell ref="F9:H9"/>
    <mergeCell ref="F1:H1"/>
    <mergeCell ref="F2:H2"/>
    <mergeCell ref="F3:H3"/>
    <mergeCell ref="F4:H4"/>
    <mergeCell ref="A6:H7"/>
  </mergeCells>
  <pageMargins left="0.51181102362204722" right="0.31496062992125984" top="0.35433070866141736" bottom="0.35433070866141736"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2024-2026 </vt:lpstr>
      <vt:lpstr>Лист1 (2)</vt:lpstr>
      <vt:lpstr>Лист2</vt:lpstr>
      <vt:lpstr>Лист3</vt:lpstr>
      <vt:lpstr>'2024-2026 '!Область_печати</vt:lpstr>
      <vt:lpstr>'Лист1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2024-06-04T06:33:03Z</dcterms:modified>
</cp:coreProperties>
</file>