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05" windowWidth="12120" windowHeight="5910"/>
  </bookViews>
  <sheets>
    <sheet name="Лист2" sheetId="5" r:id="rId1"/>
  </sheets>
  <calcPr calcId="145621"/>
</workbook>
</file>

<file path=xl/calcChain.xml><?xml version="1.0" encoding="utf-8"?>
<calcChain xmlns="http://schemas.openxmlformats.org/spreadsheetml/2006/main">
  <c r="C87" i="5" l="1"/>
  <c r="C86" i="5" s="1"/>
  <c r="C11" i="5" l="1"/>
  <c r="C61" i="5" l="1"/>
  <c r="C66" i="5" l="1"/>
  <c r="E87" i="5" l="1"/>
  <c r="D87" i="5"/>
  <c r="D86" i="5" s="1"/>
  <c r="D69" i="5" l="1"/>
  <c r="E69" i="5"/>
  <c r="C69" i="5"/>
  <c r="E86" i="5" l="1"/>
  <c r="D68" i="5"/>
  <c r="E68" i="5"/>
  <c r="C68" i="5"/>
  <c r="D32" i="5" l="1"/>
  <c r="E32" i="5"/>
  <c r="D15" i="5" l="1"/>
  <c r="E15" i="5"/>
  <c r="C15" i="5"/>
  <c r="E65" i="5" l="1"/>
  <c r="D65" i="5"/>
  <c r="C65" i="5"/>
  <c r="E63" i="5"/>
  <c r="D63" i="5"/>
  <c r="C63" i="5"/>
  <c r="E60" i="5"/>
  <c r="D60" i="5"/>
  <c r="C60" i="5"/>
  <c r="E55" i="5"/>
  <c r="E54" i="5" s="1"/>
  <c r="D55" i="5"/>
  <c r="D54" i="5" s="1"/>
  <c r="C55" i="5"/>
  <c r="C54" i="5" s="1"/>
  <c r="E49" i="5"/>
  <c r="D49" i="5"/>
  <c r="C49" i="5"/>
  <c r="E44" i="5"/>
  <c r="D44" i="5"/>
  <c r="C44" i="5"/>
  <c r="E40" i="5"/>
  <c r="D40" i="5"/>
  <c r="C40" i="5"/>
  <c r="E38" i="5"/>
  <c r="D38" i="5"/>
  <c r="C38" i="5"/>
  <c r="E36" i="5"/>
  <c r="D36" i="5"/>
  <c r="C36" i="5"/>
  <c r="C32" i="5"/>
  <c r="E29" i="5"/>
  <c r="D29" i="5"/>
  <c r="C29" i="5"/>
  <c r="E27" i="5"/>
  <c r="D27" i="5"/>
  <c r="C27" i="5"/>
  <c r="E25" i="5"/>
  <c r="D25" i="5"/>
  <c r="C25" i="5"/>
  <c r="E23" i="5"/>
  <c r="D23" i="5"/>
  <c r="C23" i="5"/>
  <c r="C14" i="5"/>
  <c r="E14" i="5"/>
  <c r="D14" i="5"/>
  <c r="E62" i="5" l="1"/>
  <c r="D62" i="5"/>
  <c r="E31" i="5"/>
  <c r="C31" i="5"/>
  <c r="D31" i="5"/>
  <c r="D22" i="5"/>
  <c r="D21" i="5" s="1"/>
  <c r="C62" i="5"/>
  <c r="E43" i="5"/>
  <c r="C43" i="5"/>
  <c r="D43" i="5"/>
  <c r="D42" i="5" s="1"/>
  <c r="E22" i="5"/>
  <c r="E21" i="5" s="1"/>
  <c r="C22" i="5"/>
  <c r="C21" i="5" s="1"/>
  <c r="E42" i="5" l="1"/>
  <c r="D13" i="5"/>
  <c r="D12" i="5" s="1"/>
  <c r="D11" i="5" s="1"/>
  <c r="C42" i="5"/>
  <c r="C13" i="5"/>
  <c r="E13" i="5"/>
  <c r="E12" i="5" l="1"/>
  <c r="E11" i="5" s="1"/>
  <c r="C12" i="5"/>
</calcChain>
</file>

<file path=xl/sharedStrings.xml><?xml version="1.0" encoding="utf-8"?>
<sst xmlns="http://schemas.openxmlformats.org/spreadsheetml/2006/main" count="185" uniqueCount="183">
  <si>
    <t xml:space="preserve">Приложение    1        </t>
  </si>
  <si>
    <t>к решению Думы Чудовского</t>
  </si>
  <si>
    <t xml:space="preserve">муниципального         района </t>
  </si>
  <si>
    <t>Код бюджетной классификации</t>
  </si>
  <si>
    <t xml:space="preserve">Наименование доходов </t>
  </si>
  <si>
    <t>ДОХОДЫ, ВСЕГО</t>
  </si>
  <si>
    <t xml:space="preserve"> 000 1 00 00000 00 0000 000</t>
  </si>
  <si>
    <t xml:space="preserve"> 000 1 01 00000 00 0000 000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</si>
  <si>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</si>
  <si>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</si>
  <si>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</si>
  <si>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</si>
  <si>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</si>
  <si>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</si>
  <si>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</si>
  <si>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 xml:space="preserve">000 1 05 03000 01 0000 110 </t>
  </si>
  <si>
    <t xml:space="preserve">Единый сельскохозяйственный налог </t>
  </si>
  <si>
    <t xml:space="preserve">000 1 05 03010 01 0000 110 </t>
  </si>
  <si>
    <t xml:space="preserve">000 1 08 03 010 01 0000 110 </t>
  </si>
  <si>
    <t xml:space="preserve">000 1 11 05000 00 0000 120 </t>
  </si>
  <si>
    <t>000 1 11 05013 13 0000 120</t>
  </si>
  <si>
    <t>000 1 11 05025 05 0000 120</t>
  </si>
  <si>
    <t xml:space="preserve">000 1 11 09045 05 1010 120 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</si>
  <si>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 на установку и эксплуатацию рекламной конструкции на земельном участке)</t>
  </si>
  <si>
    <t xml:space="preserve">000 1 11 09045 05 1011 120 </t>
  </si>
  <si>
    <t xml:space="preserve">000 1 12 00000 00 0000 000 </t>
  </si>
  <si>
    <t>000 1 12 01000 01 0000 120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</si>
  <si>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</si>
  <si>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</si>
  <si>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 веществ в водные объекты</t>
  </si>
  <si>
    <t>000 1 13 00000 00 0000 000</t>
  </si>
  <si>
    <t>000 1 13 02995 05 0000 130</t>
  </si>
  <si>
    <t>Прочие доходы от компенсации затрат бюджетов муниципальных районов</t>
  </si>
  <si>
    <t>000 1 14 00000 00 0000 000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</si>
  <si>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</si>
  <si>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</si>
  <si>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000 1 14 02053 05 0000 410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</si>
  <si>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</si>
  <si>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</si>
  <si>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</si>
  <si>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</si>
  <si>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</si>
  <si>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</si>
  <si>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</si>
  <si>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</si>
  <si>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</si>
  <si>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 других бюджетов бюджетной системы Российской Федерации</t>
  </si>
  <si>
    <t>Иные межбюджетные трансферты</t>
  </si>
  <si>
    <t>(тыс.рублей)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</si>
  <si>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</si>
  <si>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</si>
  <si>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</si>
  <si>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000 1 05 01011 01 0000 110</t>
  </si>
  <si>
    <t>000 1 05 01021 01 0000 110</t>
  </si>
  <si>
    <t>Налог, взимаемый в связи с применением упрощенной системы налогообложения</t>
  </si>
  <si>
    <t>000 1 05 01000 00 0000 110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</si>
  <si>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</si>
  <si>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</t>
  </si>
  <si>
    <t>000 1 11 05013  05 0000 120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</si>
  <si>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</si>
  <si>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</si>
  <si>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размещение отходов производства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</si>
  <si>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</si>
  <si>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</si>
  <si>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</si>
  <si>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000 1 03 02250 01 0000 110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</si>
  <si>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</si>
  <si>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</si>
  <si>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</si>
  <si>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</si>
  <si>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</si>
  <si>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</si>
  <si>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</si>
  <si>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</si>
  <si>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</si>
  <si>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000 2 02 10000 00 0000  150</t>
  </si>
  <si>
    <t>000 2 02 20000 00 0000 150</t>
  </si>
  <si>
    <t>000 2 02 30000 00 0000 150</t>
  </si>
  <si>
    <t>000 2 02 40000 00 0000 150</t>
  </si>
  <si>
    <t>000 1 03 02231 01 0000 110</t>
  </si>
  <si>
    <t>000 1 03 02241 01 0000 110</t>
  </si>
  <si>
    <t>000 1 03 02251 01 0000 110</t>
  </si>
  <si>
    <t>000 1 03 02261 01 0000 110</t>
  </si>
  <si>
    <t>Плата за размещение твердых коммунальных отходов</t>
  </si>
  <si>
    <t>000 1 11 05075 05 0000 120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</si>
  <si>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</si>
  <si>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000 1 11 09045 05 0000 120 </t>
  </si>
  <si>
    <t xml:space="preserve">000 1 11 09045 05 1012 120 </t>
  </si>
  <si>
    <t xml:space="preserve">000 1 11 09045 05 1013 120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</si>
  <si>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</si>
  <si>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</si>
  <si>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</si>
  <si>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</si>
  <si>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000 1 16 01203 01 0000 140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</si>
  <si>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</si>
  <si>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</si>
  <si>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</si>
  <si>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</si>
  <si>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НАЛОГИ НА СОВОКУПНЫЙ ДОХОД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</si>
  <si>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</si>
  <si>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ГОСУДАРСТВЕННАЯ ПОШЛИНА</t>
  </si>
  <si>
    <t>000 1 08 00000 00 0000 000</t>
  </si>
  <si>
    <t>НАЛОГОВЫЕ И НЕНАЛОГОВЫЕ ДОХОДЫ</t>
  </si>
  <si>
    <t>НАЛОГОВЫЕ ДОХОДЫ</t>
  </si>
  <si>
    <t>НЕНАЛОГОВЫЕ ДОХОДЫ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</si>
  <si>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</si>
  <si>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</si>
  <si>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</si>
  <si>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</si>
  <si>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</si>
  <si>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</si>
  <si>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</si>
  <si>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</si>
  <si>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</si>
  <si>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2023 год</t>
  </si>
  <si>
    <t>2024 год</t>
  </si>
  <si>
    <t>000 1 01 02080 01 0000 110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</si>
  <si>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</si>
  <si>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</si>
  <si>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</si>
  <si>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</si>
  <si>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</si>
  <si>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</si>
  <si>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</si>
  <si>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</si>
  <si>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</si>
  <si>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</si>
  <si>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</si>
  <si>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</si>
  <si>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</si>
  <si>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</si>
  <si>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</si>
  <si>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 за пользование жилым помещением муниципального жилого помещения)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</si>
  <si>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(плата, вносимая концессионером концеденту в период использования (эксплуатации) объекта концессионного соглашения)</t>
  </si>
  <si>
    <t>Прочие  поступления   от   использования имущества, находящегося в  собственности муниципальных  районов  (за  исключением имущества  муниципальных   бюджетных   и автономных учреждений, а также имущества муниципальных унитарных  предприятий,  в том числе казенных) (размещение нестационарного торгового объекта, расположенного на территории Чудовского района)</t>
  </si>
  <si>
    <t>000 1 12 01010 01 0000 120</t>
  </si>
  <si>
    <t>000 1 12 01030 01 0000 120</t>
  </si>
  <si>
    <t>000 1 12 01041 01 0000 120</t>
  </si>
  <si>
    <t>000 1 12 01042 01 0000 120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</si>
  <si>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</si>
  <si>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</si>
  <si>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000 1 16 01053 01 0000 140</t>
  </si>
  <si>
    <t>000 1 16 01113 01 0000 140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</si>
  <si>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</si>
  <si>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</si>
  <si>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</si>
  <si>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</si>
  <si>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</si>
  <si>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</si>
  <si>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</si>
  <si>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</si>
  <si>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</si>
  <si>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</si>
  <si>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</si>
  <si>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</si>
  <si>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</si>
  <si>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</si>
  <si>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</si>
  <si>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</si>
  <si>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</si>
  <si>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</si>
  <si>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000 2 07 00000 00 0000 150</t>
  </si>
  <si>
    <t>Прочие безвозмездные поступления</t>
  </si>
  <si>
    <t>000 1 11 00000 00 0000 000</t>
  </si>
  <si>
    <t xml:space="preserve">               Прогнозируемые поступления  доходов в  бюджет Чудовского муниципального района</t>
  </si>
  <si>
    <t xml:space="preserve">от                           №         </t>
  </si>
  <si>
    <t>000 2 19 00000 00 0000 150</t>
  </si>
  <si>
    <t>Возврат остатков субсидий, субвенций и иных межбюджетных трансфертов, имеющих уелевое назначение, прошлых лет из бюджетов муниципальных районов</t>
  </si>
  <si>
    <t>2025 год</t>
  </si>
  <si>
    <t>на 2023 год  и на плановый период 2024 и 2025 годов</t>
  </si>
  <si>
    <t>000 1 16 01083 01 0000 140</t>
  </si>
  <si>
    <t>000 1 16 01173 01 0000 140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</si>
  <si>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</si>
  <si>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</si>
  <si>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</si>
  <si>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</si>
  <si>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</si>
  <si>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</si>
  <si>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</si>
  <si>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</si>
  <si>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000 2 18 05010 05 0000 150</t>
  </si>
  <si>
    <t>000 2 18 05020 05 0000 150</t>
  </si>
  <si>
    <t>000 2 18 60010 05 0000 150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</si>
</sst>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Border="1"/>
    <xf numFmtId="164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164" fontId="2" fillId="0" borderId="0" xfId="0" applyNumberFormat="1" applyFont="1" applyFill="1"/>
    <xf numFmtId="0" fontId="2" fillId="0" borderId="0" xfId="0" applyFont="1" applyFill="1"/>
    <xf numFmtId="164" fontId="1" fillId="0" borderId="0" xfId="0" applyNumberFormat="1" applyFont="1" applyFill="1"/>
    <xf numFmtId="16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/>
    <xf numFmtId="0" fontId="6" fillId="0" borderId="0" xfId="0" applyFont="1" applyFill="1" applyAlignment="1">
      <alignment horizontal="right"/>
    </xf>
    <xf numFmtId="0" fontId="3" fillId="0" borderId="0" xfId="0" applyFont="1" applyBorder="1"/>
    <xf numFmtId="0" fontId="3" fillId="0" borderId="0" xfId="0" applyFont="1"/>
    <xf numFmtId="0" fontId="8" fillId="0" borderId="0" xfId="0" applyFont="1" applyFill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2" xfId="0" applyNumberFormat="1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justify" vertical="top" wrapText="1"/>
    </xf>
    <xf numFmtId="164" fontId="9" fillId="0" borderId="3" xfId="0" applyNumberFormat="1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top" wrapText="1"/>
    </xf>
    <xf numFmtId="0" fontId="9" fillId="0" borderId="1" xfId="0" applyNumberFormat="1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justify" vertical="center"/>
    </xf>
    <xf numFmtId="165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14" fillId="0" borderId="4" xfId="0" applyFont="1" applyBorder="1" applyAlignment="1">
      <alignment horizontal="justify" vertical="center" wrapText="1"/>
    </xf>
    <xf numFmtId="165" fontId="9" fillId="0" borderId="1" xfId="0" applyNumberFormat="1" applyFont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 vertical="top" wrapText="1"/>
    </xf>
    <xf numFmtId="0" fontId="11" fillId="0" borderId="5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4" fillId="0" borderId="4" xfId="0" applyFont="1" applyBorder="1" applyAlignment="1">
      <alignment horizontal="justify" vertical="top" wrapText="1"/>
    </xf>
    <xf numFmtId="0" fontId="9" fillId="0" borderId="5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justify" vertical="top" wrapText="1"/>
    </xf>
    <xf numFmtId="164" fontId="11" fillId="0" borderId="1" xfId="0" applyNumberFormat="1" applyFont="1" applyFill="1" applyBorder="1" applyAlignment="1">
      <alignment vertical="center"/>
    </xf>
    <xf numFmtId="164" fontId="9" fillId="2" borderId="6" xfId="0" applyNumberFormat="1" applyFont="1" applyFill="1" applyBorder="1" applyAlignment="1">
      <alignment horizontal="right" vertical="top"/>
    </xf>
    <xf numFmtId="164" fontId="9" fillId="2" borderId="1" xfId="0" applyNumberFormat="1" applyFont="1" applyFill="1" applyBorder="1" applyAlignment="1">
      <alignment horizontal="right" vertical="top"/>
    </xf>
    <xf numFmtId="164" fontId="11" fillId="2" borderId="6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165" fontId="9" fillId="0" borderId="1" xfId="0" applyNumberFormat="1" applyFont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tabSelected="1" topLeftCell="A85" zoomScale="90" zoomScaleNormal="90" workbookViewId="0">
      <selection activeCell="E101" sqref="E101"/>
    </sheetView>
  </sheetViews>
  <sheetFormatPr defaultColWidth="11.5703125" defaultRowHeight="14.25" x14ac:dyDescent="0.2"/>
  <cols>
    <col min="1" max="1" width="33.5703125" style="3" customWidth="1"/>
    <col min="2" max="2" width="79" style="2" customWidth="1"/>
    <col min="3" max="4" width="12.85546875" style="2" customWidth="1"/>
    <col min="5" max="5" width="13.140625" style="1" customWidth="1"/>
    <col min="6" max="6" width="11.5703125" style="1"/>
    <col min="7" max="258" width="11.5703125" style="2"/>
    <col min="259" max="259" width="32.140625" style="2" customWidth="1"/>
    <col min="260" max="260" width="81.28515625" style="2" customWidth="1"/>
    <col min="261" max="261" width="24.28515625" style="2" customWidth="1"/>
    <col min="262" max="514" width="11.5703125" style="2"/>
    <col min="515" max="515" width="32.140625" style="2" customWidth="1"/>
    <col min="516" max="516" width="81.28515625" style="2" customWidth="1"/>
    <col min="517" max="517" width="24.28515625" style="2" customWidth="1"/>
    <col min="518" max="770" width="11.5703125" style="2"/>
    <col min="771" max="771" width="32.140625" style="2" customWidth="1"/>
    <col min="772" max="772" width="81.28515625" style="2" customWidth="1"/>
    <col min="773" max="773" width="24.28515625" style="2" customWidth="1"/>
    <col min="774" max="1026" width="11.5703125" style="2"/>
    <col min="1027" max="1027" width="32.140625" style="2" customWidth="1"/>
    <col min="1028" max="1028" width="81.28515625" style="2" customWidth="1"/>
    <col min="1029" max="1029" width="24.28515625" style="2" customWidth="1"/>
    <col min="1030" max="1282" width="11.5703125" style="2"/>
    <col min="1283" max="1283" width="32.140625" style="2" customWidth="1"/>
    <col min="1284" max="1284" width="81.28515625" style="2" customWidth="1"/>
    <col min="1285" max="1285" width="24.28515625" style="2" customWidth="1"/>
    <col min="1286" max="1538" width="11.5703125" style="2"/>
    <col min="1539" max="1539" width="32.140625" style="2" customWidth="1"/>
    <col min="1540" max="1540" width="81.28515625" style="2" customWidth="1"/>
    <col min="1541" max="1541" width="24.28515625" style="2" customWidth="1"/>
    <col min="1542" max="1794" width="11.5703125" style="2"/>
    <col min="1795" max="1795" width="32.140625" style="2" customWidth="1"/>
    <col min="1796" max="1796" width="81.28515625" style="2" customWidth="1"/>
    <col min="1797" max="1797" width="24.28515625" style="2" customWidth="1"/>
    <col min="1798" max="2050" width="11.5703125" style="2"/>
    <col min="2051" max="2051" width="32.140625" style="2" customWidth="1"/>
    <col min="2052" max="2052" width="81.28515625" style="2" customWidth="1"/>
    <col min="2053" max="2053" width="24.28515625" style="2" customWidth="1"/>
    <col min="2054" max="2306" width="11.5703125" style="2"/>
    <col min="2307" max="2307" width="32.140625" style="2" customWidth="1"/>
    <col min="2308" max="2308" width="81.28515625" style="2" customWidth="1"/>
    <col min="2309" max="2309" width="24.28515625" style="2" customWidth="1"/>
    <col min="2310" max="2562" width="11.5703125" style="2"/>
    <col min="2563" max="2563" width="32.140625" style="2" customWidth="1"/>
    <col min="2564" max="2564" width="81.28515625" style="2" customWidth="1"/>
    <col min="2565" max="2565" width="24.28515625" style="2" customWidth="1"/>
    <col min="2566" max="2818" width="11.5703125" style="2"/>
    <col min="2819" max="2819" width="32.140625" style="2" customWidth="1"/>
    <col min="2820" max="2820" width="81.28515625" style="2" customWidth="1"/>
    <col min="2821" max="2821" width="24.28515625" style="2" customWidth="1"/>
    <col min="2822" max="3074" width="11.5703125" style="2"/>
    <col min="3075" max="3075" width="32.140625" style="2" customWidth="1"/>
    <col min="3076" max="3076" width="81.28515625" style="2" customWidth="1"/>
    <col min="3077" max="3077" width="24.28515625" style="2" customWidth="1"/>
    <col min="3078" max="3330" width="11.5703125" style="2"/>
    <col min="3331" max="3331" width="32.140625" style="2" customWidth="1"/>
    <col min="3332" max="3332" width="81.28515625" style="2" customWidth="1"/>
    <col min="3333" max="3333" width="24.28515625" style="2" customWidth="1"/>
    <col min="3334" max="3586" width="11.5703125" style="2"/>
    <col min="3587" max="3587" width="32.140625" style="2" customWidth="1"/>
    <col min="3588" max="3588" width="81.28515625" style="2" customWidth="1"/>
    <col min="3589" max="3589" width="24.28515625" style="2" customWidth="1"/>
    <col min="3590" max="3842" width="11.5703125" style="2"/>
    <col min="3843" max="3843" width="32.140625" style="2" customWidth="1"/>
    <col min="3844" max="3844" width="81.28515625" style="2" customWidth="1"/>
    <col min="3845" max="3845" width="24.28515625" style="2" customWidth="1"/>
    <col min="3846" max="4098" width="11.5703125" style="2"/>
    <col min="4099" max="4099" width="32.140625" style="2" customWidth="1"/>
    <col min="4100" max="4100" width="81.28515625" style="2" customWidth="1"/>
    <col min="4101" max="4101" width="24.28515625" style="2" customWidth="1"/>
    <col min="4102" max="4354" width="11.5703125" style="2"/>
    <col min="4355" max="4355" width="32.140625" style="2" customWidth="1"/>
    <col min="4356" max="4356" width="81.28515625" style="2" customWidth="1"/>
    <col min="4357" max="4357" width="24.28515625" style="2" customWidth="1"/>
    <col min="4358" max="4610" width="11.5703125" style="2"/>
    <col min="4611" max="4611" width="32.140625" style="2" customWidth="1"/>
    <col min="4612" max="4612" width="81.28515625" style="2" customWidth="1"/>
    <col min="4613" max="4613" width="24.28515625" style="2" customWidth="1"/>
    <col min="4614" max="4866" width="11.5703125" style="2"/>
    <col min="4867" max="4867" width="32.140625" style="2" customWidth="1"/>
    <col min="4868" max="4868" width="81.28515625" style="2" customWidth="1"/>
    <col min="4869" max="4869" width="24.28515625" style="2" customWidth="1"/>
    <col min="4870" max="5122" width="11.5703125" style="2"/>
    <col min="5123" max="5123" width="32.140625" style="2" customWidth="1"/>
    <col min="5124" max="5124" width="81.28515625" style="2" customWidth="1"/>
    <col min="5125" max="5125" width="24.28515625" style="2" customWidth="1"/>
    <col min="5126" max="5378" width="11.5703125" style="2"/>
    <col min="5379" max="5379" width="32.140625" style="2" customWidth="1"/>
    <col min="5380" max="5380" width="81.28515625" style="2" customWidth="1"/>
    <col min="5381" max="5381" width="24.28515625" style="2" customWidth="1"/>
    <col min="5382" max="5634" width="11.5703125" style="2"/>
    <col min="5635" max="5635" width="32.140625" style="2" customWidth="1"/>
    <col min="5636" max="5636" width="81.28515625" style="2" customWidth="1"/>
    <col min="5637" max="5637" width="24.28515625" style="2" customWidth="1"/>
    <col min="5638" max="5890" width="11.5703125" style="2"/>
    <col min="5891" max="5891" width="32.140625" style="2" customWidth="1"/>
    <col min="5892" max="5892" width="81.28515625" style="2" customWidth="1"/>
    <col min="5893" max="5893" width="24.28515625" style="2" customWidth="1"/>
    <col min="5894" max="6146" width="11.5703125" style="2"/>
    <col min="6147" max="6147" width="32.140625" style="2" customWidth="1"/>
    <col min="6148" max="6148" width="81.28515625" style="2" customWidth="1"/>
    <col min="6149" max="6149" width="24.28515625" style="2" customWidth="1"/>
    <col min="6150" max="6402" width="11.5703125" style="2"/>
    <col min="6403" max="6403" width="32.140625" style="2" customWidth="1"/>
    <col min="6404" max="6404" width="81.28515625" style="2" customWidth="1"/>
    <col min="6405" max="6405" width="24.28515625" style="2" customWidth="1"/>
    <col min="6406" max="6658" width="11.5703125" style="2"/>
    <col min="6659" max="6659" width="32.140625" style="2" customWidth="1"/>
    <col min="6660" max="6660" width="81.28515625" style="2" customWidth="1"/>
    <col min="6661" max="6661" width="24.28515625" style="2" customWidth="1"/>
    <col min="6662" max="6914" width="11.5703125" style="2"/>
    <col min="6915" max="6915" width="32.140625" style="2" customWidth="1"/>
    <col min="6916" max="6916" width="81.28515625" style="2" customWidth="1"/>
    <col min="6917" max="6917" width="24.28515625" style="2" customWidth="1"/>
    <col min="6918" max="7170" width="11.5703125" style="2"/>
    <col min="7171" max="7171" width="32.140625" style="2" customWidth="1"/>
    <col min="7172" max="7172" width="81.28515625" style="2" customWidth="1"/>
    <col min="7173" max="7173" width="24.28515625" style="2" customWidth="1"/>
    <col min="7174" max="7426" width="11.5703125" style="2"/>
    <col min="7427" max="7427" width="32.140625" style="2" customWidth="1"/>
    <col min="7428" max="7428" width="81.28515625" style="2" customWidth="1"/>
    <col min="7429" max="7429" width="24.28515625" style="2" customWidth="1"/>
    <col min="7430" max="7682" width="11.5703125" style="2"/>
    <col min="7683" max="7683" width="32.140625" style="2" customWidth="1"/>
    <col min="7684" max="7684" width="81.28515625" style="2" customWidth="1"/>
    <col min="7685" max="7685" width="24.28515625" style="2" customWidth="1"/>
    <col min="7686" max="7938" width="11.5703125" style="2"/>
    <col min="7939" max="7939" width="32.140625" style="2" customWidth="1"/>
    <col min="7940" max="7940" width="81.28515625" style="2" customWidth="1"/>
    <col min="7941" max="7941" width="24.28515625" style="2" customWidth="1"/>
    <col min="7942" max="8194" width="11.5703125" style="2"/>
    <col min="8195" max="8195" width="32.140625" style="2" customWidth="1"/>
    <col min="8196" max="8196" width="81.28515625" style="2" customWidth="1"/>
    <col min="8197" max="8197" width="24.28515625" style="2" customWidth="1"/>
    <col min="8198" max="8450" width="11.5703125" style="2"/>
    <col min="8451" max="8451" width="32.140625" style="2" customWidth="1"/>
    <col min="8452" max="8452" width="81.28515625" style="2" customWidth="1"/>
    <col min="8453" max="8453" width="24.28515625" style="2" customWidth="1"/>
    <col min="8454" max="8706" width="11.5703125" style="2"/>
    <col min="8707" max="8707" width="32.140625" style="2" customWidth="1"/>
    <col min="8708" max="8708" width="81.28515625" style="2" customWidth="1"/>
    <col min="8709" max="8709" width="24.28515625" style="2" customWidth="1"/>
    <col min="8710" max="8962" width="11.5703125" style="2"/>
    <col min="8963" max="8963" width="32.140625" style="2" customWidth="1"/>
    <col min="8964" max="8964" width="81.28515625" style="2" customWidth="1"/>
    <col min="8965" max="8965" width="24.28515625" style="2" customWidth="1"/>
    <col min="8966" max="9218" width="11.5703125" style="2"/>
    <col min="9219" max="9219" width="32.140625" style="2" customWidth="1"/>
    <col min="9220" max="9220" width="81.28515625" style="2" customWidth="1"/>
    <col min="9221" max="9221" width="24.28515625" style="2" customWidth="1"/>
    <col min="9222" max="9474" width="11.5703125" style="2"/>
    <col min="9475" max="9475" width="32.140625" style="2" customWidth="1"/>
    <col min="9476" max="9476" width="81.28515625" style="2" customWidth="1"/>
    <col min="9477" max="9477" width="24.28515625" style="2" customWidth="1"/>
    <col min="9478" max="9730" width="11.5703125" style="2"/>
    <col min="9731" max="9731" width="32.140625" style="2" customWidth="1"/>
    <col min="9732" max="9732" width="81.28515625" style="2" customWidth="1"/>
    <col min="9733" max="9733" width="24.28515625" style="2" customWidth="1"/>
    <col min="9734" max="9986" width="11.5703125" style="2"/>
    <col min="9987" max="9987" width="32.140625" style="2" customWidth="1"/>
    <col min="9988" max="9988" width="81.28515625" style="2" customWidth="1"/>
    <col min="9989" max="9989" width="24.28515625" style="2" customWidth="1"/>
    <col min="9990" max="10242" width="11.5703125" style="2"/>
    <col min="10243" max="10243" width="32.140625" style="2" customWidth="1"/>
    <col min="10244" max="10244" width="81.28515625" style="2" customWidth="1"/>
    <col min="10245" max="10245" width="24.28515625" style="2" customWidth="1"/>
    <col min="10246" max="10498" width="11.5703125" style="2"/>
    <col min="10499" max="10499" width="32.140625" style="2" customWidth="1"/>
    <col min="10500" max="10500" width="81.28515625" style="2" customWidth="1"/>
    <col min="10501" max="10501" width="24.28515625" style="2" customWidth="1"/>
    <col min="10502" max="10754" width="11.5703125" style="2"/>
    <col min="10755" max="10755" width="32.140625" style="2" customWidth="1"/>
    <col min="10756" max="10756" width="81.28515625" style="2" customWidth="1"/>
    <col min="10757" max="10757" width="24.28515625" style="2" customWidth="1"/>
    <col min="10758" max="11010" width="11.5703125" style="2"/>
    <col min="11011" max="11011" width="32.140625" style="2" customWidth="1"/>
    <col min="11012" max="11012" width="81.28515625" style="2" customWidth="1"/>
    <col min="11013" max="11013" width="24.28515625" style="2" customWidth="1"/>
    <col min="11014" max="11266" width="11.5703125" style="2"/>
    <col min="11267" max="11267" width="32.140625" style="2" customWidth="1"/>
    <col min="11268" max="11268" width="81.28515625" style="2" customWidth="1"/>
    <col min="11269" max="11269" width="24.28515625" style="2" customWidth="1"/>
    <col min="11270" max="11522" width="11.5703125" style="2"/>
    <col min="11523" max="11523" width="32.140625" style="2" customWidth="1"/>
    <col min="11524" max="11524" width="81.28515625" style="2" customWidth="1"/>
    <col min="11525" max="11525" width="24.28515625" style="2" customWidth="1"/>
    <col min="11526" max="11778" width="11.5703125" style="2"/>
    <col min="11779" max="11779" width="32.140625" style="2" customWidth="1"/>
    <col min="11780" max="11780" width="81.28515625" style="2" customWidth="1"/>
    <col min="11781" max="11781" width="24.28515625" style="2" customWidth="1"/>
    <col min="11782" max="12034" width="11.5703125" style="2"/>
    <col min="12035" max="12035" width="32.140625" style="2" customWidth="1"/>
    <col min="12036" max="12036" width="81.28515625" style="2" customWidth="1"/>
    <col min="12037" max="12037" width="24.28515625" style="2" customWidth="1"/>
    <col min="12038" max="12290" width="11.5703125" style="2"/>
    <col min="12291" max="12291" width="32.140625" style="2" customWidth="1"/>
    <col min="12292" max="12292" width="81.28515625" style="2" customWidth="1"/>
    <col min="12293" max="12293" width="24.28515625" style="2" customWidth="1"/>
    <col min="12294" max="12546" width="11.5703125" style="2"/>
    <col min="12547" max="12547" width="32.140625" style="2" customWidth="1"/>
    <col min="12548" max="12548" width="81.28515625" style="2" customWidth="1"/>
    <col min="12549" max="12549" width="24.28515625" style="2" customWidth="1"/>
    <col min="12550" max="12802" width="11.5703125" style="2"/>
    <col min="12803" max="12803" width="32.140625" style="2" customWidth="1"/>
    <col min="12804" max="12804" width="81.28515625" style="2" customWidth="1"/>
    <col min="12805" max="12805" width="24.28515625" style="2" customWidth="1"/>
    <col min="12806" max="13058" width="11.5703125" style="2"/>
    <col min="13059" max="13059" width="32.140625" style="2" customWidth="1"/>
    <col min="13060" max="13060" width="81.28515625" style="2" customWidth="1"/>
    <col min="13061" max="13061" width="24.28515625" style="2" customWidth="1"/>
    <col min="13062" max="13314" width="11.5703125" style="2"/>
    <col min="13315" max="13315" width="32.140625" style="2" customWidth="1"/>
    <col min="13316" max="13316" width="81.28515625" style="2" customWidth="1"/>
    <col min="13317" max="13317" width="24.28515625" style="2" customWidth="1"/>
    <col min="13318" max="13570" width="11.5703125" style="2"/>
    <col min="13571" max="13571" width="32.140625" style="2" customWidth="1"/>
    <col min="13572" max="13572" width="81.28515625" style="2" customWidth="1"/>
    <col min="13573" max="13573" width="24.28515625" style="2" customWidth="1"/>
    <col min="13574" max="13826" width="11.5703125" style="2"/>
    <col min="13827" max="13827" width="32.140625" style="2" customWidth="1"/>
    <col min="13828" max="13828" width="81.28515625" style="2" customWidth="1"/>
    <col min="13829" max="13829" width="24.28515625" style="2" customWidth="1"/>
    <col min="13830" max="14082" width="11.5703125" style="2"/>
    <col min="14083" max="14083" width="32.140625" style="2" customWidth="1"/>
    <col min="14084" max="14084" width="81.28515625" style="2" customWidth="1"/>
    <col min="14085" max="14085" width="24.28515625" style="2" customWidth="1"/>
    <col min="14086" max="14338" width="11.5703125" style="2"/>
    <col min="14339" max="14339" width="32.140625" style="2" customWidth="1"/>
    <col min="14340" max="14340" width="81.28515625" style="2" customWidth="1"/>
    <col min="14341" max="14341" width="24.28515625" style="2" customWidth="1"/>
    <col min="14342" max="14594" width="11.5703125" style="2"/>
    <col min="14595" max="14595" width="32.140625" style="2" customWidth="1"/>
    <col min="14596" max="14596" width="81.28515625" style="2" customWidth="1"/>
    <col min="14597" max="14597" width="24.28515625" style="2" customWidth="1"/>
    <col min="14598" max="14850" width="11.5703125" style="2"/>
    <col min="14851" max="14851" width="32.140625" style="2" customWidth="1"/>
    <col min="14852" max="14852" width="81.28515625" style="2" customWidth="1"/>
    <col min="14853" max="14853" width="24.28515625" style="2" customWidth="1"/>
    <col min="14854" max="15106" width="11.5703125" style="2"/>
    <col min="15107" max="15107" width="32.140625" style="2" customWidth="1"/>
    <col min="15108" max="15108" width="81.28515625" style="2" customWidth="1"/>
    <col min="15109" max="15109" width="24.28515625" style="2" customWidth="1"/>
    <col min="15110" max="15362" width="11.5703125" style="2"/>
    <col min="15363" max="15363" width="32.140625" style="2" customWidth="1"/>
    <col min="15364" max="15364" width="81.28515625" style="2" customWidth="1"/>
    <col min="15365" max="15365" width="24.28515625" style="2" customWidth="1"/>
    <col min="15366" max="15618" width="11.5703125" style="2"/>
    <col min="15619" max="15619" width="32.140625" style="2" customWidth="1"/>
    <col min="15620" max="15620" width="81.28515625" style="2" customWidth="1"/>
    <col min="15621" max="15621" width="24.28515625" style="2" customWidth="1"/>
    <col min="15622" max="15874" width="11.5703125" style="2"/>
    <col min="15875" max="15875" width="32.140625" style="2" customWidth="1"/>
    <col min="15876" max="15876" width="81.28515625" style="2" customWidth="1"/>
    <col min="15877" max="15877" width="24.28515625" style="2" customWidth="1"/>
    <col min="15878" max="16130" width="11.5703125" style="2"/>
    <col min="16131" max="16131" width="32.140625" style="2" customWidth="1"/>
    <col min="16132" max="16132" width="81.28515625" style="2" customWidth="1"/>
    <col min="16133" max="16133" width="24.28515625" style="2" customWidth="1"/>
    <col min="16134" max="16384" width="11.5703125" style="2"/>
  </cols>
  <sheetData>
    <row r="1" spans="1:8" ht="15" x14ac:dyDescent="0.25">
      <c r="A1" s="14"/>
      <c r="B1" s="53"/>
      <c r="C1" s="74"/>
      <c r="D1" s="74"/>
      <c r="E1" s="15" t="s">
        <v>0</v>
      </c>
    </row>
    <row r="2" spans="1:8" ht="15" x14ac:dyDescent="0.25">
      <c r="A2" s="16"/>
      <c r="B2" s="76"/>
      <c r="C2" s="76"/>
      <c r="D2" s="76"/>
      <c r="E2" s="76"/>
    </row>
    <row r="3" spans="1:8" ht="15" x14ac:dyDescent="0.25">
      <c r="A3" s="14"/>
      <c r="B3" s="76" t="s">
        <v>1</v>
      </c>
      <c r="C3" s="76"/>
      <c r="D3" s="76"/>
      <c r="E3" s="76"/>
    </row>
    <row r="4" spans="1:8" ht="15" x14ac:dyDescent="0.25">
      <c r="A4" s="14"/>
      <c r="B4" s="76" t="s">
        <v>2</v>
      </c>
      <c r="C4" s="76"/>
      <c r="D4" s="76"/>
      <c r="E4" s="76"/>
    </row>
    <row r="5" spans="1:8" ht="15" x14ac:dyDescent="0.25">
      <c r="A5" s="14"/>
      <c r="B5" s="77" t="s">
        <v>165</v>
      </c>
      <c r="C5" s="78"/>
      <c r="D5" s="78"/>
      <c r="E5" s="78"/>
    </row>
    <row r="6" spans="1:8" ht="18.75" x14ac:dyDescent="0.2">
      <c r="A6" s="75" t="s">
        <v>164</v>
      </c>
      <c r="B6" s="75"/>
      <c r="C6" s="75"/>
      <c r="D6" s="75"/>
      <c r="E6" s="75"/>
    </row>
    <row r="7" spans="1:8" ht="18.75" x14ac:dyDescent="0.2">
      <c r="A7" s="75" t="s">
        <v>169</v>
      </c>
      <c r="B7" s="75"/>
      <c r="C7" s="75"/>
      <c r="D7" s="75"/>
      <c r="E7" s="75"/>
    </row>
    <row r="8" spans="1:8" ht="15" x14ac:dyDescent="0.25">
      <c r="A8" s="16"/>
      <c r="B8" s="17"/>
      <c r="C8" s="17"/>
      <c r="D8" s="17"/>
      <c r="E8" s="18" t="s">
        <v>48</v>
      </c>
    </row>
    <row r="9" spans="1:8" ht="15.75" x14ac:dyDescent="0.2">
      <c r="A9" s="19" t="s">
        <v>3</v>
      </c>
      <c r="B9" s="19" t="s">
        <v>4</v>
      </c>
      <c r="C9" s="19" t="s">
        <v>114</v>
      </c>
      <c r="D9" s="19" t="s">
        <v>115</v>
      </c>
      <c r="E9" s="19" t="s">
        <v>168</v>
      </c>
    </row>
    <row r="10" spans="1:8" ht="15.75" x14ac:dyDescent="0.25">
      <c r="A10" s="20">
        <v>1</v>
      </c>
      <c r="B10" s="21">
        <v>2</v>
      </c>
      <c r="C10" s="21">
        <v>3</v>
      </c>
      <c r="D10" s="21">
        <v>4</v>
      </c>
      <c r="E10" s="22">
        <v>5</v>
      </c>
    </row>
    <row r="11" spans="1:8" ht="15.75" x14ac:dyDescent="0.25">
      <c r="A11" s="23"/>
      <c r="B11" s="24" t="s">
        <v>5</v>
      </c>
      <c r="C11" s="73">
        <f>C12+C86</f>
        <v>888479.59999999986</v>
      </c>
      <c r="D11" s="25">
        <f>D12+D86</f>
        <v>486814.5</v>
      </c>
      <c r="E11" s="25">
        <f>E12+E86</f>
        <v>477701.5</v>
      </c>
    </row>
    <row r="12" spans="1:8" s="1" customFormat="1" ht="15.75" x14ac:dyDescent="0.2">
      <c r="A12" s="26" t="s">
        <v>6</v>
      </c>
      <c r="B12" s="27" t="s">
        <v>102</v>
      </c>
      <c r="C12" s="25">
        <f>C13+C42</f>
        <v>263582.09999999998</v>
      </c>
      <c r="D12" s="25">
        <f>D13+D42</f>
        <v>261527.7</v>
      </c>
      <c r="E12" s="25">
        <f>E13+E42</f>
        <v>260144</v>
      </c>
      <c r="H12" s="9"/>
    </row>
    <row r="13" spans="1:8" s="1" customFormat="1" ht="15.75" x14ac:dyDescent="0.25">
      <c r="A13" s="22"/>
      <c r="B13" s="27" t="s">
        <v>103</v>
      </c>
      <c r="C13" s="25">
        <f>C14+C21+C31+C40</f>
        <v>249702.49999999997</v>
      </c>
      <c r="D13" s="25">
        <f>D14+D21+D31+D40</f>
        <v>248959.7</v>
      </c>
      <c r="E13" s="25">
        <f>E14+E21+E31+E40</f>
        <v>248251.6</v>
      </c>
    </row>
    <row r="14" spans="1:8" s="1" customFormat="1" ht="15.75" x14ac:dyDescent="0.2">
      <c r="A14" s="26" t="s">
        <v>7</v>
      </c>
      <c r="B14" s="27" t="s">
        <v>105</v>
      </c>
      <c r="C14" s="25">
        <f>C15</f>
        <v>217425.09999999998</v>
      </c>
      <c r="D14" s="25">
        <f>D15</f>
        <v>209086.4</v>
      </c>
      <c r="E14" s="25">
        <f>E15</f>
        <v>201778.3</v>
      </c>
    </row>
    <row r="15" spans="1:8" s="1" customFormat="1" ht="15.75" x14ac:dyDescent="0.2">
      <c r="A15" s="26" t="s">
        <v>8</v>
      </c>
      <c r="B15" s="27" t="s">
        <v>9</v>
      </c>
      <c r="C15" s="25">
        <f>C16+C17+C19+C18+C20</f>
        <v>217425.09999999998</v>
      </c>
      <c r="D15" s="25">
        <f t="shared" ref="D15:E15" si="0">D16+D17+D19+D18+D20</f>
        <v>209086.4</v>
      </c>
      <c r="E15" s="25">
        <f t="shared" si="0"/>
        <v>201778.3</v>
      </c>
    </row>
    <row r="16" spans="1:8" s="1" customFormat="1" ht="66" customHeight="1" x14ac:dyDescent="0.25">
      <c r="A16" s="28" t="s">
        <v>10</v>
      </c>
      <c r="B16" s="29" t="s">
        <v>118</v>
      </c>
      <c r="C16" s="30">
        <v>213355.5</v>
      </c>
      <c r="D16" s="30">
        <v>205036.9</v>
      </c>
      <c r="E16" s="30">
        <v>197740.9</v>
      </c>
      <c r="F16" s="4"/>
      <c r="G16" s="10"/>
      <c r="H16" s="4"/>
    </row>
    <row r="17" spans="1:7" s="6" customFormat="1" ht="97.5" customHeight="1" x14ac:dyDescent="0.25">
      <c r="A17" s="28" t="s">
        <v>11</v>
      </c>
      <c r="B17" s="29" t="s">
        <v>119</v>
      </c>
      <c r="C17" s="31">
        <v>863.8</v>
      </c>
      <c r="D17" s="31">
        <v>830.1</v>
      </c>
      <c r="E17" s="31">
        <v>800.6</v>
      </c>
      <c r="F17" s="5"/>
      <c r="G17" s="11"/>
    </row>
    <row r="18" spans="1:7" s="1" customFormat="1" ht="37.5" customHeight="1" x14ac:dyDescent="0.25">
      <c r="A18" s="28" t="s">
        <v>12</v>
      </c>
      <c r="B18" s="29" t="s">
        <v>120</v>
      </c>
      <c r="C18" s="30">
        <v>1726.6</v>
      </c>
      <c r="D18" s="30">
        <v>1660.2</v>
      </c>
      <c r="E18" s="30">
        <v>1601.1</v>
      </c>
      <c r="F18" s="4"/>
      <c r="G18" s="11"/>
    </row>
    <row r="19" spans="1:7" s="1" customFormat="1" ht="82.5" customHeight="1" x14ac:dyDescent="0.25">
      <c r="A19" s="28" t="s">
        <v>13</v>
      </c>
      <c r="B19" s="29" t="s">
        <v>121</v>
      </c>
      <c r="C19" s="30">
        <v>296.39999999999998</v>
      </c>
      <c r="D19" s="30">
        <v>312.39999999999998</v>
      </c>
      <c r="E19" s="30">
        <v>327.8</v>
      </c>
      <c r="F19" s="4"/>
      <c r="G19" s="11"/>
    </row>
    <row r="20" spans="1:7" s="1" customFormat="1" ht="82.5" customHeight="1" x14ac:dyDescent="0.25">
      <c r="A20" s="28" t="s">
        <v>116</v>
      </c>
      <c r="B20" s="29" t="s">
        <v>122</v>
      </c>
      <c r="C20" s="30">
        <v>1182.8</v>
      </c>
      <c r="D20" s="30">
        <v>1246.8</v>
      </c>
      <c r="E20" s="30">
        <v>1307.9000000000001</v>
      </c>
      <c r="F20" s="4"/>
      <c r="G20" s="11"/>
    </row>
    <row r="21" spans="1:7" s="1" customFormat="1" ht="37.5" customHeight="1" x14ac:dyDescent="0.25">
      <c r="A21" s="26" t="s">
        <v>68</v>
      </c>
      <c r="B21" s="32" t="s">
        <v>69</v>
      </c>
      <c r="C21" s="54">
        <f>C22</f>
        <v>398.1</v>
      </c>
      <c r="D21" s="54">
        <f t="shared" ref="D21:E21" si="1">D22</f>
        <v>418.5</v>
      </c>
      <c r="E21" s="54">
        <f t="shared" si="1"/>
        <v>450.70000000000005</v>
      </c>
      <c r="F21" s="4"/>
      <c r="G21" s="11"/>
    </row>
    <row r="22" spans="1:7" s="1" customFormat="1" ht="39.75" customHeight="1" x14ac:dyDescent="0.25">
      <c r="A22" s="26" t="s">
        <v>70</v>
      </c>
      <c r="B22" s="32" t="s">
        <v>71</v>
      </c>
      <c r="C22" s="54">
        <f>C23+C25+C27+C29</f>
        <v>398.1</v>
      </c>
      <c r="D22" s="54">
        <f t="shared" ref="D22:E22" si="2">D23+D25+D27+D29</f>
        <v>418.5</v>
      </c>
      <c r="E22" s="54">
        <f t="shared" si="2"/>
        <v>450.70000000000005</v>
      </c>
      <c r="F22" s="4"/>
      <c r="G22" s="11"/>
    </row>
    <row r="23" spans="1:7" s="1" customFormat="1" ht="64.5" customHeight="1" x14ac:dyDescent="0.25">
      <c r="A23" s="26" t="s">
        <v>62</v>
      </c>
      <c r="B23" s="32" t="s">
        <v>63</v>
      </c>
      <c r="C23" s="54">
        <f>C24</f>
        <v>188.6</v>
      </c>
      <c r="D23" s="54">
        <f t="shared" ref="D23:E23" si="3">D24</f>
        <v>199.7</v>
      </c>
      <c r="E23" s="54">
        <f t="shared" si="3"/>
        <v>215.5</v>
      </c>
      <c r="F23" s="4"/>
      <c r="G23" s="11"/>
    </row>
    <row r="24" spans="1:7" s="1" customFormat="1" ht="90.75" customHeight="1" x14ac:dyDescent="0.25">
      <c r="A24" s="28" t="s">
        <v>79</v>
      </c>
      <c r="B24" s="29" t="s">
        <v>123</v>
      </c>
      <c r="C24" s="30">
        <v>188.6</v>
      </c>
      <c r="D24" s="30">
        <v>199.7</v>
      </c>
      <c r="E24" s="30">
        <v>215.5</v>
      </c>
      <c r="F24" s="4"/>
      <c r="G24" s="11"/>
    </row>
    <row r="25" spans="1:7" s="1" customFormat="1" ht="84" customHeight="1" x14ac:dyDescent="0.25">
      <c r="A25" s="26" t="s">
        <v>64</v>
      </c>
      <c r="B25" s="32" t="s">
        <v>96</v>
      </c>
      <c r="C25" s="54">
        <f>C26</f>
        <v>1.3</v>
      </c>
      <c r="D25" s="54">
        <f t="shared" ref="D25:E25" si="4">D26</f>
        <v>1.4</v>
      </c>
      <c r="E25" s="54">
        <f t="shared" si="4"/>
        <v>1.4</v>
      </c>
      <c r="F25" s="4"/>
      <c r="G25" s="11"/>
    </row>
    <row r="26" spans="1:7" s="1" customFormat="1" ht="105" customHeight="1" x14ac:dyDescent="0.25">
      <c r="A26" s="28" t="s">
        <v>80</v>
      </c>
      <c r="B26" s="29" t="s">
        <v>124</v>
      </c>
      <c r="C26" s="30">
        <v>1.3</v>
      </c>
      <c r="D26" s="30">
        <v>1.4</v>
      </c>
      <c r="E26" s="30">
        <v>1.4</v>
      </c>
      <c r="F26" s="4"/>
      <c r="G26" s="11"/>
    </row>
    <row r="27" spans="1:7" s="1" customFormat="1" ht="69" customHeight="1" x14ac:dyDescent="0.25">
      <c r="A27" s="26" t="s">
        <v>65</v>
      </c>
      <c r="B27" s="32" t="s">
        <v>97</v>
      </c>
      <c r="C27" s="54">
        <f>C28</f>
        <v>233.1</v>
      </c>
      <c r="D27" s="54">
        <f t="shared" ref="D27:E27" si="5">D28</f>
        <v>243.6</v>
      </c>
      <c r="E27" s="54">
        <f t="shared" si="5"/>
        <v>260.3</v>
      </c>
      <c r="F27" s="4"/>
      <c r="G27" s="11"/>
    </row>
    <row r="28" spans="1:7" s="1" customFormat="1" ht="96.75" customHeight="1" x14ac:dyDescent="0.25">
      <c r="A28" s="28" t="s">
        <v>81</v>
      </c>
      <c r="B28" s="29" t="s">
        <v>125</v>
      </c>
      <c r="C28" s="30">
        <v>233.1</v>
      </c>
      <c r="D28" s="30">
        <v>243.6</v>
      </c>
      <c r="E28" s="30">
        <v>260.3</v>
      </c>
      <c r="F28" s="4"/>
      <c r="G28" s="11"/>
    </row>
    <row r="29" spans="1:7" s="1" customFormat="1" ht="65.25" customHeight="1" x14ac:dyDescent="0.25">
      <c r="A29" s="26" t="s">
        <v>66</v>
      </c>
      <c r="B29" s="32" t="s">
        <v>67</v>
      </c>
      <c r="C29" s="54">
        <f>C30</f>
        <v>-24.9</v>
      </c>
      <c r="D29" s="54">
        <f t="shared" ref="D29:E29" si="6">D30</f>
        <v>-26.2</v>
      </c>
      <c r="E29" s="54">
        <f t="shared" si="6"/>
        <v>-26.5</v>
      </c>
      <c r="F29" s="4"/>
      <c r="G29" s="11"/>
    </row>
    <row r="30" spans="1:7" s="1" customFormat="1" ht="94.5" customHeight="1" x14ac:dyDescent="0.25">
      <c r="A30" s="28" t="s">
        <v>82</v>
      </c>
      <c r="B30" s="29" t="s">
        <v>126</v>
      </c>
      <c r="C30" s="30">
        <v>-24.9</v>
      </c>
      <c r="D30" s="30">
        <v>-26.2</v>
      </c>
      <c r="E30" s="30">
        <v>-26.5</v>
      </c>
      <c r="F30" s="4"/>
      <c r="G30" s="11"/>
    </row>
    <row r="31" spans="1:7" s="1" customFormat="1" ht="25.5" customHeight="1" x14ac:dyDescent="0.2">
      <c r="A31" s="26" t="s">
        <v>14</v>
      </c>
      <c r="B31" s="27" t="s">
        <v>98</v>
      </c>
      <c r="C31" s="25">
        <f>C32+C36+C38</f>
        <v>28529.3</v>
      </c>
      <c r="D31" s="25">
        <f t="shared" ref="D31:E31" si="7">D32+D36+D38</f>
        <v>35954.800000000003</v>
      </c>
      <c r="E31" s="25">
        <f t="shared" si="7"/>
        <v>42352.6</v>
      </c>
      <c r="G31" s="11"/>
    </row>
    <row r="32" spans="1:7" s="1" customFormat="1" ht="37.5" customHeight="1" x14ac:dyDescent="0.2">
      <c r="A32" s="33" t="s">
        <v>55</v>
      </c>
      <c r="B32" s="34" t="s">
        <v>54</v>
      </c>
      <c r="C32" s="25">
        <f>C33+C34+C35</f>
        <v>25549.599999999999</v>
      </c>
      <c r="D32" s="25">
        <f t="shared" ref="D32:E32" si="8">D33+D34+D35</f>
        <v>32855</v>
      </c>
      <c r="E32" s="25">
        <f t="shared" si="8"/>
        <v>39129</v>
      </c>
      <c r="G32" s="11"/>
    </row>
    <row r="33" spans="1:7" s="1" customFormat="1" ht="33" customHeight="1" x14ac:dyDescent="0.2">
      <c r="A33" s="35" t="s">
        <v>52</v>
      </c>
      <c r="B33" s="29" t="s">
        <v>127</v>
      </c>
      <c r="C33" s="36">
        <v>18140</v>
      </c>
      <c r="D33" s="36">
        <v>23327</v>
      </c>
      <c r="E33" s="36">
        <v>27782</v>
      </c>
      <c r="G33" s="11"/>
    </row>
    <row r="34" spans="1:7" s="1" customFormat="1" ht="66" customHeight="1" x14ac:dyDescent="0.2">
      <c r="A34" s="35" t="s">
        <v>53</v>
      </c>
      <c r="B34" s="37" t="s">
        <v>128</v>
      </c>
      <c r="C34" s="36">
        <v>7409.6</v>
      </c>
      <c r="D34" s="36">
        <v>9528</v>
      </c>
      <c r="E34" s="36">
        <v>11347</v>
      </c>
      <c r="G34" s="12"/>
    </row>
    <row r="35" spans="1:7" s="1" customFormat="1" ht="47.25" hidden="1" x14ac:dyDescent="0.2">
      <c r="A35" s="35" t="s">
        <v>56</v>
      </c>
      <c r="B35" s="29" t="s">
        <v>57</v>
      </c>
      <c r="C35" s="36">
        <v>0</v>
      </c>
      <c r="D35" s="36">
        <v>0</v>
      </c>
      <c r="E35" s="36">
        <v>0</v>
      </c>
      <c r="G35" s="11"/>
    </row>
    <row r="36" spans="1:7" s="1" customFormat="1" ht="21" customHeight="1" x14ac:dyDescent="0.2">
      <c r="A36" s="26" t="s">
        <v>15</v>
      </c>
      <c r="B36" s="27" t="s">
        <v>16</v>
      </c>
      <c r="C36" s="25">
        <f>C37</f>
        <v>99.7</v>
      </c>
      <c r="D36" s="25">
        <f>D37</f>
        <v>104.8</v>
      </c>
      <c r="E36" s="25">
        <f>E37</f>
        <v>108.6</v>
      </c>
      <c r="G36" s="11"/>
    </row>
    <row r="37" spans="1:7" s="1" customFormat="1" ht="26.25" customHeight="1" x14ac:dyDescent="0.2">
      <c r="A37" s="28" t="s">
        <v>17</v>
      </c>
      <c r="B37" s="38" t="s">
        <v>16</v>
      </c>
      <c r="C37" s="36">
        <v>99.7</v>
      </c>
      <c r="D37" s="36">
        <v>104.8</v>
      </c>
      <c r="E37" s="36">
        <v>108.6</v>
      </c>
      <c r="G37" s="12"/>
    </row>
    <row r="38" spans="1:7" s="1" customFormat="1" ht="38.25" customHeight="1" x14ac:dyDescent="0.2">
      <c r="A38" s="26" t="s">
        <v>72</v>
      </c>
      <c r="B38" s="32" t="s">
        <v>73</v>
      </c>
      <c r="C38" s="25">
        <f>C39</f>
        <v>2880</v>
      </c>
      <c r="D38" s="25">
        <f t="shared" ref="D38:E38" si="9">D39</f>
        <v>2995</v>
      </c>
      <c r="E38" s="25">
        <f t="shared" si="9"/>
        <v>3115</v>
      </c>
    </row>
    <row r="39" spans="1:7" s="1" customFormat="1" ht="39.75" customHeight="1" x14ac:dyDescent="0.2">
      <c r="A39" s="28" t="s">
        <v>74</v>
      </c>
      <c r="B39" s="29" t="s">
        <v>99</v>
      </c>
      <c r="C39" s="36">
        <v>2880</v>
      </c>
      <c r="D39" s="36">
        <v>2995</v>
      </c>
      <c r="E39" s="36">
        <v>3115</v>
      </c>
    </row>
    <row r="40" spans="1:7" s="1" customFormat="1" ht="30.75" customHeight="1" x14ac:dyDescent="0.2">
      <c r="A40" s="26" t="s">
        <v>101</v>
      </c>
      <c r="B40" s="27" t="s">
        <v>100</v>
      </c>
      <c r="C40" s="25">
        <f t="shared" ref="C40:E40" si="10">C41</f>
        <v>3350</v>
      </c>
      <c r="D40" s="25">
        <f t="shared" si="10"/>
        <v>3500</v>
      </c>
      <c r="E40" s="25">
        <f t="shared" si="10"/>
        <v>3670</v>
      </c>
    </row>
    <row r="41" spans="1:7" s="1" customFormat="1" ht="54" customHeight="1" x14ac:dyDescent="0.2">
      <c r="A41" s="28" t="s">
        <v>18</v>
      </c>
      <c r="B41" s="29" t="s">
        <v>129</v>
      </c>
      <c r="C41" s="36">
        <v>3350</v>
      </c>
      <c r="D41" s="36">
        <v>3500</v>
      </c>
      <c r="E41" s="36">
        <v>3670</v>
      </c>
    </row>
    <row r="42" spans="1:7" s="1" customFormat="1" ht="21.75" customHeight="1" x14ac:dyDescent="0.2">
      <c r="A42" s="28"/>
      <c r="B42" s="27" t="s">
        <v>104</v>
      </c>
      <c r="C42" s="25">
        <f>C43+C54+C60+C62+C68</f>
        <v>13879.600000000002</v>
      </c>
      <c r="D42" s="25">
        <f>D43+D54+D60+D62+D68</f>
        <v>12568</v>
      </c>
      <c r="E42" s="25">
        <f>E43+E54+E60+E62+E68</f>
        <v>11892.4</v>
      </c>
    </row>
    <row r="43" spans="1:7" s="8" customFormat="1" ht="42.75" customHeight="1" x14ac:dyDescent="0.25">
      <c r="A43" s="26" t="s">
        <v>163</v>
      </c>
      <c r="B43" s="32" t="s">
        <v>106</v>
      </c>
      <c r="C43" s="25">
        <f>C44+C49</f>
        <v>5954.6</v>
      </c>
      <c r="D43" s="25">
        <f>D44+D49</f>
        <v>5715.6</v>
      </c>
      <c r="E43" s="25">
        <f>E44+E49</f>
        <v>5685</v>
      </c>
      <c r="F43" s="7"/>
    </row>
    <row r="44" spans="1:7" ht="84.75" customHeight="1" x14ac:dyDescent="0.2">
      <c r="A44" s="26" t="s">
        <v>19</v>
      </c>
      <c r="B44" s="32" t="s">
        <v>107</v>
      </c>
      <c r="C44" s="25">
        <f>C45+C46+C47+C48</f>
        <v>3250</v>
      </c>
      <c r="D44" s="25">
        <f t="shared" ref="D44:E44" si="11">D45+D46+D47+D48</f>
        <v>3250</v>
      </c>
      <c r="E44" s="25">
        <f t="shared" si="11"/>
        <v>3250</v>
      </c>
    </row>
    <row r="45" spans="1:7" ht="81.75" customHeight="1" x14ac:dyDescent="0.2">
      <c r="A45" s="28" t="s">
        <v>58</v>
      </c>
      <c r="B45" s="39" t="s">
        <v>130</v>
      </c>
      <c r="C45" s="36">
        <v>1930</v>
      </c>
      <c r="D45" s="36">
        <v>1930</v>
      </c>
      <c r="E45" s="36">
        <v>1930</v>
      </c>
      <c r="F45" s="13"/>
    </row>
    <row r="46" spans="1:7" ht="72" customHeight="1" x14ac:dyDescent="0.25">
      <c r="A46" s="40" t="s">
        <v>20</v>
      </c>
      <c r="B46" s="41" t="s">
        <v>131</v>
      </c>
      <c r="C46" s="42">
        <v>1291.7</v>
      </c>
      <c r="D46" s="42">
        <v>1291.7</v>
      </c>
      <c r="E46" s="42">
        <v>1291.7</v>
      </c>
      <c r="F46" s="8"/>
    </row>
    <row r="47" spans="1:7" ht="68.25" customHeight="1" x14ac:dyDescent="0.25">
      <c r="A47" s="40" t="s">
        <v>21</v>
      </c>
      <c r="B47" s="29" t="s">
        <v>108</v>
      </c>
      <c r="C47" s="42">
        <v>28.3</v>
      </c>
      <c r="D47" s="42">
        <v>28.3</v>
      </c>
      <c r="E47" s="42">
        <v>28.3</v>
      </c>
      <c r="F47" s="8"/>
    </row>
    <row r="48" spans="1:7" ht="39" customHeight="1" x14ac:dyDescent="0.25">
      <c r="A48" s="40" t="s">
        <v>84</v>
      </c>
      <c r="B48" s="29" t="s">
        <v>109</v>
      </c>
      <c r="C48" s="42">
        <v>0</v>
      </c>
      <c r="D48" s="42">
        <v>0</v>
      </c>
      <c r="E48" s="42">
        <v>0</v>
      </c>
      <c r="F48" s="8"/>
    </row>
    <row r="49" spans="1:6" ht="82.5" customHeight="1" x14ac:dyDescent="0.2">
      <c r="A49" s="26" t="s">
        <v>86</v>
      </c>
      <c r="B49" s="32" t="s">
        <v>85</v>
      </c>
      <c r="C49" s="25">
        <f>C50+C51+C52+C53</f>
        <v>2704.6000000000004</v>
      </c>
      <c r="D49" s="25">
        <f t="shared" ref="D49:E49" si="12">D50+D51+D52+D53</f>
        <v>2465.6</v>
      </c>
      <c r="E49" s="25">
        <f t="shared" si="12"/>
        <v>2435</v>
      </c>
      <c r="F49" s="2"/>
    </row>
    <row r="50" spans="1:6" ht="87.75" customHeight="1" x14ac:dyDescent="0.2">
      <c r="A50" s="28" t="s">
        <v>22</v>
      </c>
      <c r="B50" s="29" t="s">
        <v>23</v>
      </c>
      <c r="C50" s="36">
        <v>112.8</v>
      </c>
      <c r="D50" s="36">
        <v>73.8</v>
      </c>
      <c r="E50" s="36">
        <v>43.2</v>
      </c>
      <c r="F50" s="2"/>
    </row>
    <row r="51" spans="1:6" ht="82.5" customHeight="1" x14ac:dyDescent="0.2">
      <c r="A51" s="28" t="s">
        <v>24</v>
      </c>
      <c r="B51" s="29" t="s">
        <v>132</v>
      </c>
      <c r="C51" s="36">
        <v>1760</v>
      </c>
      <c r="D51" s="36">
        <v>1760</v>
      </c>
      <c r="E51" s="36">
        <v>1760</v>
      </c>
      <c r="F51" s="2"/>
    </row>
    <row r="52" spans="1:6" ht="94.5" customHeight="1" x14ac:dyDescent="0.2">
      <c r="A52" s="28" t="s">
        <v>87</v>
      </c>
      <c r="B52" s="29" t="s">
        <v>133</v>
      </c>
      <c r="C52" s="36">
        <v>200</v>
      </c>
      <c r="D52" s="36">
        <v>0</v>
      </c>
      <c r="E52" s="36">
        <v>0</v>
      </c>
      <c r="F52" s="2"/>
    </row>
    <row r="53" spans="1:6" ht="97.5" customHeight="1" x14ac:dyDescent="0.2">
      <c r="A53" s="28" t="s">
        <v>88</v>
      </c>
      <c r="B53" s="29" t="s">
        <v>134</v>
      </c>
      <c r="C53" s="36">
        <v>631.79999999999995</v>
      </c>
      <c r="D53" s="36">
        <v>631.79999999999995</v>
      </c>
      <c r="E53" s="36">
        <v>631.79999999999995</v>
      </c>
      <c r="F53" s="2"/>
    </row>
    <row r="54" spans="1:6" ht="15.75" x14ac:dyDescent="0.2">
      <c r="A54" s="26" t="s">
        <v>25</v>
      </c>
      <c r="B54" s="32" t="s">
        <v>110</v>
      </c>
      <c r="C54" s="25">
        <f>C55</f>
        <v>2576</v>
      </c>
      <c r="D54" s="25">
        <f>D55</f>
        <v>2923</v>
      </c>
      <c r="E54" s="25">
        <f>E55</f>
        <v>2605</v>
      </c>
      <c r="F54" s="2"/>
    </row>
    <row r="55" spans="1:6" ht="15.75" x14ac:dyDescent="0.2">
      <c r="A55" s="26" t="s">
        <v>26</v>
      </c>
      <c r="B55" s="32" t="s">
        <v>27</v>
      </c>
      <c r="C55" s="25">
        <f>C56+C57+C58+C59</f>
        <v>2576</v>
      </c>
      <c r="D55" s="25">
        <f t="shared" ref="D55:E55" si="13">D56+D57+D58+D59</f>
        <v>2923</v>
      </c>
      <c r="E55" s="25">
        <f t="shared" si="13"/>
        <v>2605</v>
      </c>
      <c r="F55" s="2"/>
    </row>
    <row r="56" spans="1:6" ht="30" customHeight="1" x14ac:dyDescent="0.2">
      <c r="A56" s="28" t="s">
        <v>135</v>
      </c>
      <c r="B56" s="29" t="s">
        <v>28</v>
      </c>
      <c r="C56" s="36">
        <v>88</v>
      </c>
      <c r="D56" s="36">
        <v>99</v>
      </c>
      <c r="E56" s="36">
        <v>89</v>
      </c>
      <c r="F56" s="2"/>
    </row>
    <row r="57" spans="1:6" ht="15.75" x14ac:dyDescent="0.2">
      <c r="A57" s="28" t="s">
        <v>136</v>
      </c>
      <c r="B57" s="29" t="s">
        <v>29</v>
      </c>
      <c r="C57" s="36">
        <v>31</v>
      </c>
      <c r="D57" s="36">
        <v>35</v>
      </c>
      <c r="E57" s="36">
        <v>30</v>
      </c>
      <c r="F57" s="2"/>
    </row>
    <row r="58" spans="1:6" ht="15.75" x14ac:dyDescent="0.2">
      <c r="A58" s="28" t="s">
        <v>137</v>
      </c>
      <c r="B58" s="29" t="s">
        <v>61</v>
      </c>
      <c r="C58" s="36">
        <v>2342</v>
      </c>
      <c r="D58" s="36">
        <v>2657</v>
      </c>
      <c r="E58" s="36">
        <v>2369</v>
      </c>
      <c r="F58" s="2"/>
    </row>
    <row r="59" spans="1:6" ht="15.75" x14ac:dyDescent="0.2">
      <c r="A59" s="28" t="s">
        <v>138</v>
      </c>
      <c r="B59" s="29" t="s">
        <v>83</v>
      </c>
      <c r="C59" s="36">
        <v>115</v>
      </c>
      <c r="D59" s="36">
        <v>132</v>
      </c>
      <c r="E59" s="36">
        <v>117</v>
      </c>
      <c r="F59" s="2"/>
    </row>
    <row r="60" spans="1:6" ht="39" customHeight="1" x14ac:dyDescent="0.2">
      <c r="A60" s="26" t="s">
        <v>30</v>
      </c>
      <c r="B60" s="32" t="s">
        <v>111</v>
      </c>
      <c r="C60" s="25">
        <f>C61</f>
        <v>662.7</v>
      </c>
      <c r="D60" s="25">
        <f t="shared" ref="D60:E60" si="14">D61</f>
        <v>50</v>
      </c>
      <c r="E60" s="25">
        <f t="shared" si="14"/>
        <v>50</v>
      </c>
      <c r="F60" s="2"/>
    </row>
    <row r="61" spans="1:6" ht="19.5" customHeight="1" x14ac:dyDescent="0.2">
      <c r="A61" s="28" t="s">
        <v>31</v>
      </c>
      <c r="B61" s="29" t="s">
        <v>32</v>
      </c>
      <c r="C61" s="36">
        <f>92.7+570</f>
        <v>662.7</v>
      </c>
      <c r="D61" s="36">
        <v>50</v>
      </c>
      <c r="E61" s="36">
        <v>50</v>
      </c>
      <c r="F61" s="2"/>
    </row>
    <row r="62" spans="1:6" ht="36" customHeight="1" x14ac:dyDescent="0.2">
      <c r="A62" s="26" t="s">
        <v>33</v>
      </c>
      <c r="B62" s="32" t="s">
        <v>112</v>
      </c>
      <c r="C62" s="25">
        <f>C63+C65</f>
        <v>3120.3</v>
      </c>
      <c r="D62" s="25">
        <f t="shared" ref="D62:E62" si="15">D63+D65</f>
        <v>2387.4</v>
      </c>
      <c r="E62" s="25">
        <f t="shared" si="15"/>
        <v>2387.4</v>
      </c>
      <c r="F62" s="2"/>
    </row>
    <row r="63" spans="1:6" ht="80.25" customHeight="1" x14ac:dyDescent="0.2">
      <c r="A63" s="43" t="s">
        <v>34</v>
      </c>
      <c r="B63" s="44" t="s">
        <v>35</v>
      </c>
      <c r="C63" s="25">
        <f>C64</f>
        <v>482.9</v>
      </c>
      <c r="D63" s="25">
        <f t="shared" ref="D63:E63" si="16">D64</f>
        <v>0</v>
      </c>
      <c r="E63" s="25">
        <f t="shared" si="16"/>
        <v>0</v>
      </c>
      <c r="F63" s="2"/>
    </row>
    <row r="64" spans="1:6" ht="79.5" customHeight="1" x14ac:dyDescent="0.2">
      <c r="A64" s="40" t="s">
        <v>36</v>
      </c>
      <c r="B64" s="45" t="s">
        <v>37</v>
      </c>
      <c r="C64" s="36">
        <v>482.9</v>
      </c>
      <c r="D64" s="36">
        <v>0</v>
      </c>
      <c r="E64" s="36">
        <v>0</v>
      </c>
      <c r="F64" s="2"/>
    </row>
    <row r="65" spans="1:6" ht="43.5" customHeight="1" x14ac:dyDescent="0.2">
      <c r="A65" s="26" t="s">
        <v>38</v>
      </c>
      <c r="B65" s="32" t="s">
        <v>113</v>
      </c>
      <c r="C65" s="25">
        <f>C66+C67</f>
        <v>2637.4</v>
      </c>
      <c r="D65" s="25">
        <f>D66+D67</f>
        <v>2387.4</v>
      </c>
      <c r="E65" s="25">
        <f>E66+E67</f>
        <v>2387.4</v>
      </c>
    </row>
    <row r="66" spans="1:6" ht="48" customHeight="1" x14ac:dyDescent="0.2">
      <c r="A66" s="28" t="s">
        <v>59</v>
      </c>
      <c r="B66" s="37" t="s">
        <v>60</v>
      </c>
      <c r="C66" s="36">
        <f>1206.7+250</f>
        <v>1456.7</v>
      </c>
      <c r="D66" s="36">
        <v>1206.7</v>
      </c>
      <c r="E66" s="36">
        <v>1206.7</v>
      </c>
      <c r="F66" s="11"/>
    </row>
    <row r="67" spans="1:6" s="1" customFormat="1" ht="46.5" customHeight="1" x14ac:dyDescent="0.2">
      <c r="A67" s="28" t="s">
        <v>39</v>
      </c>
      <c r="B67" s="29" t="s">
        <v>40</v>
      </c>
      <c r="C67" s="36">
        <v>1180.7</v>
      </c>
      <c r="D67" s="36">
        <v>1180.7</v>
      </c>
      <c r="E67" s="36">
        <v>1180.7</v>
      </c>
      <c r="F67" s="11"/>
    </row>
    <row r="68" spans="1:6" s="1" customFormat="1" ht="15.75" x14ac:dyDescent="0.2">
      <c r="A68" s="26" t="s">
        <v>41</v>
      </c>
      <c r="B68" s="32" t="s">
        <v>42</v>
      </c>
      <c r="C68" s="25">
        <f>C69</f>
        <v>1566</v>
      </c>
      <c r="D68" s="25">
        <f t="shared" ref="D68:E68" si="17">D69</f>
        <v>1492</v>
      </c>
      <c r="E68" s="25">
        <f t="shared" si="17"/>
        <v>1165</v>
      </c>
    </row>
    <row r="69" spans="1:6" s="1" customFormat="1" ht="33.75" customHeight="1" x14ac:dyDescent="0.2">
      <c r="A69" s="26" t="s">
        <v>139</v>
      </c>
      <c r="B69" s="32" t="s">
        <v>140</v>
      </c>
      <c r="C69" s="25">
        <f>C70+C71+C72+C73+C74+C75+C76+C77+C78+C79+C80+C81+C82+C83+C84+C85</f>
        <v>1566</v>
      </c>
      <c r="D69" s="25">
        <f t="shared" ref="D69:E69" si="18">D70+D71+D72+D73+D74+D75+D76+D77+D78+D79+D80+D81+D82+D83+D84+D85</f>
        <v>1492</v>
      </c>
      <c r="E69" s="25">
        <f t="shared" si="18"/>
        <v>1165</v>
      </c>
    </row>
    <row r="70" spans="1:6" s="1" customFormat="1" ht="65.25" customHeight="1" x14ac:dyDescent="0.2">
      <c r="A70" s="28" t="s">
        <v>141</v>
      </c>
      <c r="B70" s="29" t="s">
        <v>117</v>
      </c>
      <c r="C70" s="36">
        <v>19</v>
      </c>
      <c r="D70" s="36">
        <v>17</v>
      </c>
      <c r="E70" s="36">
        <v>16</v>
      </c>
    </row>
    <row r="71" spans="1:6" s="1" customFormat="1" ht="84.75" customHeight="1" x14ac:dyDescent="0.2">
      <c r="A71" s="28" t="s">
        <v>90</v>
      </c>
      <c r="B71" s="29" t="s">
        <v>89</v>
      </c>
      <c r="C71" s="36">
        <v>125</v>
      </c>
      <c r="D71" s="36">
        <v>112</v>
      </c>
      <c r="E71" s="36">
        <v>101</v>
      </c>
    </row>
    <row r="72" spans="1:6" s="1" customFormat="1" ht="75.75" customHeight="1" x14ac:dyDescent="0.2">
      <c r="A72" s="28" t="s">
        <v>91</v>
      </c>
      <c r="B72" s="29" t="s">
        <v>92</v>
      </c>
      <c r="C72" s="36">
        <v>10</v>
      </c>
      <c r="D72" s="36">
        <v>9</v>
      </c>
      <c r="E72" s="36">
        <v>8</v>
      </c>
    </row>
    <row r="73" spans="1:6" s="1" customFormat="1" ht="84.75" customHeight="1" x14ac:dyDescent="0.2">
      <c r="A73" s="28" t="s">
        <v>170</v>
      </c>
      <c r="B73" s="29" t="s">
        <v>172</v>
      </c>
      <c r="C73" s="36">
        <v>8</v>
      </c>
      <c r="D73" s="36">
        <v>7</v>
      </c>
      <c r="E73" s="36">
        <v>6</v>
      </c>
    </row>
    <row r="74" spans="1:6" s="1" customFormat="1" ht="76.5" customHeight="1" x14ac:dyDescent="0.2">
      <c r="A74" s="28" t="s">
        <v>142</v>
      </c>
      <c r="B74" s="29" t="s">
        <v>143</v>
      </c>
      <c r="C74" s="36">
        <v>1</v>
      </c>
      <c r="D74" s="36">
        <v>1</v>
      </c>
      <c r="E74" s="36">
        <v>1</v>
      </c>
    </row>
    <row r="75" spans="1:6" s="1" customFormat="1" ht="76.5" hidden="1" customHeight="1" x14ac:dyDescent="0.2">
      <c r="A75" s="28" t="s">
        <v>146</v>
      </c>
      <c r="B75" s="29" t="s">
        <v>147</v>
      </c>
      <c r="C75" s="36"/>
      <c r="D75" s="36"/>
      <c r="E75" s="36"/>
    </row>
    <row r="76" spans="1:6" s="1" customFormat="1" ht="66.75" customHeight="1" x14ac:dyDescent="0.2">
      <c r="A76" s="28" t="s">
        <v>144</v>
      </c>
      <c r="B76" s="29" t="s">
        <v>145</v>
      </c>
      <c r="C76" s="36">
        <v>18</v>
      </c>
      <c r="D76" s="36">
        <v>16</v>
      </c>
      <c r="E76" s="36">
        <v>14</v>
      </c>
    </row>
    <row r="77" spans="1:6" s="1" customFormat="1" ht="84" customHeight="1" x14ac:dyDescent="0.2">
      <c r="A77" s="28" t="s">
        <v>148</v>
      </c>
      <c r="B77" s="29" t="s">
        <v>149</v>
      </c>
      <c r="C77" s="36">
        <v>2</v>
      </c>
      <c r="D77" s="36">
        <v>1</v>
      </c>
      <c r="E77" s="36">
        <v>1</v>
      </c>
    </row>
    <row r="78" spans="1:6" s="1" customFormat="1" ht="105" customHeight="1" x14ac:dyDescent="0.2">
      <c r="A78" s="28" t="s">
        <v>150</v>
      </c>
      <c r="B78" s="29" t="s">
        <v>151</v>
      </c>
      <c r="C78" s="36">
        <v>4</v>
      </c>
      <c r="D78" s="36">
        <v>4</v>
      </c>
      <c r="E78" s="36">
        <v>3</v>
      </c>
    </row>
    <row r="79" spans="1:6" s="1" customFormat="1" ht="67.5" customHeight="1" x14ac:dyDescent="0.2">
      <c r="A79" s="28" t="s">
        <v>171</v>
      </c>
      <c r="B79" s="29" t="s">
        <v>173</v>
      </c>
      <c r="C79" s="36">
        <v>1</v>
      </c>
      <c r="D79" s="36">
        <v>1</v>
      </c>
      <c r="E79" s="36">
        <v>1</v>
      </c>
    </row>
    <row r="80" spans="1:6" s="1" customFormat="1" ht="99.75" customHeight="1" x14ac:dyDescent="0.2">
      <c r="A80" s="28" t="s">
        <v>152</v>
      </c>
      <c r="B80" s="29" t="s">
        <v>153</v>
      </c>
      <c r="C80" s="36">
        <v>1</v>
      </c>
      <c r="D80" s="36">
        <v>1</v>
      </c>
      <c r="E80" s="36">
        <v>1</v>
      </c>
    </row>
    <row r="81" spans="1:6" s="1" customFormat="1" ht="75.75" customHeight="1" x14ac:dyDescent="0.2">
      <c r="A81" s="28" t="s">
        <v>154</v>
      </c>
      <c r="B81" s="29" t="s">
        <v>155</v>
      </c>
      <c r="C81" s="36">
        <v>73</v>
      </c>
      <c r="D81" s="36">
        <v>66</v>
      </c>
      <c r="E81" s="36">
        <v>59</v>
      </c>
    </row>
    <row r="82" spans="1:6" s="1" customFormat="1" ht="82.5" customHeight="1" x14ac:dyDescent="0.2">
      <c r="A82" s="28" t="s">
        <v>93</v>
      </c>
      <c r="B82" s="29" t="s">
        <v>156</v>
      </c>
      <c r="C82" s="36">
        <v>454</v>
      </c>
      <c r="D82" s="36">
        <v>410</v>
      </c>
      <c r="E82" s="36">
        <v>368</v>
      </c>
    </row>
    <row r="83" spans="1:6" s="1" customFormat="1" ht="123" customHeight="1" x14ac:dyDescent="0.2">
      <c r="A83" s="28" t="s">
        <v>157</v>
      </c>
      <c r="B83" s="29" t="s">
        <v>158</v>
      </c>
      <c r="C83" s="36">
        <v>1</v>
      </c>
      <c r="D83" s="36">
        <v>1</v>
      </c>
      <c r="E83" s="36">
        <v>1</v>
      </c>
    </row>
    <row r="84" spans="1:6" s="1" customFormat="1" ht="63" customHeight="1" x14ac:dyDescent="0.2">
      <c r="A84" s="28" t="s">
        <v>95</v>
      </c>
      <c r="B84" s="29" t="s">
        <v>94</v>
      </c>
      <c r="C84" s="36">
        <v>372</v>
      </c>
      <c r="D84" s="36">
        <v>369</v>
      </c>
      <c r="E84" s="36">
        <v>150</v>
      </c>
    </row>
    <row r="85" spans="1:6" s="1" customFormat="1" ht="93.75" customHeight="1" x14ac:dyDescent="0.2">
      <c r="A85" s="28" t="s">
        <v>159</v>
      </c>
      <c r="B85" s="29" t="s">
        <v>160</v>
      </c>
      <c r="C85" s="36">
        <v>477</v>
      </c>
      <c r="D85" s="36">
        <v>477</v>
      </c>
      <c r="E85" s="36">
        <v>435</v>
      </c>
    </row>
    <row r="86" spans="1:6" ht="15.75" x14ac:dyDescent="0.2">
      <c r="A86" s="26" t="s">
        <v>43</v>
      </c>
      <c r="B86" s="46" t="s">
        <v>44</v>
      </c>
      <c r="C86" s="55">
        <f>C87+C94+C98</f>
        <v>624897.49999999988</v>
      </c>
      <c r="D86" s="55">
        <f>D87</f>
        <v>225286.8</v>
      </c>
      <c r="E86" s="55">
        <f t="shared" ref="E86" si="19">E87</f>
        <v>217557.5</v>
      </c>
    </row>
    <row r="87" spans="1:6" ht="31.5" x14ac:dyDescent="0.2">
      <c r="A87" s="47" t="s">
        <v>45</v>
      </c>
      <c r="B87" s="48" t="s">
        <v>46</v>
      </c>
      <c r="C87" s="49">
        <f>C88+C89+C90+C91</f>
        <v>625157.19999999995</v>
      </c>
      <c r="D87" s="49">
        <f>D88+D89+D90+D91</f>
        <v>225286.8</v>
      </c>
      <c r="E87" s="49">
        <f>E88+E89+E90+E91</f>
        <v>217557.5</v>
      </c>
    </row>
    <row r="88" spans="1:6" ht="21.75" customHeight="1" x14ac:dyDescent="0.2">
      <c r="A88" s="47" t="s">
        <v>75</v>
      </c>
      <c r="B88" s="50" t="s">
        <v>49</v>
      </c>
      <c r="C88" s="49">
        <v>49394.5</v>
      </c>
      <c r="D88" s="49">
        <v>0</v>
      </c>
      <c r="E88" s="49">
        <v>724.2</v>
      </c>
    </row>
    <row r="89" spans="1:6" ht="31.5" x14ac:dyDescent="0.2">
      <c r="A89" s="47" t="s">
        <v>76</v>
      </c>
      <c r="B89" s="48" t="s">
        <v>50</v>
      </c>
      <c r="C89" s="49">
        <v>342190.60000000003</v>
      </c>
      <c r="D89" s="49">
        <v>20284.900000000001</v>
      </c>
      <c r="E89" s="49">
        <v>14743.899999999998</v>
      </c>
    </row>
    <row r="90" spans="1:6" ht="15.75" x14ac:dyDescent="0.2">
      <c r="A90" s="47" t="s">
        <v>77</v>
      </c>
      <c r="B90" s="50" t="s">
        <v>51</v>
      </c>
      <c r="C90" s="49">
        <v>212686.39999999997</v>
      </c>
      <c r="D90" s="49">
        <v>196285.8</v>
      </c>
      <c r="E90" s="49">
        <v>194371.3</v>
      </c>
    </row>
    <row r="91" spans="1:6" ht="18" customHeight="1" x14ac:dyDescent="0.2">
      <c r="A91" s="47" t="s">
        <v>78</v>
      </c>
      <c r="B91" s="50" t="s">
        <v>47</v>
      </c>
      <c r="C91" s="66">
        <v>20885.7</v>
      </c>
      <c r="D91" s="56">
        <v>8716.1</v>
      </c>
      <c r="E91" s="56">
        <v>7718.0999999999995</v>
      </c>
    </row>
    <row r="92" spans="1:6" ht="18" hidden="1" customHeight="1" x14ac:dyDescent="0.2">
      <c r="A92" s="47" t="s">
        <v>161</v>
      </c>
      <c r="B92" s="48" t="s">
        <v>162</v>
      </c>
      <c r="C92" s="52"/>
      <c r="D92" s="51"/>
      <c r="E92" s="51"/>
    </row>
    <row r="93" spans="1:6" ht="40.5" hidden="1" customHeight="1" x14ac:dyDescent="0.2">
      <c r="A93" s="47" t="s">
        <v>166</v>
      </c>
      <c r="B93" s="48" t="s">
        <v>167</v>
      </c>
      <c r="C93" s="52"/>
      <c r="D93" s="51"/>
      <c r="E93" s="51"/>
      <c r="F93" s="2"/>
    </row>
    <row r="94" spans="1:6" ht="66.75" customHeight="1" x14ac:dyDescent="0.2">
      <c r="A94" s="64" t="s">
        <v>175</v>
      </c>
      <c r="B94" s="65" t="s">
        <v>176</v>
      </c>
      <c r="C94" s="69">
        <v>689.1</v>
      </c>
      <c r="D94" s="68">
        <v>0</v>
      </c>
      <c r="E94" s="68">
        <v>0</v>
      </c>
      <c r="F94" s="2"/>
    </row>
    <row r="95" spans="1:6" ht="40.5" hidden="1" customHeight="1" x14ac:dyDescent="0.2">
      <c r="A95" s="61" t="s">
        <v>180</v>
      </c>
      <c r="B95" s="60" t="s">
        <v>177</v>
      </c>
      <c r="C95" s="67"/>
      <c r="D95" s="68">
        <v>0</v>
      </c>
      <c r="E95" s="68">
        <v>0</v>
      </c>
      <c r="F95" s="2"/>
    </row>
    <row r="96" spans="1:6" ht="40.5" hidden="1" customHeight="1" x14ac:dyDescent="0.2">
      <c r="A96" s="61" t="s">
        <v>181</v>
      </c>
      <c r="B96" s="60" t="s">
        <v>178</v>
      </c>
      <c r="C96" s="67"/>
      <c r="D96" s="68">
        <v>0</v>
      </c>
      <c r="E96" s="68">
        <v>0</v>
      </c>
      <c r="F96" s="2"/>
    </row>
    <row r="97" spans="1:6" ht="50.45" hidden="1" customHeight="1" x14ac:dyDescent="0.2">
      <c r="A97" s="61" t="s">
        <v>182</v>
      </c>
      <c r="B97" s="60" t="s">
        <v>179</v>
      </c>
      <c r="C97" s="67"/>
      <c r="D97" s="68">
        <v>0</v>
      </c>
      <c r="E97" s="68">
        <v>0</v>
      </c>
      <c r="F97" s="2"/>
    </row>
    <row r="98" spans="1:6" ht="39" customHeight="1" thickBot="1" x14ac:dyDescent="0.25">
      <c r="A98" s="62" t="s">
        <v>166</v>
      </c>
      <c r="B98" s="63" t="s">
        <v>174</v>
      </c>
      <c r="C98" s="70">
        <v>-948.8</v>
      </c>
      <c r="D98" s="71">
        <v>0</v>
      </c>
      <c r="E98" s="72">
        <v>0</v>
      </c>
    </row>
    <row r="99" spans="1:6" ht="16.5" hidden="1" thickBot="1" x14ac:dyDescent="0.3">
      <c r="A99" s="23"/>
      <c r="B99" s="57"/>
      <c r="C99" s="23"/>
      <c r="D99" s="58"/>
      <c r="E99" s="59"/>
    </row>
  </sheetData>
  <mergeCells count="6">
    <mergeCell ref="A7:E7"/>
    <mergeCell ref="B2:E2"/>
    <mergeCell ref="B3:E3"/>
    <mergeCell ref="B4:E4"/>
    <mergeCell ref="B5:E5"/>
    <mergeCell ref="A6:E6"/>
  </mergeCells>
  <pageMargins left="0.70866141732283472" right="0.70866141732283472" top="0.74803149606299213" bottom="0.35433070866141736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2023-09-29T11:48:55Z</dcterms:modified>
</cp:coreProperties>
</file>