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3120" yWindow="720" windowWidth="25020" windowHeight="15480"/>
  </bookViews>
  <sheets>
    <sheet name="2025-2027 (2чтен) " sheetId="3" r:id="rId1"/>
    <sheet name="2025-2027 (2чтен)  (3)" sheetId="7" r:id="rId2"/>
    <sheet name="2025-2027 (2чтен)  (2)" sheetId="6" r:id="rId3"/>
    <sheet name="2025-2027  (1 чтен)" sheetId="5" r:id="rId4"/>
  </sheets>
  <definedNames>
    <definedName name="_xlnm.Print_Area" localSheetId="3">'2025-2027  (1 чтен)'!$A$1:$H$1011</definedName>
    <definedName name="_xlnm.Print_Area" localSheetId="0">'2025-2027 (2чтен) '!$A$1:$H$1010</definedName>
    <definedName name="_xlnm.Print_Area" localSheetId="2">'2025-2027 (2чтен)  (2)'!$A$1:$H$1010</definedName>
    <definedName name="_xlnm.Print_Area" localSheetId="1">'2025-2027 (2чтен)  (3)'!$A$1:$H$1010</definedName>
  </definedNames>
  <calcPr calcId="1445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432" i="3" l="1"/>
  <c r="H433" i="3"/>
  <c r="G433" i="3"/>
  <c r="F433" i="3"/>
  <c r="F350" i="3" l="1"/>
  <c r="F366" i="3"/>
  <c r="H350" i="3" l="1"/>
  <c r="G350" i="3"/>
  <c r="H362" i="3"/>
  <c r="G362" i="3"/>
  <c r="F362" i="3"/>
  <c r="H915" i="3"/>
  <c r="G915" i="3"/>
  <c r="F915" i="3"/>
  <c r="H913" i="3"/>
  <c r="G913" i="3"/>
  <c r="F913" i="3"/>
  <c r="H911" i="3"/>
  <c r="H910" i="3" s="1"/>
  <c r="G911" i="3"/>
  <c r="G910" i="3" s="1"/>
  <c r="F911" i="3"/>
  <c r="F910" i="3" l="1"/>
  <c r="F917" i="3"/>
  <c r="F607" i="3" l="1"/>
  <c r="F360" i="3" l="1"/>
  <c r="H862" i="3" l="1"/>
  <c r="G862" i="3"/>
  <c r="F863" i="3"/>
  <c r="F862" i="3" s="1"/>
  <c r="F609" i="3"/>
  <c r="F606" i="3" l="1"/>
  <c r="F605" i="3" s="1"/>
  <c r="G1006" i="7"/>
  <c r="F1006" i="7"/>
  <c r="H1004" i="7"/>
  <c r="G1004" i="7"/>
  <c r="F1004" i="7"/>
  <c r="H1002" i="7"/>
  <c r="G1002" i="7"/>
  <c r="F1002" i="7"/>
  <c r="H1000" i="7"/>
  <c r="G1000" i="7"/>
  <c r="F1000" i="7"/>
  <c r="H998" i="7"/>
  <c r="G998" i="7"/>
  <c r="F998" i="7"/>
  <c r="H996" i="7"/>
  <c r="G996" i="7"/>
  <c r="F996" i="7"/>
  <c r="F993" i="7" s="1"/>
  <c r="H994" i="7"/>
  <c r="G994" i="7"/>
  <c r="F994" i="7"/>
  <c r="H993" i="7"/>
  <c r="F991" i="7"/>
  <c r="F989" i="7"/>
  <c r="H988" i="7"/>
  <c r="G988" i="7"/>
  <c r="F988" i="7"/>
  <c r="F986" i="7"/>
  <c r="F985" i="7"/>
  <c r="F984" i="7" s="1"/>
  <c r="F982" i="7"/>
  <c r="F981" i="7" s="1"/>
  <c r="F979" i="7"/>
  <c r="F977" i="7"/>
  <c r="F975" i="7"/>
  <c r="F973" i="7"/>
  <c r="H970" i="7"/>
  <c r="H969" i="7" s="1"/>
  <c r="G970" i="7"/>
  <c r="F970" i="7"/>
  <c r="F969" i="7" s="1"/>
  <c r="G969" i="7"/>
  <c r="H967" i="7"/>
  <c r="H966" i="7" s="1"/>
  <c r="G967" i="7"/>
  <c r="F967" i="7"/>
  <c r="F966" i="7" s="1"/>
  <c r="G966" i="7"/>
  <c r="H964" i="7"/>
  <c r="H963" i="7" s="1"/>
  <c r="G964" i="7"/>
  <c r="F964" i="7"/>
  <c r="F963" i="7" s="1"/>
  <c r="G963" i="7"/>
  <c r="H961" i="7"/>
  <c r="H960" i="7" s="1"/>
  <c r="G961" i="7"/>
  <c r="F961" i="7"/>
  <c r="G960" i="7"/>
  <c r="G959" i="7" s="1"/>
  <c r="H959" i="7"/>
  <c r="H958" i="7" s="1"/>
  <c r="G958" i="7"/>
  <c r="H956" i="7"/>
  <c r="H955" i="7" s="1"/>
  <c r="G956" i="7"/>
  <c r="F956" i="7"/>
  <c r="F955" i="7" s="1"/>
  <c r="G955" i="7"/>
  <c r="G954" i="7" s="1"/>
  <c r="G953" i="7" s="1"/>
  <c r="G952" i="7" s="1"/>
  <c r="H954" i="7"/>
  <c r="H953" i="7" s="1"/>
  <c r="F954" i="7"/>
  <c r="F953" i="7" s="1"/>
  <c r="H952" i="7"/>
  <c r="H950" i="7"/>
  <c r="G950" i="7"/>
  <c r="G949" i="7" s="1"/>
  <c r="F950" i="7"/>
  <c r="H949" i="7"/>
  <c r="H948" i="7" s="1"/>
  <c r="F949" i="7"/>
  <c r="F948" i="7" s="1"/>
  <c r="F947" i="7" s="1"/>
  <c r="F946" i="7" s="1"/>
  <c r="G948" i="7"/>
  <c r="G947" i="7" s="1"/>
  <c r="H947" i="7"/>
  <c r="H946" i="7" s="1"/>
  <c r="G946" i="7"/>
  <c r="H944" i="7"/>
  <c r="G944" i="7"/>
  <c r="F944" i="7"/>
  <c r="H942" i="7"/>
  <c r="G942" i="7"/>
  <c r="F942" i="7"/>
  <c r="H939" i="7"/>
  <c r="G939" i="7"/>
  <c r="F939" i="7"/>
  <c r="H937" i="7"/>
  <c r="G937" i="7"/>
  <c r="F937" i="7"/>
  <c r="H935" i="7"/>
  <c r="G935" i="7"/>
  <c r="F935" i="7"/>
  <c r="H933" i="7"/>
  <c r="G933" i="7"/>
  <c r="G932" i="7" s="1"/>
  <c r="F933" i="7"/>
  <c r="H932" i="7"/>
  <c r="H931" i="7" s="1"/>
  <c r="F932" i="7"/>
  <c r="F931" i="7" s="1"/>
  <c r="F930" i="7" s="1"/>
  <c r="F929" i="7" s="1"/>
  <c r="G931" i="7"/>
  <c r="G930" i="7" s="1"/>
  <c r="H930" i="7"/>
  <c r="H929" i="7" s="1"/>
  <c r="G929" i="7"/>
  <c r="H927" i="7"/>
  <c r="H926" i="7" s="1"/>
  <c r="G927" i="7"/>
  <c r="F927" i="7"/>
  <c r="F926" i="7" s="1"/>
  <c r="G926" i="7"/>
  <c r="F924" i="7"/>
  <c r="F923" i="7" s="1"/>
  <c r="F922" i="7"/>
  <c r="H917" i="7"/>
  <c r="G917" i="7"/>
  <c r="F917" i="7"/>
  <c r="H915" i="7"/>
  <c r="G915" i="7"/>
  <c r="F915" i="7"/>
  <c r="H913" i="7"/>
  <c r="G913" i="7"/>
  <c r="F913" i="7"/>
  <c r="F911" i="7"/>
  <c r="H909" i="7"/>
  <c r="G909" i="7"/>
  <c r="F909" i="7"/>
  <c r="H907" i="7"/>
  <c r="G907" i="7"/>
  <c r="F907" i="7"/>
  <c r="H905" i="7"/>
  <c r="G905" i="7"/>
  <c r="G904" i="7" s="1"/>
  <c r="G903" i="7" s="1"/>
  <c r="G902" i="7" s="1"/>
  <c r="G901" i="7" s="1"/>
  <c r="G900" i="7" s="1"/>
  <c r="F905" i="7"/>
  <c r="H904" i="7"/>
  <c r="H903" i="7" s="1"/>
  <c r="H902" i="7" s="1"/>
  <c r="H901" i="7" s="1"/>
  <c r="H900" i="7" s="1"/>
  <c r="H898" i="7"/>
  <c r="G898" i="7"/>
  <c r="G897" i="7" s="1"/>
  <c r="F898" i="7"/>
  <c r="H897" i="7"/>
  <c r="F897" i="7"/>
  <c r="H895" i="7"/>
  <c r="G895" i="7"/>
  <c r="F895" i="7"/>
  <c r="H892" i="7"/>
  <c r="G892" i="7"/>
  <c r="F892" i="7"/>
  <c r="H890" i="7"/>
  <c r="G890" i="7"/>
  <c r="G887" i="7" s="1"/>
  <c r="G882" i="7" s="1"/>
  <c r="F890" i="7"/>
  <c r="H888" i="7"/>
  <c r="H887" i="7" s="1"/>
  <c r="H882" i="7" s="1"/>
  <c r="H881" i="7" s="1"/>
  <c r="H880" i="7" s="1"/>
  <c r="H855" i="7" s="1"/>
  <c r="G888" i="7"/>
  <c r="F888" i="7"/>
  <c r="F887" i="7" s="1"/>
  <c r="H885" i="7"/>
  <c r="G885" i="7"/>
  <c r="F885" i="7"/>
  <c r="H883" i="7"/>
  <c r="G883" i="7"/>
  <c r="F883" i="7"/>
  <c r="G881" i="7"/>
  <c r="G880" i="7" s="1"/>
  <c r="H878" i="7"/>
  <c r="G878" i="7"/>
  <c r="F878" i="7"/>
  <c r="F876" i="7"/>
  <c r="F873" i="7" s="1"/>
  <c r="F872" i="7" s="1"/>
  <c r="H874" i="7"/>
  <c r="G874" i="7"/>
  <c r="G873" i="7" s="1"/>
  <c r="F874" i="7"/>
  <c r="H873" i="7"/>
  <c r="H872" i="7" s="1"/>
  <c r="H871" i="7" s="1"/>
  <c r="G872" i="7"/>
  <c r="G871" i="7" s="1"/>
  <c r="F871" i="7"/>
  <c r="H869" i="7"/>
  <c r="G869" i="7"/>
  <c r="F869" i="7"/>
  <c r="H867" i="7"/>
  <c r="H866" i="7" s="1"/>
  <c r="G867" i="7"/>
  <c r="F867" i="7"/>
  <c r="F866" i="7" s="1"/>
  <c r="G866" i="7"/>
  <c r="H864" i="7"/>
  <c r="H863" i="7" s="1"/>
  <c r="G864" i="7"/>
  <c r="F864" i="7"/>
  <c r="F863" i="7" s="1"/>
  <c r="G863" i="7"/>
  <c r="H862" i="7"/>
  <c r="H861" i="7" s="1"/>
  <c r="G862" i="7"/>
  <c r="F862" i="7"/>
  <c r="F861" i="7" s="1"/>
  <c r="F860" i="7" s="1"/>
  <c r="G861" i="7"/>
  <c r="H860" i="7"/>
  <c r="H858" i="7"/>
  <c r="G858" i="7"/>
  <c r="G857" i="7" s="1"/>
  <c r="F858" i="7"/>
  <c r="H857" i="7"/>
  <c r="F857" i="7"/>
  <c r="H856" i="7"/>
  <c r="G856" i="7"/>
  <c r="G855" i="7" s="1"/>
  <c r="F856" i="7"/>
  <c r="F853" i="7"/>
  <c r="F851" i="7"/>
  <c r="F850" i="7" s="1"/>
  <c r="H848" i="7"/>
  <c r="H847" i="7" s="1"/>
  <c r="H845" i="7" s="1"/>
  <c r="G848" i="7"/>
  <c r="F848" i="7"/>
  <c r="F847" i="7" s="1"/>
  <c r="G847" i="7"/>
  <c r="G846" i="7" s="1"/>
  <c r="H846" i="7"/>
  <c r="G845" i="7"/>
  <c r="H843" i="7"/>
  <c r="H842" i="7" s="1"/>
  <c r="G843" i="7"/>
  <c r="F843" i="7"/>
  <c r="F842" i="7" s="1"/>
  <c r="G842" i="7"/>
  <c r="H839" i="7"/>
  <c r="G839" i="7"/>
  <c r="F839" i="7"/>
  <c r="F837" i="7"/>
  <c r="F835" i="7"/>
  <c r="F833" i="7"/>
  <c r="F832" i="7"/>
  <c r="H830" i="7"/>
  <c r="G830" i="7"/>
  <c r="F830" i="7"/>
  <c r="H828" i="7"/>
  <c r="H827" i="7" s="1"/>
  <c r="G828" i="7"/>
  <c r="F828" i="7"/>
  <c r="F827" i="7" s="1"/>
  <c r="G827" i="7"/>
  <c r="H825" i="7"/>
  <c r="H824" i="7" s="1"/>
  <c r="G825" i="7"/>
  <c r="F825" i="7"/>
  <c r="F824" i="7" s="1"/>
  <c r="G824" i="7"/>
  <c r="F822" i="7"/>
  <c r="F821" i="7" s="1"/>
  <c r="H819" i="7"/>
  <c r="G819" i="7"/>
  <c r="F819" i="7"/>
  <c r="H817" i="7"/>
  <c r="G817" i="7"/>
  <c r="G813" i="7" s="1"/>
  <c r="F817" i="7"/>
  <c r="H814" i="7"/>
  <c r="H813" i="7" s="1"/>
  <c r="G814" i="7"/>
  <c r="F814" i="7"/>
  <c r="F813" i="7" s="1"/>
  <c r="H811" i="7"/>
  <c r="G811" i="7"/>
  <c r="F811" i="7"/>
  <c r="H809" i="7"/>
  <c r="G809" i="7"/>
  <c r="F809" i="7"/>
  <c r="F807" i="7"/>
  <c r="H805" i="7"/>
  <c r="G805" i="7"/>
  <c r="G798" i="7" s="1"/>
  <c r="F805" i="7"/>
  <c r="H803" i="7"/>
  <c r="G803" i="7"/>
  <c r="F803" i="7"/>
  <c r="H801" i="7"/>
  <c r="G801" i="7"/>
  <c r="F801" i="7"/>
  <c r="H799" i="7"/>
  <c r="H798" i="7" s="1"/>
  <c r="G799" i="7"/>
  <c r="F799" i="7"/>
  <c r="F798" i="7" s="1"/>
  <c r="H796" i="7"/>
  <c r="G796" i="7"/>
  <c r="F796" i="7"/>
  <c r="H794" i="7"/>
  <c r="G794" i="7"/>
  <c r="F794" i="7"/>
  <c r="F792" i="7"/>
  <c r="H790" i="7"/>
  <c r="G790" i="7"/>
  <c r="G783" i="7" s="1"/>
  <c r="F790" i="7"/>
  <c r="H788" i="7"/>
  <c r="G788" i="7"/>
  <c r="F788" i="7"/>
  <c r="H786" i="7"/>
  <c r="G786" i="7"/>
  <c r="F786" i="7"/>
  <c r="H784" i="7"/>
  <c r="H783" i="7" s="1"/>
  <c r="G784" i="7"/>
  <c r="F784" i="7"/>
  <c r="F783" i="7" s="1"/>
  <c r="H781" i="7"/>
  <c r="G781" i="7"/>
  <c r="F781" i="7"/>
  <c r="H779" i="7"/>
  <c r="G779" i="7"/>
  <c r="F779" i="7"/>
  <c r="F777" i="7"/>
  <c r="H775" i="7"/>
  <c r="G775" i="7"/>
  <c r="F775" i="7"/>
  <c r="H773" i="7"/>
  <c r="G773" i="7"/>
  <c r="F773" i="7"/>
  <c r="H771" i="7"/>
  <c r="G771" i="7"/>
  <c r="G770" i="7" s="1"/>
  <c r="F771" i="7"/>
  <c r="H770" i="7"/>
  <c r="G769" i="7"/>
  <c r="G768" i="7" s="1"/>
  <c r="G767" i="7" s="1"/>
  <c r="G766" i="7" s="1"/>
  <c r="F764" i="7"/>
  <c r="H762" i="7"/>
  <c r="H761" i="7" s="1"/>
  <c r="G762" i="7"/>
  <c r="F762" i="7"/>
  <c r="F761" i="7" s="1"/>
  <c r="G761" i="7"/>
  <c r="F759" i="7"/>
  <c r="F758" i="7" s="1"/>
  <c r="H756" i="7"/>
  <c r="H755" i="7" s="1"/>
  <c r="G756" i="7"/>
  <c r="F756" i="7"/>
  <c r="F755" i="7" s="1"/>
  <c r="G755" i="7"/>
  <c r="F753" i="7"/>
  <c r="F752" i="7" s="1"/>
  <c r="F751" i="7" s="1"/>
  <c r="H749" i="7"/>
  <c r="G749" i="7"/>
  <c r="G748" i="7" s="1"/>
  <c r="F749" i="7"/>
  <c r="H748" i="7"/>
  <c r="H747" i="7" s="1"/>
  <c r="F748" i="7"/>
  <c r="F747" i="7" s="1"/>
  <c r="G747" i="7"/>
  <c r="H743" i="7"/>
  <c r="H742" i="7" s="1"/>
  <c r="G743" i="7"/>
  <c r="F743" i="7"/>
  <c r="F742" i="7" s="1"/>
  <c r="G742" i="7"/>
  <c r="H740" i="7"/>
  <c r="H739" i="7" s="1"/>
  <c r="G740" i="7"/>
  <c r="F740" i="7"/>
  <c r="F739" i="7" s="1"/>
  <c r="G739" i="7"/>
  <c r="H737" i="7"/>
  <c r="G737" i="7"/>
  <c r="F737" i="7"/>
  <c r="H735" i="7"/>
  <c r="G735" i="7"/>
  <c r="F735" i="7"/>
  <c r="H733" i="7"/>
  <c r="G733" i="7"/>
  <c r="F733" i="7"/>
  <c r="F731" i="7"/>
  <c r="F727" i="7"/>
  <c r="H725" i="7"/>
  <c r="G725" i="7"/>
  <c r="F725" i="7"/>
  <c r="H721" i="7"/>
  <c r="G721" i="7"/>
  <c r="F721" i="7"/>
  <c r="F718" i="7" s="1"/>
  <c r="F717" i="7" s="1"/>
  <c r="H719" i="7"/>
  <c r="G719" i="7"/>
  <c r="G718" i="7" s="1"/>
  <c r="F719" i="7"/>
  <c r="H718" i="7"/>
  <c r="H717" i="7" s="1"/>
  <c r="G717" i="7"/>
  <c r="H715" i="7"/>
  <c r="H714" i="7" s="1"/>
  <c r="G715" i="7"/>
  <c r="F715" i="7"/>
  <c r="F714" i="7" s="1"/>
  <c r="G714" i="7"/>
  <c r="H711" i="7"/>
  <c r="H710" i="7" s="1"/>
  <c r="G711" i="7"/>
  <c r="F711" i="7"/>
  <c r="F710" i="7" s="1"/>
  <c r="G710" i="7"/>
  <c r="F708" i="7"/>
  <c r="H706" i="7"/>
  <c r="G706" i="7"/>
  <c r="F706" i="7"/>
  <c r="F704" i="7"/>
  <c r="H701" i="7"/>
  <c r="G701" i="7"/>
  <c r="G700" i="7" s="1"/>
  <c r="F701" i="7"/>
  <c r="H700" i="7"/>
  <c r="F700" i="7"/>
  <c r="H698" i="7"/>
  <c r="G698" i="7"/>
  <c r="F698" i="7"/>
  <c r="H696" i="7"/>
  <c r="G696" i="7"/>
  <c r="F696" i="7"/>
  <c r="F694" i="7"/>
  <c r="F692" i="7"/>
  <c r="H690" i="7"/>
  <c r="G690" i="7"/>
  <c r="F690" i="7"/>
  <c r="F688" i="7"/>
  <c r="F685" i="7" s="1"/>
  <c r="F682" i="7" s="1"/>
  <c r="F681" i="7" s="1"/>
  <c r="H686" i="7"/>
  <c r="G686" i="7"/>
  <c r="G685" i="7" s="1"/>
  <c r="F686" i="7"/>
  <c r="H685" i="7"/>
  <c r="H682" i="7" s="1"/>
  <c r="H681" i="7" s="1"/>
  <c r="H677" i="7" s="1"/>
  <c r="H683" i="7"/>
  <c r="G683" i="7"/>
  <c r="F683" i="7"/>
  <c r="H679" i="7"/>
  <c r="H678" i="7" s="1"/>
  <c r="G679" i="7"/>
  <c r="F679" i="7"/>
  <c r="F678" i="7" s="1"/>
  <c r="F677" i="7" s="1"/>
  <c r="G678" i="7"/>
  <c r="F675" i="7"/>
  <c r="F674" i="7"/>
  <c r="F673" i="7" s="1"/>
  <c r="F671" i="7"/>
  <c r="F669" i="7"/>
  <c r="F668" i="7"/>
  <c r="F667" i="7" s="1"/>
  <c r="F665" i="7"/>
  <c r="F663" i="7"/>
  <c r="H661" i="7"/>
  <c r="H660" i="7" s="1"/>
  <c r="G661" i="7"/>
  <c r="F661" i="7"/>
  <c r="G660" i="7"/>
  <c r="G659" i="7" s="1"/>
  <c r="G658" i="7" s="1"/>
  <c r="H659" i="7"/>
  <c r="H658" i="7" s="1"/>
  <c r="H656" i="7"/>
  <c r="G656" i="7"/>
  <c r="F656" i="7"/>
  <c r="F654" i="7"/>
  <c r="H652" i="7"/>
  <c r="G652" i="7"/>
  <c r="F652" i="7"/>
  <c r="H650" i="7"/>
  <c r="G650" i="7"/>
  <c r="F650" i="7"/>
  <c r="H648" i="7"/>
  <c r="G648" i="7"/>
  <c r="F648" i="7"/>
  <c r="F637" i="7" s="1"/>
  <c r="F636" i="7" s="1"/>
  <c r="H646" i="7"/>
  <c r="G646" i="7"/>
  <c r="F646" i="7"/>
  <c r="H644" i="7"/>
  <c r="G644" i="7"/>
  <c r="F644" i="7"/>
  <c r="F642" i="7"/>
  <c r="H640" i="7"/>
  <c r="G640" i="7"/>
  <c r="F640" i="7"/>
  <c r="H638" i="7"/>
  <c r="G638" i="7"/>
  <c r="G637" i="7" s="1"/>
  <c r="F638" i="7"/>
  <c r="H637" i="7"/>
  <c r="H636" i="7" s="1"/>
  <c r="G636" i="7"/>
  <c r="H634" i="7"/>
  <c r="G634" i="7"/>
  <c r="F634" i="7"/>
  <c r="H632" i="7"/>
  <c r="G632" i="7"/>
  <c r="F632" i="7"/>
  <c r="F630" i="7"/>
  <c r="H628" i="7"/>
  <c r="G628" i="7"/>
  <c r="F628" i="7"/>
  <c r="F626" i="7"/>
  <c r="F624" i="7"/>
  <c r="H622" i="7"/>
  <c r="G622" i="7"/>
  <c r="F622" i="7"/>
  <c r="H620" i="7"/>
  <c r="G620" i="7"/>
  <c r="G619" i="7" s="1"/>
  <c r="F620" i="7"/>
  <c r="H619" i="7"/>
  <c r="H618" i="7" s="1"/>
  <c r="F619" i="7"/>
  <c r="F618" i="7" s="1"/>
  <c r="G618" i="7"/>
  <c r="H617" i="7"/>
  <c r="H615" i="7"/>
  <c r="G615" i="7"/>
  <c r="F615" i="7"/>
  <c r="H613" i="7"/>
  <c r="G613" i="7"/>
  <c r="F613" i="7"/>
  <c r="H611" i="7"/>
  <c r="G611" i="7"/>
  <c r="F611" i="7"/>
  <c r="F608" i="7"/>
  <c r="F606" i="7"/>
  <c r="H604" i="7"/>
  <c r="G604" i="7"/>
  <c r="F604" i="7"/>
  <c r="F600" i="7" s="1"/>
  <c r="H601" i="7"/>
  <c r="G601" i="7"/>
  <c r="F601" i="7"/>
  <c r="G600" i="7"/>
  <c r="G599" i="7" s="1"/>
  <c r="H599" i="7"/>
  <c r="H598" i="7" s="1"/>
  <c r="H597" i="7" s="1"/>
  <c r="H596" i="7" s="1"/>
  <c r="F599" i="7"/>
  <c r="F598" i="7" s="1"/>
  <c r="G598" i="7"/>
  <c r="G597" i="7" s="1"/>
  <c r="F597" i="7"/>
  <c r="H593" i="7"/>
  <c r="G593" i="7"/>
  <c r="F593" i="7"/>
  <c r="F590" i="7" s="1"/>
  <c r="H591" i="7"/>
  <c r="G591" i="7"/>
  <c r="G590" i="7" s="1"/>
  <c r="F591" i="7"/>
  <c r="H590" i="7"/>
  <c r="F588" i="7"/>
  <c r="F587" i="7"/>
  <c r="H585" i="7"/>
  <c r="G585" i="7"/>
  <c r="G584" i="7" s="1"/>
  <c r="F585" i="7"/>
  <c r="H584" i="7"/>
  <c r="F584" i="7"/>
  <c r="H581" i="7"/>
  <c r="G581" i="7"/>
  <c r="G574" i="7" s="1"/>
  <c r="F581" i="7"/>
  <c r="H578" i="7"/>
  <c r="G578" i="7"/>
  <c r="F578" i="7"/>
  <c r="F574" i="7" s="1"/>
  <c r="F575" i="7"/>
  <c r="H574" i="7"/>
  <c r="H572" i="7"/>
  <c r="G572" i="7"/>
  <c r="F572" i="7"/>
  <c r="H569" i="7"/>
  <c r="G569" i="7"/>
  <c r="F569" i="7"/>
  <c r="H567" i="7"/>
  <c r="G567" i="7"/>
  <c r="F567" i="7"/>
  <c r="H565" i="7"/>
  <c r="H564" i="7" s="1"/>
  <c r="G565" i="7"/>
  <c r="F565" i="7"/>
  <c r="F564" i="7" s="1"/>
  <c r="G564" i="7"/>
  <c r="H562" i="7"/>
  <c r="G562" i="7"/>
  <c r="F562" i="7"/>
  <c r="H560" i="7"/>
  <c r="G560" i="7"/>
  <c r="F560" i="7"/>
  <c r="H557" i="7"/>
  <c r="H544" i="7" s="1"/>
  <c r="G557" i="7"/>
  <c r="F557" i="7"/>
  <c r="H554" i="7"/>
  <c r="G554" i="7"/>
  <c r="F554" i="7"/>
  <c r="H552" i="7"/>
  <c r="G552" i="7"/>
  <c r="F552" i="7"/>
  <c r="F550" i="7"/>
  <c r="G548" i="7"/>
  <c r="F548" i="7"/>
  <c r="H545" i="7"/>
  <c r="G545" i="7"/>
  <c r="F545" i="7"/>
  <c r="G544" i="7"/>
  <c r="F540" i="7"/>
  <c r="H537" i="7"/>
  <c r="G537" i="7"/>
  <c r="G536" i="7" s="1"/>
  <c r="F537" i="7"/>
  <c r="H536" i="7"/>
  <c r="F536" i="7"/>
  <c r="F534" i="7"/>
  <c r="H531" i="7"/>
  <c r="G531" i="7"/>
  <c r="F531" i="7"/>
  <c r="H529" i="7"/>
  <c r="G529" i="7"/>
  <c r="H528" i="7"/>
  <c r="G528" i="7"/>
  <c r="F528" i="7"/>
  <c r="F526" i="7"/>
  <c r="H523" i="7"/>
  <c r="G523" i="7"/>
  <c r="F523" i="7"/>
  <c r="H520" i="7"/>
  <c r="G520" i="7"/>
  <c r="F520" i="7"/>
  <c r="H518" i="7"/>
  <c r="G518" i="7"/>
  <c r="F518" i="7"/>
  <c r="H516" i="7"/>
  <c r="G516" i="7"/>
  <c r="F516" i="7"/>
  <c r="H513" i="7"/>
  <c r="G513" i="7"/>
  <c r="F513" i="7"/>
  <c r="G511" i="7"/>
  <c r="F511" i="7"/>
  <c r="G509" i="7"/>
  <c r="F509" i="7"/>
  <c r="G507" i="7"/>
  <c r="F507" i="7"/>
  <c r="H504" i="7"/>
  <c r="G504" i="7"/>
  <c r="F504" i="7"/>
  <c r="F502" i="7"/>
  <c r="H499" i="7"/>
  <c r="G499" i="7"/>
  <c r="F499" i="7"/>
  <c r="H496" i="7"/>
  <c r="G496" i="7"/>
  <c r="F496" i="7"/>
  <c r="H494" i="7"/>
  <c r="G494" i="7"/>
  <c r="F494" i="7"/>
  <c r="F491" i="7"/>
  <c r="H488" i="7"/>
  <c r="G488" i="7"/>
  <c r="F488" i="7"/>
  <c r="H485" i="7"/>
  <c r="G485" i="7"/>
  <c r="F485" i="7"/>
  <c r="H482" i="7"/>
  <c r="G482" i="7"/>
  <c r="F482" i="7"/>
  <c r="H479" i="7"/>
  <c r="G479" i="7"/>
  <c r="G470" i="7" s="1"/>
  <c r="F479" i="7"/>
  <c r="H476" i="7"/>
  <c r="G476" i="7"/>
  <c r="F476" i="7"/>
  <c r="G474" i="7"/>
  <c r="H471" i="7"/>
  <c r="G471" i="7"/>
  <c r="F471" i="7"/>
  <c r="F470" i="7"/>
  <c r="F467" i="7"/>
  <c r="H464" i="7"/>
  <c r="G464" i="7"/>
  <c r="F464" i="7"/>
  <c r="H461" i="7"/>
  <c r="G461" i="7"/>
  <c r="G460" i="7" s="1"/>
  <c r="F461" i="7"/>
  <c r="H460" i="7"/>
  <c r="F460" i="7"/>
  <c r="H457" i="7"/>
  <c r="G457" i="7"/>
  <c r="F457" i="7"/>
  <c r="H454" i="7"/>
  <c r="G454" i="7"/>
  <c r="F454" i="7"/>
  <c r="F451" i="7"/>
  <c r="F449" i="7"/>
  <c r="H446" i="7"/>
  <c r="G446" i="7"/>
  <c r="F446" i="7"/>
  <c r="H443" i="7"/>
  <c r="G443" i="7"/>
  <c r="F443" i="7"/>
  <c r="F440" i="7"/>
  <c r="H437" i="7"/>
  <c r="G437" i="7"/>
  <c r="F437" i="7"/>
  <c r="F435" i="7"/>
  <c r="H430" i="7"/>
  <c r="G430" i="7"/>
  <c r="F430" i="7"/>
  <c r="H428" i="7"/>
  <c r="G428" i="7"/>
  <c r="F428" i="7"/>
  <c r="H426" i="7"/>
  <c r="G426" i="7"/>
  <c r="G425" i="7" s="1"/>
  <c r="F426" i="7"/>
  <c r="H425" i="7"/>
  <c r="F425" i="7"/>
  <c r="H423" i="7"/>
  <c r="H422" i="7"/>
  <c r="G422" i="7"/>
  <c r="F422" i="7"/>
  <c r="H420" i="7"/>
  <c r="G420" i="7"/>
  <c r="F420" i="7"/>
  <c r="H417" i="7"/>
  <c r="H416" i="7" s="1"/>
  <c r="G417" i="7"/>
  <c r="F417" i="7"/>
  <c r="F416" i="7" s="1"/>
  <c r="G416" i="7"/>
  <c r="H414" i="7"/>
  <c r="G414" i="7"/>
  <c r="F414" i="7"/>
  <c r="H412" i="7"/>
  <c r="G412" i="7"/>
  <c r="F412" i="7"/>
  <c r="H410" i="7"/>
  <c r="G410" i="7"/>
  <c r="F410" i="7"/>
  <c r="H408" i="7"/>
  <c r="G408" i="7"/>
  <c r="F408" i="7"/>
  <c r="F405" i="7"/>
  <c r="F402" i="7"/>
  <c r="F399" i="7"/>
  <c r="H397" i="7"/>
  <c r="G397" i="7"/>
  <c r="F397" i="7"/>
  <c r="H395" i="7"/>
  <c r="G395" i="7"/>
  <c r="F395" i="7"/>
  <c r="H392" i="7"/>
  <c r="G392" i="7"/>
  <c r="F392" i="7"/>
  <c r="F390" i="7"/>
  <c r="H387" i="7"/>
  <c r="G387" i="7"/>
  <c r="G386" i="7" s="1"/>
  <c r="F387" i="7"/>
  <c r="H386" i="7"/>
  <c r="F386" i="7"/>
  <c r="F383" i="7"/>
  <c r="H380" i="7"/>
  <c r="G380" i="7"/>
  <c r="F380" i="7"/>
  <c r="H377" i="7"/>
  <c r="G377" i="7"/>
  <c r="G376" i="7" s="1"/>
  <c r="F377" i="7"/>
  <c r="H376" i="7"/>
  <c r="F376" i="7"/>
  <c r="H373" i="7"/>
  <c r="G373" i="7"/>
  <c r="F373" i="7"/>
  <c r="F371" i="7"/>
  <c r="H368" i="7"/>
  <c r="G368" i="7"/>
  <c r="F368" i="7"/>
  <c r="H366" i="7"/>
  <c r="H365" i="7" s="1"/>
  <c r="H364" i="7" s="1"/>
  <c r="H363" i="7" s="1"/>
  <c r="H362" i="7" s="1"/>
  <c r="G366" i="7"/>
  <c r="F366" i="7"/>
  <c r="F365" i="7" s="1"/>
  <c r="F364" i="7" s="1"/>
  <c r="F363" i="7" s="1"/>
  <c r="F362" i="7" s="1"/>
  <c r="G365" i="7"/>
  <c r="H359" i="7"/>
  <c r="G359" i="7"/>
  <c r="F359" i="7"/>
  <c r="F357" i="7"/>
  <c r="F355" i="7"/>
  <c r="F353" i="7"/>
  <c r="H351" i="7"/>
  <c r="H350" i="7" s="1"/>
  <c r="G351" i="7"/>
  <c r="F351" i="7"/>
  <c r="F350" i="7" s="1"/>
  <c r="G350" i="7"/>
  <c r="H349" i="7"/>
  <c r="H348" i="7" s="1"/>
  <c r="H347" i="7" s="1"/>
  <c r="G349" i="7"/>
  <c r="F349" i="7"/>
  <c r="F348" i="7" s="1"/>
  <c r="F347" i="7" s="1"/>
  <c r="G348" i="7"/>
  <c r="G347" i="7" s="1"/>
  <c r="F345" i="7"/>
  <c r="F344" i="7"/>
  <c r="F343" i="7"/>
  <c r="F341" i="7"/>
  <c r="F339" i="7" s="1"/>
  <c r="F337" i="7"/>
  <c r="F336" i="7" s="1"/>
  <c r="H334" i="7"/>
  <c r="G334" i="7"/>
  <c r="F334" i="7"/>
  <c r="H332" i="7"/>
  <c r="G332" i="7"/>
  <c r="F332" i="7"/>
  <c r="H330" i="7"/>
  <c r="G330" i="7"/>
  <c r="F330" i="7"/>
  <c r="F328" i="7"/>
  <c r="F326" i="7"/>
  <c r="F324" i="7"/>
  <c r="F322" i="7"/>
  <c r="F319" i="7"/>
  <c r="F317" i="7"/>
  <c r="H315" i="7"/>
  <c r="G315" i="7"/>
  <c r="F315" i="7"/>
  <c r="H313" i="7"/>
  <c r="G313" i="7"/>
  <c r="F313" i="7"/>
  <c r="F310" i="7"/>
  <c r="H307" i="7"/>
  <c r="H302" i="7" s="1"/>
  <c r="H301" i="7" s="1"/>
  <c r="G307" i="7"/>
  <c r="F307" i="7"/>
  <c r="F302" i="7" s="1"/>
  <c r="F301" i="7" s="1"/>
  <c r="H305" i="7"/>
  <c r="G305" i="7"/>
  <c r="F305" i="7"/>
  <c r="H303" i="7"/>
  <c r="G303" i="7"/>
  <c r="F303" i="7"/>
  <c r="G302" i="7"/>
  <c r="G301" i="7" s="1"/>
  <c r="F299" i="7"/>
  <c r="H297" i="7"/>
  <c r="G297" i="7"/>
  <c r="F297" i="7"/>
  <c r="F295" i="7"/>
  <c r="F293" i="7"/>
  <c r="F291" i="7"/>
  <c r="F288" i="7"/>
  <c r="G284" i="7"/>
  <c r="F284" i="7"/>
  <c r="G280" i="7"/>
  <c r="F280" i="7"/>
  <c r="G279" i="7"/>
  <c r="F279" i="7"/>
  <c r="H277" i="7"/>
  <c r="G277" i="7"/>
  <c r="G276" i="7" s="1"/>
  <c r="F277" i="7"/>
  <c r="H276" i="7"/>
  <c r="F274" i="7"/>
  <c r="H272" i="7"/>
  <c r="G272" i="7"/>
  <c r="F272" i="7"/>
  <c r="H270" i="7"/>
  <c r="H265" i="7" s="1"/>
  <c r="H264" i="7" s="1"/>
  <c r="H263" i="7" s="1"/>
  <c r="G270" i="7"/>
  <c r="F270" i="7"/>
  <c r="F265" i="7" s="1"/>
  <c r="F264" i="7" s="1"/>
  <c r="H268" i="7"/>
  <c r="G268" i="7"/>
  <c r="F268" i="7"/>
  <c r="H266" i="7"/>
  <c r="G266" i="7"/>
  <c r="F266" i="7"/>
  <c r="G265" i="7"/>
  <c r="G264" i="7" s="1"/>
  <c r="G263" i="7" s="1"/>
  <c r="H261" i="7"/>
  <c r="H260" i="7" s="1"/>
  <c r="G261" i="7"/>
  <c r="F261" i="7"/>
  <c r="F260" i="7" s="1"/>
  <c r="G260" i="7"/>
  <c r="H258" i="7"/>
  <c r="H257" i="7" s="1"/>
  <c r="G258" i="7"/>
  <c r="F258" i="7"/>
  <c r="F257" i="7" s="1"/>
  <c r="G257" i="7"/>
  <c r="H255" i="7"/>
  <c r="H254" i="7" s="1"/>
  <c r="G255" i="7"/>
  <c r="F255" i="7"/>
  <c r="F254" i="7" s="1"/>
  <c r="G254" i="7"/>
  <c r="H252" i="7"/>
  <c r="H251" i="7" s="1"/>
  <c r="H250" i="7" s="1"/>
  <c r="G252" i="7"/>
  <c r="F252" i="7"/>
  <c r="F251" i="7" s="1"/>
  <c r="F250" i="7" s="1"/>
  <c r="G251" i="7"/>
  <c r="G250" i="7" s="1"/>
  <c r="H248" i="7"/>
  <c r="G248" i="7"/>
  <c r="G247" i="7" s="1"/>
  <c r="F248" i="7"/>
  <c r="H247" i="7"/>
  <c r="F247" i="7"/>
  <c r="F245" i="7"/>
  <c r="F243" i="7"/>
  <c r="H241" i="7"/>
  <c r="G241" i="7"/>
  <c r="F241" i="7"/>
  <c r="H239" i="7"/>
  <c r="H238" i="7" s="1"/>
  <c r="G239" i="7"/>
  <c r="F239" i="7"/>
  <c r="F238" i="7" s="1"/>
  <c r="G238" i="7"/>
  <c r="H236" i="7"/>
  <c r="G236" i="7"/>
  <c r="F236" i="7"/>
  <c r="F231" i="7" s="1"/>
  <c r="F234" i="7"/>
  <c r="F232" i="7"/>
  <c r="H229" i="7"/>
  <c r="H228" i="7" s="1"/>
  <c r="G229" i="7"/>
  <c r="F229" i="7"/>
  <c r="F228" i="7" s="1"/>
  <c r="G228" i="7"/>
  <c r="F226" i="7"/>
  <c r="H224" i="7"/>
  <c r="G224" i="7"/>
  <c r="F224" i="7"/>
  <c r="F222" i="7"/>
  <c r="F220" i="7"/>
  <c r="F218" i="7"/>
  <c r="H216" i="7"/>
  <c r="G216" i="7"/>
  <c r="G215" i="7" s="1"/>
  <c r="G214" i="7" s="1"/>
  <c r="F216" i="7"/>
  <c r="H215" i="7"/>
  <c r="H214" i="7" s="1"/>
  <c r="F215" i="7"/>
  <c r="H212" i="7"/>
  <c r="H211" i="7" s="1"/>
  <c r="G212" i="7"/>
  <c r="F212" i="7"/>
  <c r="F211" i="7" s="1"/>
  <c r="F210" i="7" s="1"/>
  <c r="G211" i="7"/>
  <c r="G210" i="7" s="1"/>
  <c r="H210" i="7"/>
  <c r="H209" i="7" s="1"/>
  <c r="G209" i="7"/>
  <c r="H207" i="7"/>
  <c r="G207" i="7"/>
  <c r="F207" i="7"/>
  <c r="H205" i="7"/>
  <c r="G205" i="7"/>
  <c r="F205" i="7"/>
  <c r="H203" i="7"/>
  <c r="G203" i="7"/>
  <c r="F203" i="7"/>
  <c r="H201" i="7"/>
  <c r="G201" i="7"/>
  <c r="F201" i="7"/>
  <c r="F199" i="7"/>
  <c r="H197" i="7"/>
  <c r="G197" i="7"/>
  <c r="F197" i="7"/>
  <c r="F195" i="7"/>
  <c r="F193" i="7"/>
  <c r="H191" i="7"/>
  <c r="H190" i="7" s="1"/>
  <c r="G191" i="7"/>
  <c r="F191" i="7"/>
  <c r="F190" i="7" s="1"/>
  <c r="G190" i="7"/>
  <c r="G189" i="7" s="1"/>
  <c r="H189" i="7"/>
  <c r="F189" i="7"/>
  <c r="H187" i="7"/>
  <c r="G187" i="7"/>
  <c r="G186" i="7" s="1"/>
  <c r="F187" i="7"/>
  <c r="H186" i="7"/>
  <c r="F186" i="7"/>
  <c r="H185" i="7"/>
  <c r="F185" i="7"/>
  <c r="H183" i="7"/>
  <c r="H182" i="7" s="1"/>
  <c r="G183" i="7"/>
  <c r="F183" i="7"/>
  <c r="F182" i="7" s="1"/>
  <c r="G182" i="7"/>
  <c r="G172" i="7" s="1"/>
  <c r="H180" i="7"/>
  <c r="G180" i="7"/>
  <c r="F180" i="7"/>
  <c r="H178" i="7"/>
  <c r="G178" i="7"/>
  <c r="F178" i="7"/>
  <c r="H176" i="7"/>
  <c r="G176" i="7"/>
  <c r="F176" i="7"/>
  <c r="H174" i="7"/>
  <c r="G174" i="7"/>
  <c r="G173" i="7" s="1"/>
  <c r="F174" i="7"/>
  <c r="H173" i="7"/>
  <c r="H172" i="7" s="1"/>
  <c r="F173" i="7"/>
  <c r="F172" i="7" s="1"/>
  <c r="H171" i="7"/>
  <c r="H169" i="7"/>
  <c r="G169" i="7"/>
  <c r="G168" i="7" s="1"/>
  <c r="F169" i="7"/>
  <c r="H168" i="7"/>
  <c r="F168" i="7"/>
  <c r="H167" i="7"/>
  <c r="G167" i="7"/>
  <c r="G166" i="7" s="1"/>
  <c r="F167" i="7"/>
  <c r="H166" i="7"/>
  <c r="F166" i="7"/>
  <c r="H164" i="7"/>
  <c r="G164" i="7"/>
  <c r="G163" i="7" s="1"/>
  <c r="F164" i="7"/>
  <c r="H163" i="7"/>
  <c r="H162" i="7" s="1"/>
  <c r="F163" i="7"/>
  <c r="F162" i="7" s="1"/>
  <c r="F161" i="7" s="1"/>
  <c r="F160" i="7" s="1"/>
  <c r="G162" i="7"/>
  <c r="G161" i="7" s="1"/>
  <c r="H161" i="7"/>
  <c r="H160" i="7" s="1"/>
  <c r="G160" i="7"/>
  <c r="H158" i="7"/>
  <c r="G158" i="7"/>
  <c r="F158" i="7"/>
  <c r="F156" i="7"/>
  <c r="H154" i="7"/>
  <c r="G154" i="7"/>
  <c r="F154" i="7"/>
  <c r="H152" i="7"/>
  <c r="G152" i="7"/>
  <c r="F152" i="7"/>
  <c r="F150" i="7"/>
  <c r="H148" i="7"/>
  <c r="G148" i="7"/>
  <c r="F148" i="7"/>
  <c r="H146" i="7"/>
  <c r="G146" i="7"/>
  <c r="F146" i="7"/>
  <c r="F144" i="7"/>
  <c r="H141" i="7"/>
  <c r="G141" i="7"/>
  <c r="F141" i="7"/>
  <c r="F139" i="7"/>
  <c r="H137" i="7"/>
  <c r="F137" i="7"/>
  <c r="F135" i="7"/>
  <c r="F132" i="7"/>
  <c r="H130" i="7"/>
  <c r="G130" i="7"/>
  <c r="H125" i="7"/>
  <c r="G125" i="7"/>
  <c r="F125" i="7"/>
  <c r="H118" i="7"/>
  <c r="G118" i="7"/>
  <c r="G117" i="7" s="1"/>
  <c r="F118" i="7"/>
  <c r="H117" i="7"/>
  <c r="F117" i="7"/>
  <c r="H114" i="7"/>
  <c r="G114" i="7"/>
  <c r="F114" i="7"/>
  <c r="H112" i="7"/>
  <c r="G112" i="7"/>
  <c r="F112" i="7"/>
  <c r="F110" i="7"/>
  <c r="F108" i="7"/>
  <c r="F106" i="7"/>
  <c r="H104" i="7"/>
  <c r="G104" i="7"/>
  <c r="F104" i="7"/>
  <c r="F101" i="7" s="1"/>
  <c r="H102" i="7"/>
  <c r="G102" i="7"/>
  <c r="G101" i="7" s="1"/>
  <c r="F102" i="7"/>
  <c r="H101" i="7"/>
  <c r="H99" i="7"/>
  <c r="G99" i="7"/>
  <c r="G98" i="7" s="1"/>
  <c r="F99" i="7"/>
  <c r="H98" i="7"/>
  <c r="F98" i="7"/>
  <c r="H96" i="7"/>
  <c r="G96" i="7"/>
  <c r="G95" i="7" s="1"/>
  <c r="F96" i="7"/>
  <c r="H95" i="7"/>
  <c r="F95" i="7"/>
  <c r="H93" i="7"/>
  <c r="G93" i="7"/>
  <c r="G92" i="7" s="1"/>
  <c r="F93" i="7"/>
  <c r="H92" i="7"/>
  <c r="F92" i="7"/>
  <c r="F90" i="7"/>
  <c r="F89" i="7"/>
  <c r="F87" i="7"/>
  <c r="H85" i="7"/>
  <c r="H84" i="7" s="1"/>
  <c r="G85" i="7"/>
  <c r="F85" i="7"/>
  <c r="F84" i="7" s="1"/>
  <c r="G84" i="7"/>
  <c r="F82" i="7"/>
  <c r="H80" i="7"/>
  <c r="G80" i="7"/>
  <c r="G79" i="7" s="1"/>
  <c r="F80" i="7"/>
  <c r="H79" i="7"/>
  <c r="F79" i="7"/>
  <c r="H77" i="7"/>
  <c r="G77" i="7"/>
  <c r="G76" i="7" s="1"/>
  <c r="F77" i="7"/>
  <c r="H76" i="7"/>
  <c r="F76" i="7"/>
  <c r="H74" i="7"/>
  <c r="G74" i="7"/>
  <c r="G73" i="7" s="1"/>
  <c r="F74" i="7"/>
  <c r="H73" i="7"/>
  <c r="H72" i="7" s="1"/>
  <c r="H71" i="7" s="1"/>
  <c r="F73" i="7"/>
  <c r="G72" i="7"/>
  <c r="G71" i="7" s="1"/>
  <c r="H69" i="7"/>
  <c r="G69" i="7"/>
  <c r="G68" i="7" s="1"/>
  <c r="F69" i="7"/>
  <c r="H68" i="7"/>
  <c r="F68" i="7"/>
  <c r="H67" i="7"/>
  <c r="F67" i="7"/>
  <c r="H63" i="7"/>
  <c r="H57" i="7" s="1"/>
  <c r="G63" i="7"/>
  <c r="F63" i="7"/>
  <c r="F57" i="7" s="1"/>
  <c r="H60" i="7"/>
  <c r="G60" i="7"/>
  <c r="F60" i="7"/>
  <c r="F58" i="7"/>
  <c r="G57" i="7"/>
  <c r="H53" i="7"/>
  <c r="G53" i="7"/>
  <c r="F53" i="7"/>
  <c r="G52" i="7"/>
  <c r="G51" i="7" s="1"/>
  <c r="G50" i="7"/>
  <c r="H48" i="7"/>
  <c r="H47" i="7" s="1"/>
  <c r="G48" i="7"/>
  <c r="F48" i="7"/>
  <c r="F47" i="7" s="1"/>
  <c r="G47" i="7"/>
  <c r="H46" i="7"/>
  <c r="G46" i="7"/>
  <c r="F46" i="7"/>
  <c r="H44" i="7"/>
  <c r="G44" i="7"/>
  <c r="F44" i="7"/>
  <c r="H42" i="7"/>
  <c r="G42" i="7"/>
  <c r="F42" i="7"/>
  <c r="H40" i="7"/>
  <c r="G40" i="7"/>
  <c r="F40" i="7"/>
  <c r="F38" i="7"/>
  <c r="F36" i="7"/>
  <c r="H33" i="7"/>
  <c r="H32" i="7" s="1"/>
  <c r="G33" i="7"/>
  <c r="F33" i="7"/>
  <c r="F32" i="7" s="1"/>
  <c r="G32" i="7"/>
  <c r="F30" i="7"/>
  <c r="F28" i="7"/>
  <c r="H25" i="7"/>
  <c r="H24" i="7" s="1"/>
  <c r="G25" i="7"/>
  <c r="F25" i="7"/>
  <c r="F24" i="7" s="1"/>
  <c r="G24" i="7"/>
  <c r="H22" i="7"/>
  <c r="G22" i="7"/>
  <c r="F22" i="7"/>
  <c r="F17" i="7" s="1"/>
  <c r="F16" i="7" s="1"/>
  <c r="F15" i="7" s="1"/>
  <c r="H18" i="7"/>
  <c r="G18" i="7"/>
  <c r="G17" i="7" s="1"/>
  <c r="F18" i="7"/>
  <c r="H17" i="7"/>
  <c r="H16" i="7" s="1"/>
  <c r="H15" i="7" s="1"/>
  <c r="G16" i="7"/>
  <c r="G15" i="7" s="1"/>
  <c r="H13" i="7"/>
  <c r="G13" i="7"/>
  <c r="G12" i="7" s="1"/>
  <c r="F13" i="7"/>
  <c r="H12" i="7"/>
  <c r="F12" i="7"/>
  <c r="H11" i="7"/>
  <c r="F11" i="7"/>
  <c r="H10" i="7" l="1"/>
  <c r="G596" i="7"/>
  <c r="G11" i="7"/>
  <c r="F52" i="7"/>
  <c r="F51" i="7" s="1"/>
  <c r="F50" i="7"/>
  <c r="F10" i="7" s="1"/>
  <c r="H52" i="7"/>
  <c r="H51" i="7" s="1"/>
  <c r="H50" i="7"/>
  <c r="G67" i="7"/>
  <c r="F72" i="7"/>
  <c r="F71" i="7" s="1"/>
  <c r="G185" i="7"/>
  <c r="G171" i="7" s="1"/>
  <c r="F214" i="7"/>
  <c r="F209" i="7" s="1"/>
  <c r="F171" i="7" s="1"/>
  <c r="F263" i="7"/>
  <c r="G364" i="7"/>
  <c r="G363" i="7" s="1"/>
  <c r="G362" i="7" s="1"/>
  <c r="G434" i="7"/>
  <c r="G433" i="7" s="1"/>
  <c r="G432" i="7" s="1"/>
  <c r="F617" i="7"/>
  <c r="H470" i="7"/>
  <c r="H434" i="7" s="1"/>
  <c r="H433" i="7" s="1"/>
  <c r="H432" i="7" s="1"/>
  <c r="H361" i="7" s="1"/>
  <c r="F596" i="7"/>
  <c r="F904" i="7"/>
  <c r="F903" i="7" s="1"/>
  <c r="F902" i="7" s="1"/>
  <c r="F901" i="7" s="1"/>
  <c r="F900" i="7" s="1"/>
  <c r="F544" i="7"/>
  <c r="F434" i="7" s="1"/>
  <c r="F433" i="7" s="1"/>
  <c r="F432" i="7" s="1"/>
  <c r="F361" i="7" s="1"/>
  <c r="G617" i="7"/>
  <c r="F660" i="7"/>
  <c r="F659" i="7" s="1"/>
  <c r="F658" i="7" s="1"/>
  <c r="G682" i="7"/>
  <c r="G681" i="7" s="1"/>
  <c r="G677" i="7" s="1"/>
  <c r="H769" i="7"/>
  <c r="H768" i="7" s="1"/>
  <c r="H767" i="7" s="1"/>
  <c r="H766" i="7" s="1"/>
  <c r="F770" i="7"/>
  <c r="F769" i="7" s="1"/>
  <c r="F768" i="7" s="1"/>
  <c r="F767" i="7" s="1"/>
  <c r="F766" i="7" s="1"/>
  <c r="F845" i="7"/>
  <c r="F846" i="7"/>
  <c r="F882" i="7"/>
  <c r="F881" i="7" s="1"/>
  <c r="F880" i="7" s="1"/>
  <c r="F855" i="7" s="1"/>
  <c r="F960" i="7"/>
  <c r="F959" i="7" s="1"/>
  <c r="F958" i="7"/>
  <c r="F952" i="7" s="1"/>
  <c r="G860" i="7"/>
  <c r="G1028" i="6"/>
  <c r="G1027" i="6"/>
  <c r="G1026" i="6"/>
  <c r="G1025" i="6"/>
  <c r="G1023" i="6"/>
  <c r="G1021" i="6"/>
  <c r="H1017" i="6"/>
  <c r="G1017" i="6"/>
  <c r="G1006" i="6"/>
  <c r="F1006" i="6"/>
  <c r="H1004" i="6"/>
  <c r="G1004" i="6"/>
  <c r="F1004" i="6"/>
  <c r="H1002" i="6"/>
  <c r="G1002" i="6"/>
  <c r="F1002" i="6"/>
  <c r="H1000" i="6"/>
  <c r="G1000" i="6"/>
  <c r="F1000" i="6"/>
  <c r="H998" i="6"/>
  <c r="G998" i="6"/>
  <c r="F998" i="6"/>
  <c r="H996" i="6"/>
  <c r="G996" i="6"/>
  <c r="F996" i="6"/>
  <c r="F993" i="6" s="1"/>
  <c r="H994" i="6"/>
  <c r="G994" i="6"/>
  <c r="F994" i="6"/>
  <c r="H993" i="6"/>
  <c r="F991" i="6"/>
  <c r="F989" i="6"/>
  <c r="H988" i="6"/>
  <c r="G988" i="6"/>
  <c r="F988" i="6"/>
  <c r="F986" i="6"/>
  <c r="F985" i="6"/>
  <c r="F984" i="6" s="1"/>
  <c r="F982" i="6"/>
  <c r="F981" i="6" s="1"/>
  <c r="F979" i="6"/>
  <c r="F977" i="6"/>
  <c r="F975" i="6"/>
  <c r="F973" i="6"/>
  <c r="H970" i="6"/>
  <c r="H969" i="6" s="1"/>
  <c r="G970" i="6"/>
  <c r="F970" i="6"/>
  <c r="F969" i="6" s="1"/>
  <c r="G969" i="6"/>
  <c r="H967" i="6"/>
  <c r="H966" i="6" s="1"/>
  <c r="G967" i="6"/>
  <c r="F967" i="6"/>
  <c r="F966" i="6" s="1"/>
  <c r="G966" i="6"/>
  <c r="H964" i="6"/>
  <c r="H963" i="6" s="1"/>
  <c r="G964" i="6"/>
  <c r="F964" i="6"/>
  <c r="F963" i="6" s="1"/>
  <c r="G963" i="6"/>
  <c r="H961" i="6"/>
  <c r="H960" i="6" s="1"/>
  <c r="G961" i="6"/>
  <c r="F961" i="6"/>
  <c r="G960" i="6"/>
  <c r="G959" i="6" s="1"/>
  <c r="G958" i="6" s="1"/>
  <c r="H959" i="6"/>
  <c r="H958" i="6" s="1"/>
  <c r="H956" i="6"/>
  <c r="H955" i="6" s="1"/>
  <c r="G956" i="6"/>
  <c r="F956" i="6"/>
  <c r="F955" i="6" s="1"/>
  <c r="F954" i="6" s="1"/>
  <c r="F953" i="6" s="1"/>
  <c r="G955" i="6"/>
  <c r="G954" i="6" s="1"/>
  <c r="H954" i="6"/>
  <c r="H953" i="6" s="1"/>
  <c r="H952" i="6" s="1"/>
  <c r="G953" i="6"/>
  <c r="G952" i="6" s="1"/>
  <c r="H950" i="6"/>
  <c r="G950" i="6"/>
  <c r="G949" i="6" s="1"/>
  <c r="F950" i="6"/>
  <c r="H949" i="6"/>
  <c r="H948" i="6" s="1"/>
  <c r="H947" i="6" s="1"/>
  <c r="H946" i="6" s="1"/>
  <c r="F949" i="6"/>
  <c r="F948" i="6" s="1"/>
  <c r="G948" i="6"/>
  <c r="G947" i="6" s="1"/>
  <c r="G946" i="6" s="1"/>
  <c r="F947" i="6"/>
  <c r="F946" i="6" s="1"/>
  <c r="H944" i="6"/>
  <c r="G944" i="6"/>
  <c r="F944" i="6"/>
  <c r="H942" i="6"/>
  <c r="G942" i="6"/>
  <c r="F942" i="6"/>
  <c r="H939" i="6"/>
  <c r="G939" i="6"/>
  <c r="F939" i="6"/>
  <c r="H937" i="6"/>
  <c r="G937" i="6"/>
  <c r="F937" i="6"/>
  <c r="H935" i="6"/>
  <c r="G935" i="6"/>
  <c r="F935" i="6"/>
  <c r="F932" i="6" s="1"/>
  <c r="F931" i="6" s="1"/>
  <c r="H933" i="6"/>
  <c r="G933" i="6"/>
  <c r="G932" i="6" s="1"/>
  <c r="F933" i="6"/>
  <c r="H932" i="6"/>
  <c r="H931" i="6" s="1"/>
  <c r="H930" i="6" s="1"/>
  <c r="H929" i="6" s="1"/>
  <c r="G931" i="6"/>
  <c r="G930" i="6" s="1"/>
  <c r="G929" i="6" s="1"/>
  <c r="F930" i="6"/>
  <c r="F929" i="6" s="1"/>
  <c r="H927" i="6"/>
  <c r="H926" i="6" s="1"/>
  <c r="G927" i="6"/>
  <c r="F927" i="6"/>
  <c r="F926" i="6" s="1"/>
  <c r="G926" i="6"/>
  <c r="F924" i="6"/>
  <c r="F923" i="6" s="1"/>
  <c r="F922" i="6" s="1"/>
  <c r="H917" i="6"/>
  <c r="G917" i="6"/>
  <c r="F917" i="6"/>
  <c r="H915" i="6"/>
  <c r="G915" i="6"/>
  <c r="F915" i="6"/>
  <c r="H913" i="6"/>
  <c r="G913" i="6"/>
  <c r="F913" i="6"/>
  <c r="F911" i="6"/>
  <c r="H909" i="6"/>
  <c r="G909" i="6"/>
  <c r="F909" i="6"/>
  <c r="H907" i="6"/>
  <c r="G907" i="6"/>
  <c r="F907" i="6"/>
  <c r="H905" i="6"/>
  <c r="G905" i="6"/>
  <c r="G904" i="6" s="1"/>
  <c r="F905" i="6"/>
  <c r="H904" i="6"/>
  <c r="H903" i="6" s="1"/>
  <c r="F904" i="6"/>
  <c r="F903" i="6" s="1"/>
  <c r="F902" i="6" s="1"/>
  <c r="G903" i="6"/>
  <c r="G902" i="6" s="1"/>
  <c r="H902" i="6"/>
  <c r="G901" i="6"/>
  <c r="G900" i="6" s="1"/>
  <c r="H898" i="6"/>
  <c r="G898" i="6"/>
  <c r="G897" i="6" s="1"/>
  <c r="F898" i="6"/>
  <c r="H897" i="6"/>
  <c r="F897" i="6"/>
  <c r="H895" i="6"/>
  <c r="G895" i="6"/>
  <c r="F895" i="6"/>
  <c r="H892" i="6"/>
  <c r="G892" i="6"/>
  <c r="F892" i="6"/>
  <c r="H890" i="6"/>
  <c r="G890" i="6"/>
  <c r="F890" i="6"/>
  <c r="H888" i="6"/>
  <c r="H887" i="6" s="1"/>
  <c r="G888" i="6"/>
  <c r="F888" i="6"/>
  <c r="F887" i="6" s="1"/>
  <c r="G887" i="6"/>
  <c r="G882" i="6" s="1"/>
  <c r="G881" i="6" s="1"/>
  <c r="G880" i="6" s="1"/>
  <c r="H885" i="6"/>
  <c r="G885" i="6"/>
  <c r="F885" i="6"/>
  <c r="H883" i="6"/>
  <c r="G883" i="6"/>
  <c r="F883" i="6"/>
  <c r="H882" i="6"/>
  <c r="H881" i="6" s="1"/>
  <c r="F882" i="6"/>
  <c r="F881" i="6" s="1"/>
  <c r="F880" i="6" s="1"/>
  <c r="H880" i="6"/>
  <c r="H855" i="6" s="1"/>
  <c r="H878" i="6"/>
  <c r="G878" i="6"/>
  <c r="F878" i="6"/>
  <c r="F876" i="6"/>
  <c r="H874" i="6"/>
  <c r="G874" i="6"/>
  <c r="G873" i="6" s="1"/>
  <c r="F874" i="6"/>
  <c r="H873" i="6"/>
  <c r="H872" i="6" s="1"/>
  <c r="F873" i="6"/>
  <c r="F872" i="6" s="1"/>
  <c r="F871" i="6" s="1"/>
  <c r="G872" i="6"/>
  <c r="G871" i="6" s="1"/>
  <c r="H871" i="6"/>
  <c r="H860" i="6" s="1"/>
  <c r="H869" i="6"/>
  <c r="G869" i="6"/>
  <c r="F869" i="6"/>
  <c r="H867" i="6"/>
  <c r="H866" i="6" s="1"/>
  <c r="G867" i="6"/>
  <c r="F867" i="6"/>
  <c r="F866" i="6" s="1"/>
  <c r="G866" i="6"/>
  <c r="H864" i="6"/>
  <c r="H863" i="6" s="1"/>
  <c r="G864" i="6"/>
  <c r="F864" i="6"/>
  <c r="F863" i="6" s="1"/>
  <c r="G863" i="6"/>
  <c r="H862" i="6"/>
  <c r="H861" i="6" s="1"/>
  <c r="G862" i="6"/>
  <c r="F862" i="6"/>
  <c r="F861" i="6" s="1"/>
  <c r="G861" i="6"/>
  <c r="G860" i="6" s="1"/>
  <c r="F860" i="6"/>
  <c r="H858" i="6"/>
  <c r="G858" i="6"/>
  <c r="F858" i="6"/>
  <c r="H857" i="6"/>
  <c r="F857" i="6"/>
  <c r="H856" i="6"/>
  <c r="F856" i="6"/>
  <c r="F855" i="6"/>
  <c r="F853" i="6"/>
  <c r="F851" i="6"/>
  <c r="F850" i="6" s="1"/>
  <c r="H848" i="6"/>
  <c r="H847" i="6" s="1"/>
  <c r="H845" i="6" s="1"/>
  <c r="G848" i="6"/>
  <c r="F848" i="6"/>
  <c r="F847" i="6" s="1"/>
  <c r="F845" i="6" s="1"/>
  <c r="G847" i="6"/>
  <c r="H846" i="6"/>
  <c r="F846" i="6"/>
  <c r="H843" i="6"/>
  <c r="H842" i="6" s="1"/>
  <c r="G843" i="6"/>
  <c r="F843" i="6"/>
  <c r="F842" i="6" s="1"/>
  <c r="G842" i="6"/>
  <c r="H839" i="6"/>
  <c r="G839" i="6"/>
  <c r="F839" i="6"/>
  <c r="F837" i="6"/>
  <c r="F835" i="6"/>
  <c r="F833" i="6"/>
  <c r="F832" i="6"/>
  <c r="H830" i="6"/>
  <c r="G830" i="6"/>
  <c r="F830" i="6"/>
  <c r="H828" i="6"/>
  <c r="H827" i="6" s="1"/>
  <c r="G828" i="6"/>
  <c r="F828" i="6"/>
  <c r="F827" i="6" s="1"/>
  <c r="G827" i="6"/>
  <c r="H825" i="6"/>
  <c r="H824" i="6" s="1"/>
  <c r="G825" i="6"/>
  <c r="F825" i="6"/>
  <c r="F824" i="6" s="1"/>
  <c r="G824" i="6"/>
  <c r="F822" i="6"/>
  <c r="F821" i="6" s="1"/>
  <c r="H819" i="6"/>
  <c r="G819" i="6"/>
  <c r="F819" i="6"/>
  <c r="H817" i="6"/>
  <c r="G817" i="6"/>
  <c r="F817" i="6"/>
  <c r="H814" i="6"/>
  <c r="H813" i="6" s="1"/>
  <c r="G814" i="6"/>
  <c r="F814" i="6"/>
  <c r="F813" i="6" s="1"/>
  <c r="G813" i="6"/>
  <c r="H811" i="6"/>
  <c r="G811" i="6"/>
  <c r="F811" i="6"/>
  <c r="H809" i="6"/>
  <c r="G809" i="6"/>
  <c r="F809" i="6"/>
  <c r="F807" i="6"/>
  <c r="H805" i="6"/>
  <c r="G805" i="6"/>
  <c r="F805" i="6"/>
  <c r="H803" i="6"/>
  <c r="G803" i="6"/>
  <c r="F803" i="6"/>
  <c r="H801" i="6"/>
  <c r="G801" i="6"/>
  <c r="F801" i="6"/>
  <c r="H799" i="6"/>
  <c r="H798" i="6" s="1"/>
  <c r="G799" i="6"/>
  <c r="F799" i="6"/>
  <c r="F798" i="6" s="1"/>
  <c r="G798" i="6"/>
  <c r="H796" i="6"/>
  <c r="G796" i="6"/>
  <c r="F796" i="6"/>
  <c r="H794" i="6"/>
  <c r="G794" i="6"/>
  <c r="F794" i="6"/>
  <c r="F792" i="6"/>
  <c r="H790" i="6"/>
  <c r="G790" i="6"/>
  <c r="F790" i="6"/>
  <c r="H788" i="6"/>
  <c r="G788" i="6"/>
  <c r="F788" i="6"/>
  <c r="H786" i="6"/>
  <c r="G786" i="6"/>
  <c r="F786" i="6"/>
  <c r="H784" i="6"/>
  <c r="H783" i="6" s="1"/>
  <c r="G784" i="6"/>
  <c r="F784" i="6"/>
  <c r="F783" i="6" s="1"/>
  <c r="G783" i="6"/>
  <c r="H781" i="6"/>
  <c r="G781" i="6"/>
  <c r="G770" i="6" s="1"/>
  <c r="G769" i="6" s="1"/>
  <c r="G768" i="6" s="1"/>
  <c r="G767" i="6" s="1"/>
  <c r="F781" i="6"/>
  <c r="H779" i="6"/>
  <c r="G779" i="6"/>
  <c r="F779" i="6"/>
  <c r="F777" i="6"/>
  <c r="H775" i="6"/>
  <c r="G775" i="6"/>
  <c r="F775" i="6"/>
  <c r="H773" i="6"/>
  <c r="G773" i="6"/>
  <c r="F773" i="6"/>
  <c r="H771" i="6"/>
  <c r="H770" i="6" s="1"/>
  <c r="G771" i="6"/>
  <c r="F771" i="6"/>
  <c r="F770" i="6" s="1"/>
  <c r="F769" i="6" s="1"/>
  <c r="F768" i="6" s="1"/>
  <c r="F767" i="6" s="1"/>
  <c r="F766" i="6" s="1"/>
  <c r="H769" i="6"/>
  <c r="H768" i="6" s="1"/>
  <c r="H767" i="6" s="1"/>
  <c r="H766" i="6" s="1"/>
  <c r="F764" i="6"/>
  <c r="H762" i="6"/>
  <c r="G762" i="6"/>
  <c r="G761" i="6" s="1"/>
  <c r="F762" i="6"/>
  <c r="H761" i="6"/>
  <c r="F761" i="6"/>
  <c r="F759" i="6"/>
  <c r="F758" i="6"/>
  <c r="H756" i="6"/>
  <c r="G756" i="6"/>
  <c r="G755" i="6" s="1"/>
  <c r="F756" i="6"/>
  <c r="H755" i="6"/>
  <c r="F755" i="6"/>
  <c r="F753" i="6"/>
  <c r="F752" i="6"/>
  <c r="F751" i="6" s="1"/>
  <c r="H749" i="6"/>
  <c r="H748" i="6" s="1"/>
  <c r="G749" i="6"/>
  <c r="F749" i="6"/>
  <c r="F748" i="6" s="1"/>
  <c r="G748" i="6"/>
  <c r="G747" i="6" s="1"/>
  <c r="H747" i="6"/>
  <c r="F747" i="6"/>
  <c r="H743" i="6"/>
  <c r="G743" i="6"/>
  <c r="G742" i="6" s="1"/>
  <c r="F743" i="6"/>
  <c r="H742" i="6"/>
  <c r="F742" i="6"/>
  <c r="H740" i="6"/>
  <c r="G740" i="6"/>
  <c r="G739" i="6" s="1"/>
  <c r="F740" i="6"/>
  <c r="H739" i="6"/>
  <c r="F739" i="6"/>
  <c r="H737" i="6"/>
  <c r="G737" i="6"/>
  <c r="F737" i="6"/>
  <c r="H735" i="6"/>
  <c r="G735" i="6"/>
  <c r="F735" i="6"/>
  <c r="H733" i="6"/>
  <c r="G733" i="6"/>
  <c r="F733" i="6"/>
  <c r="F731" i="6"/>
  <c r="F727" i="6"/>
  <c r="H725" i="6"/>
  <c r="G725" i="6"/>
  <c r="F725" i="6"/>
  <c r="H721" i="6"/>
  <c r="G721" i="6"/>
  <c r="G718" i="6" s="1"/>
  <c r="G717" i="6" s="1"/>
  <c r="F721" i="6"/>
  <c r="H719" i="6"/>
  <c r="H718" i="6" s="1"/>
  <c r="G719" i="6"/>
  <c r="F719" i="6"/>
  <c r="F718" i="6" s="1"/>
  <c r="F717" i="6" s="1"/>
  <c r="H717" i="6"/>
  <c r="H715" i="6"/>
  <c r="G715" i="6"/>
  <c r="G714" i="6" s="1"/>
  <c r="F715" i="6"/>
  <c r="H714" i="6"/>
  <c r="F714" i="6"/>
  <c r="H711" i="6"/>
  <c r="G711" i="6"/>
  <c r="G710" i="6" s="1"/>
  <c r="F711" i="6"/>
  <c r="H710" i="6"/>
  <c r="H681" i="6" s="1"/>
  <c r="F710" i="6"/>
  <c r="F708" i="6"/>
  <c r="H706" i="6"/>
  <c r="G706" i="6"/>
  <c r="F706" i="6"/>
  <c r="F704" i="6"/>
  <c r="H701" i="6"/>
  <c r="H700" i="6" s="1"/>
  <c r="G701" i="6"/>
  <c r="F701" i="6"/>
  <c r="F700" i="6" s="1"/>
  <c r="G700" i="6"/>
  <c r="H698" i="6"/>
  <c r="G698" i="6"/>
  <c r="F698" i="6"/>
  <c r="H696" i="6"/>
  <c r="G696" i="6"/>
  <c r="F696" i="6"/>
  <c r="F694" i="6"/>
  <c r="F692" i="6"/>
  <c r="H690" i="6"/>
  <c r="G690" i="6"/>
  <c r="F690" i="6"/>
  <c r="F688" i="6"/>
  <c r="H686" i="6"/>
  <c r="H685" i="6" s="1"/>
  <c r="G686" i="6"/>
  <c r="F686" i="6"/>
  <c r="F685" i="6" s="1"/>
  <c r="G685" i="6"/>
  <c r="H683" i="6"/>
  <c r="H682" i="6" s="1"/>
  <c r="G683" i="6"/>
  <c r="F683" i="6"/>
  <c r="F682" i="6" s="1"/>
  <c r="G682" i="6"/>
  <c r="G681" i="6" s="1"/>
  <c r="F681" i="6"/>
  <c r="H679" i="6"/>
  <c r="G679" i="6"/>
  <c r="G678" i="6" s="1"/>
  <c r="F679" i="6"/>
  <c r="H678" i="6"/>
  <c r="F678" i="6"/>
  <c r="G677" i="6"/>
  <c r="F675" i="6"/>
  <c r="F674" i="6" s="1"/>
  <c r="F673" i="6"/>
  <c r="F671" i="6"/>
  <c r="F669" i="6"/>
  <c r="F668" i="6" s="1"/>
  <c r="F667" i="6" s="1"/>
  <c r="F665" i="6"/>
  <c r="F663" i="6"/>
  <c r="H661" i="6"/>
  <c r="G661" i="6"/>
  <c r="G660" i="6" s="1"/>
  <c r="F661" i="6"/>
  <c r="H660" i="6"/>
  <c r="H659" i="6" s="1"/>
  <c r="F660" i="6"/>
  <c r="F659" i="6" s="1"/>
  <c r="F658" i="6" s="1"/>
  <c r="G659" i="6"/>
  <c r="G658" i="6" s="1"/>
  <c r="H658" i="6"/>
  <c r="H656" i="6"/>
  <c r="G656" i="6"/>
  <c r="F656" i="6"/>
  <c r="F654" i="6"/>
  <c r="H652" i="6"/>
  <c r="G652" i="6"/>
  <c r="F652" i="6"/>
  <c r="H650" i="6"/>
  <c r="G650" i="6"/>
  <c r="F650" i="6"/>
  <c r="H648" i="6"/>
  <c r="G648" i="6"/>
  <c r="F648" i="6"/>
  <c r="H646" i="6"/>
  <c r="G646" i="6"/>
  <c r="F646" i="6"/>
  <c r="H644" i="6"/>
  <c r="G644" i="6"/>
  <c r="F644" i="6"/>
  <c r="F642" i="6"/>
  <c r="H640" i="6"/>
  <c r="G640" i="6"/>
  <c r="F640" i="6"/>
  <c r="H638" i="6"/>
  <c r="H637" i="6" s="1"/>
  <c r="G638" i="6"/>
  <c r="F638" i="6"/>
  <c r="F637" i="6" s="1"/>
  <c r="G637" i="6"/>
  <c r="G636" i="6" s="1"/>
  <c r="H636" i="6"/>
  <c r="F636" i="6"/>
  <c r="H634" i="6"/>
  <c r="G634" i="6"/>
  <c r="G619" i="6" s="1"/>
  <c r="G618" i="6" s="1"/>
  <c r="G617" i="6" s="1"/>
  <c r="F634" i="6"/>
  <c r="H632" i="6"/>
  <c r="G632" i="6"/>
  <c r="F632" i="6"/>
  <c r="F630" i="6"/>
  <c r="H628" i="6"/>
  <c r="G628" i="6"/>
  <c r="F628" i="6"/>
  <c r="F626" i="6"/>
  <c r="F624" i="6"/>
  <c r="H622" i="6"/>
  <c r="G622" i="6"/>
  <c r="F622" i="6"/>
  <c r="H620" i="6"/>
  <c r="H619" i="6" s="1"/>
  <c r="G620" i="6"/>
  <c r="F620" i="6"/>
  <c r="F619" i="6" s="1"/>
  <c r="F618" i="6" s="1"/>
  <c r="F617" i="6" s="1"/>
  <c r="H618" i="6"/>
  <c r="H617" i="6" s="1"/>
  <c r="H615" i="6"/>
  <c r="H599" i="6" s="1"/>
  <c r="G615" i="6"/>
  <c r="F615" i="6"/>
  <c r="H613" i="6"/>
  <c r="G613" i="6"/>
  <c r="F613" i="6"/>
  <c r="H611" i="6"/>
  <c r="G611" i="6"/>
  <c r="F611" i="6"/>
  <c r="F608" i="6"/>
  <c r="F606" i="6"/>
  <c r="H604" i="6"/>
  <c r="G604" i="6"/>
  <c r="G600" i="6" s="1"/>
  <c r="F604" i="6"/>
  <c r="H601" i="6"/>
  <c r="G601" i="6"/>
  <c r="F601" i="6"/>
  <c r="F600" i="6"/>
  <c r="F599" i="6" s="1"/>
  <c r="F598" i="6" s="1"/>
  <c r="F597" i="6" s="1"/>
  <c r="F596" i="6" s="1"/>
  <c r="G599" i="6"/>
  <c r="G598" i="6" s="1"/>
  <c r="H598" i="6"/>
  <c r="H597" i="6" s="1"/>
  <c r="H596" i="6" s="1"/>
  <c r="G597" i="6"/>
  <c r="H593" i="6"/>
  <c r="G593" i="6"/>
  <c r="G590" i="6" s="1"/>
  <c r="F593" i="6"/>
  <c r="H591" i="6"/>
  <c r="H590" i="6" s="1"/>
  <c r="G591" i="6"/>
  <c r="F591" i="6"/>
  <c r="F590" i="6" s="1"/>
  <c r="F588" i="6"/>
  <c r="F587" i="6" s="1"/>
  <c r="H585" i="6"/>
  <c r="H584" i="6" s="1"/>
  <c r="G585" i="6"/>
  <c r="F585" i="6"/>
  <c r="F584" i="6" s="1"/>
  <c r="G584" i="6"/>
  <c r="H581" i="6"/>
  <c r="H574" i="6" s="1"/>
  <c r="G581" i="6"/>
  <c r="F581" i="6"/>
  <c r="H578" i="6"/>
  <c r="G578" i="6"/>
  <c r="F578" i="6"/>
  <c r="F575" i="6"/>
  <c r="F574" i="6" s="1"/>
  <c r="G574" i="6"/>
  <c r="H572" i="6"/>
  <c r="G572" i="6"/>
  <c r="F572" i="6"/>
  <c r="H569" i="6"/>
  <c r="G569" i="6"/>
  <c r="F569" i="6"/>
  <c r="H567" i="6"/>
  <c r="G567" i="6"/>
  <c r="F567" i="6"/>
  <c r="H565" i="6"/>
  <c r="G565" i="6"/>
  <c r="G564" i="6" s="1"/>
  <c r="F565" i="6"/>
  <c r="H564" i="6"/>
  <c r="F564" i="6"/>
  <c r="H562" i="6"/>
  <c r="G562" i="6"/>
  <c r="F562" i="6"/>
  <c r="H560" i="6"/>
  <c r="G560" i="6"/>
  <c r="F560" i="6"/>
  <c r="H557" i="6"/>
  <c r="G557" i="6"/>
  <c r="G544" i="6" s="1"/>
  <c r="F557" i="6"/>
  <c r="H554" i="6"/>
  <c r="G554" i="6"/>
  <c r="F554" i="6"/>
  <c r="F544" i="6" s="1"/>
  <c r="H552" i="6"/>
  <c r="G552" i="6"/>
  <c r="F552" i="6"/>
  <c r="F550" i="6"/>
  <c r="G548" i="6"/>
  <c r="F548" i="6"/>
  <c r="H545" i="6"/>
  <c r="G545" i="6"/>
  <c r="F545" i="6"/>
  <c r="H544" i="6"/>
  <c r="F540" i="6"/>
  <c r="H537" i="6"/>
  <c r="H536" i="6" s="1"/>
  <c r="G537" i="6"/>
  <c r="F537" i="6"/>
  <c r="F536" i="6" s="1"/>
  <c r="G536" i="6"/>
  <c r="F534" i="6"/>
  <c r="H531" i="6"/>
  <c r="G531" i="6"/>
  <c r="F531" i="6"/>
  <c r="H529" i="6"/>
  <c r="G529" i="6"/>
  <c r="H528" i="6"/>
  <c r="G528" i="6"/>
  <c r="F528" i="6"/>
  <c r="F526" i="6"/>
  <c r="H523" i="6"/>
  <c r="G523" i="6"/>
  <c r="F523" i="6"/>
  <c r="H520" i="6"/>
  <c r="G520" i="6"/>
  <c r="F520" i="6"/>
  <c r="H518" i="6"/>
  <c r="G518" i="6"/>
  <c r="F518" i="6"/>
  <c r="H516" i="6"/>
  <c r="G516" i="6"/>
  <c r="F516" i="6"/>
  <c r="H513" i="6"/>
  <c r="G513" i="6"/>
  <c r="F513" i="6"/>
  <c r="G511" i="6"/>
  <c r="F511" i="6"/>
  <c r="G509" i="6"/>
  <c r="F509" i="6"/>
  <c r="G507" i="6"/>
  <c r="F507" i="6"/>
  <c r="H504" i="6"/>
  <c r="G504" i="6"/>
  <c r="F504" i="6"/>
  <c r="F502" i="6"/>
  <c r="H499" i="6"/>
  <c r="G499" i="6"/>
  <c r="F499" i="6"/>
  <c r="H496" i="6"/>
  <c r="G496" i="6"/>
  <c r="F496" i="6"/>
  <c r="H494" i="6"/>
  <c r="G494" i="6"/>
  <c r="F494" i="6"/>
  <c r="F491" i="6"/>
  <c r="H488" i="6"/>
  <c r="G488" i="6"/>
  <c r="F488" i="6"/>
  <c r="H485" i="6"/>
  <c r="G485" i="6"/>
  <c r="F485" i="6"/>
  <c r="H482" i="6"/>
  <c r="G482" i="6"/>
  <c r="F482" i="6"/>
  <c r="H479" i="6"/>
  <c r="G479" i="6"/>
  <c r="F479" i="6"/>
  <c r="H476" i="6"/>
  <c r="G476" i="6"/>
  <c r="F476" i="6"/>
  <c r="G474" i="6"/>
  <c r="H471" i="6"/>
  <c r="G471" i="6"/>
  <c r="F471" i="6"/>
  <c r="H470" i="6"/>
  <c r="F470" i="6"/>
  <c r="F467" i="6"/>
  <c r="H464" i="6"/>
  <c r="G464" i="6"/>
  <c r="F464" i="6"/>
  <c r="F460" i="6" s="1"/>
  <c r="H461" i="6"/>
  <c r="G461" i="6"/>
  <c r="G460" i="6" s="1"/>
  <c r="F461" i="6"/>
  <c r="H460" i="6"/>
  <c r="H434" i="6" s="1"/>
  <c r="H433" i="6" s="1"/>
  <c r="H432" i="6" s="1"/>
  <c r="H457" i="6"/>
  <c r="G457" i="6"/>
  <c r="F457" i="6"/>
  <c r="H454" i="6"/>
  <c r="G454" i="6"/>
  <c r="F454" i="6"/>
  <c r="F451" i="6"/>
  <c r="F449" i="6"/>
  <c r="H446" i="6"/>
  <c r="G446" i="6"/>
  <c r="F446" i="6"/>
  <c r="H443" i="6"/>
  <c r="G443" i="6"/>
  <c r="F443" i="6"/>
  <c r="F440" i="6"/>
  <c r="H437" i="6"/>
  <c r="G437" i="6"/>
  <c r="F437" i="6"/>
  <c r="F435" i="6"/>
  <c r="H430" i="6"/>
  <c r="G430" i="6"/>
  <c r="F430" i="6"/>
  <c r="H428" i="6"/>
  <c r="G428" i="6"/>
  <c r="F428" i="6"/>
  <c r="H426" i="6"/>
  <c r="G426" i="6"/>
  <c r="G425" i="6" s="1"/>
  <c r="F426" i="6"/>
  <c r="H425" i="6"/>
  <c r="F425" i="6"/>
  <c r="H423" i="6"/>
  <c r="H422" i="6"/>
  <c r="G422" i="6"/>
  <c r="F422" i="6"/>
  <c r="H420" i="6"/>
  <c r="G420" i="6"/>
  <c r="F420" i="6"/>
  <c r="H417" i="6"/>
  <c r="H416" i="6" s="1"/>
  <c r="G417" i="6"/>
  <c r="F417" i="6"/>
  <c r="F416" i="6" s="1"/>
  <c r="G416" i="6"/>
  <c r="H414" i="6"/>
  <c r="G414" i="6"/>
  <c r="F414" i="6"/>
  <c r="H412" i="6"/>
  <c r="G412" i="6"/>
  <c r="F412" i="6"/>
  <c r="H410" i="6"/>
  <c r="G410" i="6"/>
  <c r="F410" i="6"/>
  <c r="H408" i="6"/>
  <c r="G408" i="6"/>
  <c r="F408" i="6"/>
  <c r="F405" i="6"/>
  <c r="F402" i="6"/>
  <c r="F399" i="6"/>
  <c r="F386" i="6" s="1"/>
  <c r="H397" i="6"/>
  <c r="G397" i="6"/>
  <c r="F397" i="6"/>
  <c r="H395" i="6"/>
  <c r="G395" i="6"/>
  <c r="F395" i="6"/>
  <c r="H392" i="6"/>
  <c r="G392" i="6"/>
  <c r="F392" i="6"/>
  <c r="F390" i="6"/>
  <c r="H387" i="6"/>
  <c r="G387" i="6"/>
  <c r="G386" i="6" s="1"/>
  <c r="F387" i="6"/>
  <c r="H386" i="6"/>
  <c r="F383" i="6"/>
  <c r="H380" i="6"/>
  <c r="G380" i="6"/>
  <c r="F380" i="6"/>
  <c r="H377" i="6"/>
  <c r="G377" i="6"/>
  <c r="G376" i="6" s="1"/>
  <c r="F377" i="6"/>
  <c r="H376" i="6"/>
  <c r="F376" i="6"/>
  <c r="H373" i="6"/>
  <c r="G373" i="6"/>
  <c r="F373" i="6"/>
  <c r="F371" i="6"/>
  <c r="H368" i="6"/>
  <c r="G368" i="6"/>
  <c r="G365" i="6" s="1"/>
  <c r="G364" i="6" s="1"/>
  <c r="G363" i="6" s="1"/>
  <c r="G362" i="6" s="1"/>
  <c r="F368" i="6"/>
  <c r="H366" i="6"/>
  <c r="H365" i="6" s="1"/>
  <c r="G366" i="6"/>
  <c r="F366" i="6"/>
  <c r="F365" i="6" s="1"/>
  <c r="F364" i="6" s="1"/>
  <c r="F363" i="6" s="1"/>
  <c r="F362" i="6" s="1"/>
  <c r="H364" i="6"/>
  <c r="H363" i="6" s="1"/>
  <c r="H362" i="6" s="1"/>
  <c r="H359" i="6"/>
  <c r="G359" i="6"/>
  <c r="F359" i="6"/>
  <c r="F357" i="6"/>
  <c r="F355" i="6"/>
  <c r="F353" i="6"/>
  <c r="H351" i="6"/>
  <c r="H350" i="6" s="1"/>
  <c r="G351" i="6"/>
  <c r="F351" i="6"/>
  <c r="F350" i="6" s="1"/>
  <c r="G350" i="6"/>
  <c r="H349" i="6"/>
  <c r="H348" i="6" s="1"/>
  <c r="G349" i="6"/>
  <c r="F349" i="6"/>
  <c r="F348" i="6" s="1"/>
  <c r="F347" i="6" s="1"/>
  <c r="G348" i="6"/>
  <c r="G347" i="6" s="1"/>
  <c r="H347" i="6"/>
  <c r="F345" i="6"/>
  <c r="F344" i="6"/>
  <c r="F343" i="6"/>
  <c r="F341" i="6"/>
  <c r="F339" i="6" s="1"/>
  <c r="F337" i="6"/>
  <c r="F336" i="6" s="1"/>
  <c r="H334" i="6"/>
  <c r="G334" i="6"/>
  <c r="F334" i="6"/>
  <c r="H332" i="6"/>
  <c r="G332" i="6"/>
  <c r="F332" i="6"/>
  <c r="H330" i="6"/>
  <c r="G330" i="6"/>
  <c r="F330" i="6"/>
  <c r="F328" i="6"/>
  <c r="F326" i="6"/>
  <c r="F324" i="6"/>
  <c r="F322" i="6"/>
  <c r="F319" i="6"/>
  <c r="F317" i="6"/>
  <c r="H315" i="6"/>
  <c r="G315" i="6"/>
  <c r="F315" i="6"/>
  <c r="H313" i="6"/>
  <c r="G313" i="6"/>
  <c r="F313" i="6"/>
  <c r="F310" i="6"/>
  <c r="H307" i="6"/>
  <c r="H302" i="6" s="1"/>
  <c r="G307" i="6"/>
  <c r="F307" i="6"/>
  <c r="F302" i="6" s="1"/>
  <c r="H305" i="6"/>
  <c r="G305" i="6"/>
  <c r="F305" i="6"/>
  <c r="H303" i="6"/>
  <c r="G303" i="6"/>
  <c r="F303" i="6"/>
  <c r="G302" i="6"/>
  <c r="G301" i="6" s="1"/>
  <c r="H301" i="6"/>
  <c r="F301" i="6"/>
  <c r="F299" i="6"/>
  <c r="H297" i="6"/>
  <c r="G297" i="6"/>
  <c r="F297" i="6"/>
  <c r="F295" i="6"/>
  <c r="F293" i="6"/>
  <c r="F291" i="6"/>
  <c r="F288" i="6"/>
  <c r="G284" i="6"/>
  <c r="F284" i="6"/>
  <c r="G280" i="6"/>
  <c r="F280" i="6"/>
  <c r="G279" i="6"/>
  <c r="F279" i="6"/>
  <c r="H277" i="6"/>
  <c r="G277" i="6"/>
  <c r="G276" i="6" s="1"/>
  <c r="F277" i="6"/>
  <c r="H276" i="6"/>
  <c r="F274" i="6"/>
  <c r="H272" i="6"/>
  <c r="G272" i="6"/>
  <c r="F272" i="6"/>
  <c r="H270" i="6"/>
  <c r="G270" i="6"/>
  <c r="F270" i="6"/>
  <c r="H268" i="6"/>
  <c r="G268" i="6"/>
  <c r="F268" i="6"/>
  <c r="H266" i="6"/>
  <c r="G266" i="6"/>
  <c r="F266" i="6"/>
  <c r="G265" i="6"/>
  <c r="G264" i="6" s="1"/>
  <c r="G263" i="6" s="1"/>
  <c r="H261" i="6"/>
  <c r="H260" i="6" s="1"/>
  <c r="G261" i="6"/>
  <c r="F261" i="6"/>
  <c r="F260" i="6" s="1"/>
  <c r="G260" i="6"/>
  <c r="H258" i="6"/>
  <c r="H257" i="6" s="1"/>
  <c r="G258" i="6"/>
  <c r="F258" i="6"/>
  <c r="F257" i="6" s="1"/>
  <c r="G257" i="6"/>
  <c r="H255" i="6"/>
  <c r="H254" i="6" s="1"/>
  <c r="G255" i="6"/>
  <c r="F255" i="6"/>
  <c r="F254" i="6" s="1"/>
  <c r="G254" i="6"/>
  <c r="H252" i="6"/>
  <c r="H251" i="6" s="1"/>
  <c r="G252" i="6"/>
  <c r="F252" i="6"/>
  <c r="F251" i="6" s="1"/>
  <c r="F250" i="6" s="1"/>
  <c r="G251" i="6"/>
  <c r="G250" i="6" s="1"/>
  <c r="H250" i="6"/>
  <c r="H248" i="6"/>
  <c r="G248" i="6"/>
  <c r="G247" i="6" s="1"/>
  <c r="F248" i="6"/>
  <c r="H247" i="6"/>
  <c r="F247" i="6"/>
  <c r="F245" i="6"/>
  <c r="F243" i="6"/>
  <c r="H241" i="6"/>
  <c r="G241" i="6"/>
  <c r="G238" i="6" s="1"/>
  <c r="F241" i="6"/>
  <c r="H239" i="6"/>
  <c r="H238" i="6" s="1"/>
  <c r="G239" i="6"/>
  <c r="F239" i="6"/>
  <c r="F238" i="6" s="1"/>
  <c r="H236" i="6"/>
  <c r="G236" i="6"/>
  <c r="F236" i="6"/>
  <c r="F231" i="6" s="1"/>
  <c r="F234" i="6"/>
  <c r="F232" i="6"/>
  <c r="H229" i="6"/>
  <c r="G229" i="6"/>
  <c r="F229" i="6"/>
  <c r="G228" i="6"/>
  <c r="G214" i="6" s="1"/>
  <c r="G209" i="6" s="1"/>
  <c r="F226" i="6"/>
  <c r="H224" i="6"/>
  <c r="G224" i="6"/>
  <c r="F224" i="6"/>
  <c r="F222" i="6"/>
  <c r="F220" i="6"/>
  <c r="F218" i="6"/>
  <c r="H216" i="6"/>
  <c r="G216" i="6"/>
  <c r="G215" i="6" s="1"/>
  <c r="F216" i="6"/>
  <c r="H215" i="6"/>
  <c r="F215" i="6"/>
  <c r="H212" i="6"/>
  <c r="H211" i="6" s="1"/>
  <c r="G212" i="6"/>
  <c r="F212" i="6"/>
  <c r="F211" i="6" s="1"/>
  <c r="F210" i="6" s="1"/>
  <c r="G211" i="6"/>
  <c r="G210" i="6" s="1"/>
  <c r="H210" i="6"/>
  <c r="H207" i="6"/>
  <c r="G207" i="6"/>
  <c r="F207" i="6"/>
  <c r="H205" i="6"/>
  <c r="G205" i="6"/>
  <c r="F205" i="6"/>
  <c r="H203" i="6"/>
  <c r="G203" i="6"/>
  <c r="F203" i="6"/>
  <c r="H201" i="6"/>
  <c r="G201" i="6"/>
  <c r="F201" i="6"/>
  <c r="F199" i="6"/>
  <c r="H197" i="6"/>
  <c r="G197" i="6"/>
  <c r="F197" i="6"/>
  <c r="F195" i="6"/>
  <c r="F193" i="6"/>
  <c r="H191" i="6"/>
  <c r="H190" i="6" s="1"/>
  <c r="G191" i="6"/>
  <c r="F191" i="6"/>
  <c r="F190" i="6" s="1"/>
  <c r="G190" i="6"/>
  <c r="G189" i="6" s="1"/>
  <c r="H189" i="6"/>
  <c r="F189" i="6"/>
  <c r="H187" i="6"/>
  <c r="G187" i="6"/>
  <c r="G186" i="6" s="1"/>
  <c r="F187" i="6"/>
  <c r="H186" i="6"/>
  <c r="F186" i="6"/>
  <c r="H185" i="6"/>
  <c r="F185" i="6"/>
  <c r="H183" i="6"/>
  <c r="H182" i="6" s="1"/>
  <c r="G183" i="6"/>
  <c r="F183" i="6"/>
  <c r="F182" i="6" s="1"/>
  <c r="G182" i="6"/>
  <c r="G172" i="6" s="1"/>
  <c r="H180" i="6"/>
  <c r="G180" i="6"/>
  <c r="F180" i="6"/>
  <c r="H178" i="6"/>
  <c r="G178" i="6"/>
  <c r="F178" i="6"/>
  <c r="H176" i="6"/>
  <c r="G176" i="6"/>
  <c r="F176" i="6"/>
  <c r="H174" i="6"/>
  <c r="G174" i="6"/>
  <c r="G173" i="6" s="1"/>
  <c r="F174" i="6"/>
  <c r="H173" i="6"/>
  <c r="H172" i="6" s="1"/>
  <c r="F173" i="6"/>
  <c r="F172" i="6" s="1"/>
  <c r="H169" i="6"/>
  <c r="G169" i="6"/>
  <c r="G168" i="6" s="1"/>
  <c r="F169" i="6"/>
  <c r="H168" i="6"/>
  <c r="F168" i="6"/>
  <c r="H167" i="6"/>
  <c r="G167" i="6"/>
  <c r="G166" i="6" s="1"/>
  <c r="F167" i="6"/>
  <c r="H166" i="6"/>
  <c r="F166" i="6"/>
  <c r="H164" i="6"/>
  <c r="G164" i="6"/>
  <c r="G163" i="6" s="1"/>
  <c r="F164" i="6"/>
  <c r="H163" i="6"/>
  <c r="H162" i="6" s="1"/>
  <c r="F163" i="6"/>
  <c r="F162" i="6" s="1"/>
  <c r="F161" i="6" s="1"/>
  <c r="F160" i="6" s="1"/>
  <c r="G162" i="6"/>
  <c r="G161" i="6" s="1"/>
  <c r="H161" i="6"/>
  <c r="H160" i="6" s="1"/>
  <c r="G160" i="6"/>
  <c r="H158" i="6"/>
  <c r="G158" i="6"/>
  <c r="F158" i="6"/>
  <c r="F156" i="6"/>
  <c r="H154" i="6"/>
  <c r="G154" i="6"/>
  <c r="F154" i="6"/>
  <c r="H152" i="6"/>
  <c r="G152" i="6"/>
  <c r="F152" i="6"/>
  <c r="F150" i="6"/>
  <c r="H148" i="6"/>
  <c r="G148" i="6"/>
  <c r="F148" i="6"/>
  <c r="H146" i="6"/>
  <c r="G146" i="6"/>
  <c r="F146" i="6"/>
  <c r="F144" i="6"/>
  <c r="H141" i="6"/>
  <c r="G141" i="6"/>
  <c r="F141" i="6"/>
  <c r="F139" i="6"/>
  <c r="H137" i="6"/>
  <c r="F137" i="6"/>
  <c r="F135" i="6"/>
  <c r="F132" i="6"/>
  <c r="H130" i="6"/>
  <c r="G130" i="6"/>
  <c r="H125" i="6"/>
  <c r="G125" i="6"/>
  <c r="F125" i="6"/>
  <c r="H118" i="6"/>
  <c r="G118" i="6"/>
  <c r="G117" i="6" s="1"/>
  <c r="F118" i="6"/>
  <c r="H117" i="6"/>
  <c r="F117" i="6"/>
  <c r="H114" i="6"/>
  <c r="G114" i="6"/>
  <c r="F114" i="6"/>
  <c r="H112" i="6"/>
  <c r="G112" i="6"/>
  <c r="F112" i="6"/>
  <c r="F110" i="6"/>
  <c r="F108" i="6"/>
  <c r="F106" i="6"/>
  <c r="H104" i="6"/>
  <c r="G104" i="6"/>
  <c r="F104" i="6"/>
  <c r="F101" i="6" s="1"/>
  <c r="H102" i="6"/>
  <c r="G102" i="6"/>
  <c r="G101" i="6" s="1"/>
  <c r="F102" i="6"/>
  <c r="H101" i="6"/>
  <c r="H99" i="6"/>
  <c r="G99" i="6"/>
  <c r="G98" i="6" s="1"/>
  <c r="F99" i="6"/>
  <c r="H98" i="6"/>
  <c r="F98" i="6"/>
  <c r="H96" i="6"/>
  <c r="G96" i="6"/>
  <c r="G95" i="6" s="1"/>
  <c r="F96" i="6"/>
  <c r="H95" i="6"/>
  <c r="F95" i="6"/>
  <c r="H93" i="6"/>
  <c r="G93" i="6"/>
  <c r="G92" i="6" s="1"/>
  <c r="F93" i="6"/>
  <c r="H92" i="6"/>
  <c r="F92" i="6"/>
  <c r="F90" i="6"/>
  <c r="F89" i="6"/>
  <c r="F87" i="6"/>
  <c r="H85" i="6"/>
  <c r="H84" i="6" s="1"/>
  <c r="G85" i="6"/>
  <c r="F85" i="6"/>
  <c r="F84" i="6" s="1"/>
  <c r="G84" i="6"/>
  <c r="F82" i="6"/>
  <c r="H80" i="6"/>
  <c r="G80" i="6"/>
  <c r="G79" i="6" s="1"/>
  <c r="F80" i="6"/>
  <c r="H79" i="6"/>
  <c r="F79" i="6"/>
  <c r="H77" i="6"/>
  <c r="G77" i="6"/>
  <c r="G76" i="6" s="1"/>
  <c r="F77" i="6"/>
  <c r="H76" i="6"/>
  <c r="F76" i="6"/>
  <c r="F72" i="6" s="1"/>
  <c r="H74" i="6"/>
  <c r="G74" i="6"/>
  <c r="G73" i="6" s="1"/>
  <c r="F74" i="6"/>
  <c r="H73" i="6"/>
  <c r="H72" i="6" s="1"/>
  <c r="F73" i="6"/>
  <c r="G72" i="6"/>
  <c r="G71" i="6" s="1"/>
  <c r="H71" i="6"/>
  <c r="H69" i="6"/>
  <c r="G69" i="6"/>
  <c r="G68" i="6" s="1"/>
  <c r="F69" i="6"/>
  <c r="H68" i="6"/>
  <c r="F68" i="6"/>
  <c r="H67" i="6"/>
  <c r="G67" i="6"/>
  <c r="F67" i="6"/>
  <c r="H63" i="6"/>
  <c r="H57" i="6" s="1"/>
  <c r="G63" i="6"/>
  <c r="F63" i="6"/>
  <c r="F57" i="6" s="1"/>
  <c r="H60" i="6"/>
  <c r="G60" i="6"/>
  <c r="F60" i="6"/>
  <c r="F58" i="6"/>
  <c r="G57" i="6"/>
  <c r="H53" i="6"/>
  <c r="H52" i="6" s="1"/>
  <c r="H51" i="6" s="1"/>
  <c r="G53" i="6"/>
  <c r="F53" i="6"/>
  <c r="F52" i="6" s="1"/>
  <c r="F51" i="6" s="1"/>
  <c r="G52" i="6"/>
  <c r="G51" i="6" s="1"/>
  <c r="G50" i="6"/>
  <c r="H48" i="6"/>
  <c r="H47" i="6" s="1"/>
  <c r="G48" i="6"/>
  <c r="F48" i="6"/>
  <c r="F47" i="6" s="1"/>
  <c r="G47" i="6"/>
  <c r="H46" i="6"/>
  <c r="G46" i="6"/>
  <c r="F46" i="6"/>
  <c r="H44" i="6"/>
  <c r="G44" i="6"/>
  <c r="F44" i="6"/>
  <c r="H42" i="6"/>
  <c r="G42" i="6"/>
  <c r="F42" i="6"/>
  <c r="H40" i="6"/>
  <c r="G40" i="6"/>
  <c r="F40" i="6"/>
  <c r="F38" i="6"/>
  <c r="F36" i="6"/>
  <c r="H33" i="6"/>
  <c r="H32" i="6" s="1"/>
  <c r="G33" i="6"/>
  <c r="F33" i="6"/>
  <c r="F32" i="6" s="1"/>
  <c r="G32" i="6"/>
  <c r="F30" i="6"/>
  <c r="F28" i="6"/>
  <c r="H25" i="6"/>
  <c r="H24" i="6" s="1"/>
  <c r="G25" i="6"/>
  <c r="F25" i="6"/>
  <c r="F24" i="6" s="1"/>
  <c r="G24" i="6"/>
  <c r="H22" i="6"/>
  <c r="G22" i="6"/>
  <c r="F22" i="6"/>
  <c r="H18" i="6"/>
  <c r="G18" i="6"/>
  <c r="G17" i="6" s="1"/>
  <c r="G16" i="6" s="1"/>
  <c r="G15" i="6" s="1"/>
  <c r="F18" i="6"/>
  <c r="H17" i="6"/>
  <c r="H16" i="6" s="1"/>
  <c r="H15" i="6" s="1"/>
  <c r="F17" i="6"/>
  <c r="F16" i="6" s="1"/>
  <c r="F15" i="6" s="1"/>
  <c r="H13" i="6"/>
  <c r="G13" i="6"/>
  <c r="G12" i="6" s="1"/>
  <c r="F13" i="6"/>
  <c r="H12" i="6"/>
  <c r="F12" i="6"/>
  <c r="H11" i="6"/>
  <c r="G11" i="6"/>
  <c r="G10" i="6" s="1"/>
  <c r="F11" i="6"/>
  <c r="H578" i="3"/>
  <c r="G578" i="3"/>
  <c r="F578" i="3"/>
  <c r="F1009" i="7" l="1"/>
  <c r="H1009" i="7"/>
  <c r="G361" i="7"/>
  <c r="G10" i="7"/>
  <c r="G1009" i="7" s="1"/>
  <c r="F1017" i="6"/>
  <c r="F71" i="6"/>
  <c r="F434" i="6"/>
  <c r="F433" i="6" s="1"/>
  <c r="F432" i="6" s="1"/>
  <c r="G434" i="6"/>
  <c r="G433" i="6" s="1"/>
  <c r="G432" i="6" s="1"/>
  <c r="G361" i="6" s="1"/>
  <c r="G596" i="6"/>
  <c r="H677" i="6"/>
  <c r="H361" i="6" s="1"/>
  <c r="F50" i="6"/>
  <c r="F10" i="6" s="1"/>
  <c r="H50" i="6"/>
  <c r="H10" i="6" s="1"/>
  <c r="H1009" i="6" s="1"/>
  <c r="H1019" i="6" s="1"/>
  <c r="G185" i="6"/>
  <c r="G171" i="6" s="1"/>
  <c r="F228" i="6"/>
  <c r="F214" i="6" s="1"/>
  <c r="F209" i="6" s="1"/>
  <c r="F171" i="6" s="1"/>
  <c r="H228" i="6"/>
  <c r="H214" i="6" s="1"/>
  <c r="H209" i="6" s="1"/>
  <c r="H171" i="6" s="1"/>
  <c r="F265" i="6"/>
  <c r="F264" i="6" s="1"/>
  <c r="F263" i="6" s="1"/>
  <c r="H265" i="6"/>
  <c r="H264" i="6" s="1"/>
  <c r="H263" i="6" s="1"/>
  <c r="G470" i="6"/>
  <c r="F677" i="6"/>
  <c r="F361" i="6" s="1"/>
  <c r="G846" i="6"/>
  <c r="G845" i="6"/>
  <c r="G766" i="6" s="1"/>
  <c r="G857" i="6"/>
  <c r="G856" i="6"/>
  <c r="G855" i="6" s="1"/>
  <c r="H901" i="6"/>
  <c r="H900" i="6" s="1"/>
  <c r="F901" i="6"/>
  <c r="F900" i="6" s="1"/>
  <c r="F960" i="6"/>
  <c r="F959" i="6" s="1"/>
  <c r="F958" i="6"/>
  <c r="F952" i="6" s="1"/>
  <c r="G1009" i="6" l="1"/>
  <c r="G1019" i="6" s="1"/>
  <c r="F1009" i="6"/>
  <c r="F1019" i="6" s="1"/>
  <c r="H112" i="3" l="1"/>
  <c r="G112" i="3"/>
  <c r="F112" i="3"/>
  <c r="H114" i="3"/>
  <c r="G114" i="3"/>
  <c r="F114" i="3"/>
  <c r="F30" i="3"/>
  <c r="H576" i="3"/>
  <c r="G576" i="3"/>
  <c r="F576" i="3"/>
  <c r="H574" i="3"/>
  <c r="G574" i="3"/>
  <c r="F574" i="3"/>
  <c r="H571" i="3"/>
  <c r="G571" i="3"/>
  <c r="F571" i="3"/>
  <c r="H569" i="3"/>
  <c r="G569" i="3"/>
  <c r="F569" i="3"/>
  <c r="H561" i="3"/>
  <c r="G561" i="3"/>
  <c r="F561" i="3"/>
  <c r="H463" i="3"/>
  <c r="G463" i="3"/>
  <c r="F463" i="3"/>
  <c r="H430" i="3"/>
  <c r="H429" i="3" s="1"/>
  <c r="G429" i="3"/>
  <c r="F429" i="3"/>
  <c r="H380" i="3"/>
  <c r="G380" i="3"/>
  <c r="F811" i="3"/>
  <c r="F810" i="3" s="1"/>
  <c r="G1007" i="5" l="1"/>
  <c r="F1007" i="5"/>
  <c r="H1005" i="5"/>
  <c r="G1005" i="5"/>
  <c r="F1005" i="5"/>
  <c r="H1003" i="5"/>
  <c r="G1003" i="5"/>
  <c r="F1003" i="5"/>
  <c r="H1001" i="5"/>
  <c r="G1001" i="5"/>
  <c r="F1001" i="5"/>
  <c r="H999" i="5"/>
  <c r="G999" i="5"/>
  <c r="F999" i="5"/>
  <c r="H997" i="5"/>
  <c r="G997" i="5"/>
  <c r="F997" i="5"/>
  <c r="F994" i="5" s="1"/>
  <c r="H995" i="5"/>
  <c r="G995" i="5"/>
  <c r="F995" i="5"/>
  <c r="H994" i="5"/>
  <c r="F992" i="5"/>
  <c r="F990" i="5"/>
  <c r="H989" i="5"/>
  <c r="G989" i="5"/>
  <c r="F989" i="5"/>
  <c r="F987" i="5"/>
  <c r="F986" i="5"/>
  <c r="F985" i="5" s="1"/>
  <c r="F983" i="5"/>
  <c r="F982" i="5" s="1"/>
  <c r="F980" i="5"/>
  <c r="F978" i="5"/>
  <c r="F976" i="5"/>
  <c r="F974" i="5"/>
  <c r="H971" i="5"/>
  <c r="H970" i="5" s="1"/>
  <c r="G971" i="5"/>
  <c r="F971" i="5"/>
  <c r="F970" i="5" s="1"/>
  <c r="G970" i="5"/>
  <c r="H968" i="5"/>
  <c r="H967" i="5" s="1"/>
  <c r="G968" i="5"/>
  <c r="F968" i="5"/>
  <c r="F967" i="5" s="1"/>
  <c r="G967" i="5"/>
  <c r="H965" i="5"/>
  <c r="H964" i="5" s="1"/>
  <c r="G965" i="5"/>
  <c r="F965" i="5"/>
  <c r="F964" i="5" s="1"/>
  <c r="G964" i="5"/>
  <c r="H962" i="5"/>
  <c r="H961" i="5" s="1"/>
  <c r="G962" i="5"/>
  <c r="F962" i="5"/>
  <c r="G961" i="5"/>
  <c r="G960" i="5" s="1"/>
  <c r="G959" i="5" s="1"/>
  <c r="H960" i="5"/>
  <c r="H959" i="5" s="1"/>
  <c r="H957" i="5"/>
  <c r="H956" i="5" s="1"/>
  <c r="G957" i="5"/>
  <c r="F957" i="5"/>
  <c r="F956" i="5" s="1"/>
  <c r="F955" i="5" s="1"/>
  <c r="F954" i="5" s="1"/>
  <c r="G956" i="5"/>
  <c r="G955" i="5" s="1"/>
  <c r="H955" i="5"/>
  <c r="H954" i="5" s="1"/>
  <c r="H953" i="5" s="1"/>
  <c r="G954" i="5"/>
  <c r="G953" i="5" s="1"/>
  <c r="H951" i="5"/>
  <c r="G951" i="5"/>
  <c r="G950" i="5" s="1"/>
  <c r="F951" i="5"/>
  <c r="H950" i="5"/>
  <c r="H949" i="5" s="1"/>
  <c r="H948" i="5" s="1"/>
  <c r="H947" i="5" s="1"/>
  <c r="F950" i="5"/>
  <c r="F949" i="5" s="1"/>
  <c r="G949" i="5"/>
  <c r="G948" i="5" s="1"/>
  <c r="G947" i="5" s="1"/>
  <c r="F948" i="5"/>
  <c r="F947" i="5" s="1"/>
  <c r="H945" i="5"/>
  <c r="G945" i="5"/>
  <c r="F945" i="5"/>
  <c r="H943" i="5"/>
  <c r="G943" i="5"/>
  <c r="F943" i="5"/>
  <c r="H940" i="5"/>
  <c r="G940" i="5"/>
  <c r="F940" i="5"/>
  <c r="H938" i="5"/>
  <c r="G938" i="5"/>
  <c r="F938" i="5"/>
  <c r="H936" i="5"/>
  <c r="G936" i="5"/>
  <c r="F936" i="5"/>
  <c r="F933" i="5" s="1"/>
  <c r="F932" i="5" s="1"/>
  <c r="H934" i="5"/>
  <c r="G934" i="5"/>
  <c r="G933" i="5" s="1"/>
  <c r="G932" i="5" s="1"/>
  <c r="G931" i="5" s="1"/>
  <c r="G930" i="5" s="1"/>
  <c r="F934" i="5"/>
  <c r="H933" i="5"/>
  <c r="H932" i="5" s="1"/>
  <c r="H931" i="5" s="1"/>
  <c r="H930" i="5" s="1"/>
  <c r="F931" i="5"/>
  <c r="F930" i="5" s="1"/>
  <c r="H928" i="5"/>
  <c r="H927" i="5" s="1"/>
  <c r="G928" i="5"/>
  <c r="F928" i="5"/>
  <c r="F927" i="5" s="1"/>
  <c r="G927" i="5"/>
  <c r="F925" i="5"/>
  <c r="F924" i="5" s="1"/>
  <c r="F923" i="5" s="1"/>
  <c r="H918" i="5"/>
  <c r="G918" i="5"/>
  <c r="F918" i="5"/>
  <c r="H916" i="5"/>
  <c r="G916" i="5"/>
  <c r="F916" i="5"/>
  <c r="H914" i="5"/>
  <c r="G914" i="5"/>
  <c r="F914" i="5"/>
  <c r="F912" i="5"/>
  <c r="H910" i="5"/>
  <c r="G910" i="5"/>
  <c r="F910" i="5"/>
  <c r="H908" i="5"/>
  <c r="G908" i="5"/>
  <c r="F908" i="5"/>
  <c r="H906" i="5"/>
  <c r="G906" i="5"/>
  <c r="G905" i="5" s="1"/>
  <c r="F906" i="5"/>
  <c r="H905" i="5"/>
  <c r="H904" i="5" s="1"/>
  <c r="F905" i="5"/>
  <c r="F904" i="5" s="1"/>
  <c r="F903" i="5" s="1"/>
  <c r="F902" i="5" s="1"/>
  <c r="G904" i="5"/>
  <c r="G903" i="5" s="1"/>
  <c r="H903" i="5"/>
  <c r="H902" i="5" s="1"/>
  <c r="H901" i="5" s="1"/>
  <c r="G902" i="5"/>
  <c r="F901" i="5"/>
  <c r="H899" i="5"/>
  <c r="G899" i="5"/>
  <c r="G898" i="5" s="1"/>
  <c r="F899" i="5"/>
  <c r="H898" i="5"/>
  <c r="H881" i="5" s="1"/>
  <c r="H856" i="5" s="1"/>
  <c r="F898" i="5"/>
  <c r="H896" i="5"/>
  <c r="G896" i="5"/>
  <c r="F896" i="5"/>
  <c r="H893" i="5"/>
  <c r="G893" i="5"/>
  <c r="F893" i="5"/>
  <c r="H891" i="5"/>
  <c r="G891" i="5"/>
  <c r="F891" i="5"/>
  <c r="H889" i="5"/>
  <c r="H888" i="5" s="1"/>
  <c r="G889" i="5"/>
  <c r="F889" i="5"/>
  <c r="F888" i="5" s="1"/>
  <c r="G888" i="5"/>
  <c r="G883" i="5" s="1"/>
  <c r="G882" i="5" s="1"/>
  <c r="G881" i="5" s="1"/>
  <c r="H886" i="5"/>
  <c r="G886" i="5"/>
  <c r="F886" i="5"/>
  <c r="H884" i="5"/>
  <c r="G884" i="5"/>
  <c r="F884" i="5"/>
  <c r="H883" i="5"/>
  <c r="H882" i="5" s="1"/>
  <c r="F883" i="5"/>
  <c r="F882" i="5" s="1"/>
  <c r="F881" i="5" s="1"/>
  <c r="H879" i="5"/>
  <c r="G879" i="5"/>
  <c r="F879" i="5"/>
  <c r="F877" i="5"/>
  <c r="H875" i="5"/>
  <c r="G875" i="5"/>
  <c r="G874" i="5" s="1"/>
  <c r="F875" i="5"/>
  <c r="H874" i="5"/>
  <c r="H873" i="5" s="1"/>
  <c r="F874" i="5"/>
  <c r="F873" i="5" s="1"/>
  <c r="F872" i="5" s="1"/>
  <c r="G873" i="5"/>
  <c r="G872" i="5" s="1"/>
  <c r="H872" i="5"/>
  <c r="H861" i="5" s="1"/>
  <c r="H870" i="5"/>
  <c r="G870" i="5"/>
  <c r="F870" i="5"/>
  <c r="H868" i="5"/>
  <c r="H867" i="5" s="1"/>
  <c r="G868" i="5"/>
  <c r="F868" i="5"/>
  <c r="F867" i="5" s="1"/>
  <c r="G867" i="5"/>
  <c r="H865" i="5"/>
  <c r="H864" i="5" s="1"/>
  <c r="G865" i="5"/>
  <c r="F865" i="5"/>
  <c r="F864" i="5" s="1"/>
  <c r="G864" i="5"/>
  <c r="H863" i="5"/>
  <c r="H862" i="5" s="1"/>
  <c r="G863" i="5"/>
  <c r="F863" i="5"/>
  <c r="F862" i="5" s="1"/>
  <c r="G862" i="5"/>
  <c r="G861" i="5" s="1"/>
  <c r="F861" i="5"/>
  <c r="H859" i="5"/>
  <c r="G859" i="5"/>
  <c r="F859" i="5"/>
  <c r="H858" i="5"/>
  <c r="F858" i="5"/>
  <c r="H857" i="5"/>
  <c r="F857" i="5"/>
  <c r="F856" i="5"/>
  <c r="F854" i="5"/>
  <c r="F852" i="5"/>
  <c r="F851" i="5" s="1"/>
  <c r="H849" i="5"/>
  <c r="H848" i="5" s="1"/>
  <c r="H846" i="5" s="1"/>
  <c r="G849" i="5"/>
  <c r="F849" i="5"/>
  <c r="F848" i="5" s="1"/>
  <c r="F846" i="5" s="1"/>
  <c r="G848" i="5"/>
  <c r="H847" i="5"/>
  <c r="F847" i="5"/>
  <c r="H844" i="5"/>
  <c r="H843" i="5" s="1"/>
  <c r="G844" i="5"/>
  <c r="F844" i="5"/>
  <c r="F843" i="5" s="1"/>
  <c r="G843" i="5"/>
  <c r="H840" i="5"/>
  <c r="G840" i="5"/>
  <c r="F840" i="5"/>
  <c r="F838" i="5"/>
  <c r="F836" i="5"/>
  <c r="F834" i="5"/>
  <c r="F833" i="5"/>
  <c r="H831" i="5"/>
  <c r="G831" i="5"/>
  <c r="F831" i="5"/>
  <c r="H829" i="5"/>
  <c r="H828" i="5" s="1"/>
  <c r="G829" i="5"/>
  <c r="F829" i="5"/>
  <c r="F828" i="5" s="1"/>
  <c r="G828" i="5"/>
  <c r="H826" i="5"/>
  <c r="H825" i="5" s="1"/>
  <c r="G826" i="5"/>
  <c r="F826" i="5"/>
  <c r="F825" i="5" s="1"/>
  <c r="G825" i="5"/>
  <c r="F823" i="5"/>
  <c r="H821" i="5"/>
  <c r="G821" i="5"/>
  <c r="G820" i="5" s="1"/>
  <c r="F821" i="5"/>
  <c r="H820" i="5"/>
  <c r="F820" i="5"/>
  <c r="H818" i="5"/>
  <c r="G818" i="5"/>
  <c r="G817" i="5" s="1"/>
  <c r="F818" i="5"/>
  <c r="H817" i="5"/>
  <c r="F817" i="5"/>
  <c r="H815" i="5"/>
  <c r="G815" i="5"/>
  <c r="G812" i="5" s="1"/>
  <c r="F815" i="5"/>
  <c r="H813" i="5"/>
  <c r="F813" i="5"/>
  <c r="H812" i="5"/>
  <c r="F812" i="5"/>
  <c r="H810" i="5"/>
  <c r="G810" i="5"/>
  <c r="F810" i="5"/>
  <c r="H808" i="5"/>
  <c r="G808" i="5"/>
  <c r="F808" i="5"/>
  <c r="H805" i="5"/>
  <c r="G805" i="5"/>
  <c r="G804" i="5" s="1"/>
  <c r="F805" i="5"/>
  <c r="H804" i="5"/>
  <c r="F804" i="5"/>
  <c r="H802" i="5"/>
  <c r="G802" i="5"/>
  <c r="F802" i="5"/>
  <c r="H800" i="5"/>
  <c r="G800" i="5"/>
  <c r="F800" i="5"/>
  <c r="F798" i="5"/>
  <c r="H796" i="5"/>
  <c r="G796" i="5"/>
  <c r="F796" i="5"/>
  <c r="F789" i="5" s="1"/>
  <c r="H794" i="5"/>
  <c r="G794" i="5"/>
  <c r="F794" i="5"/>
  <c r="H792" i="5"/>
  <c r="G792" i="5"/>
  <c r="F792" i="5"/>
  <c r="H790" i="5"/>
  <c r="G790" i="5"/>
  <c r="G789" i="5" s="1"/>
  <c r="F790" i="5"/>
  <c r="H789" i="5"/>
  <c r="H787" i="5"/>
  <c r="G787" i="5"/>
  <c r="F787" i="5"/>
  <c r="H785" i="5"/>
  <c r="G785" i="5"/>
  <c r="F785" i="5"/>
  <c r="F783" i="5"/>
  <c r="H781" i="5"/>
  <c r="G781" i="5"/>
  <c r="F781" i="5"/>
  <c r="H779" i="5"/>
  <c r="G779" i="5"/>
  <c r="F779" i="5"/>
  <c r="H777" i="5"/>
  <c r="G777" i="5"/>
  <c r="F777" i="5"/>
  <c r="H775" i="5"/>
  <c r="G775" i="5"/>
  <c r="G774" i="5" s="1"/>
  <c r="F775" i="5"/>
  <c r="H774" i="5"/>
  <c r="F774" i="5"/>
  <c r="H772" i="5"/>
  <c r="G772" i="5"/>
  <c r="G761" i="5" s="1"/>
  <c r="G760" i="5" s="1"/>
  <c r="G759" i="5" s="1"/>
  <c r="F772" i="5"/>
  <c r="H770" i="5"/>
  <c r="G770" i="5"/>
  <c r="F770" i="5"/>
  <c r="F768" i="5"/>
  <c r="H766" i="5"/>
  <c r="G766" i="5"/>
  <c r="F766" i="5"/>
  <c r="H764" i="5"/>
  <c r="G764" i="5"/>
  <c r="F764" i="5"/>
  <c r="H762" i="5"/>
  <c r="H761" i="5" s="1"/>
  <c r="H760" i="5" s="1"/>
  <c r="H759" i="5" s="1"/>
  <c r="H758" i="5" s="1"/>
  <c r="H757" i="5" s="1"/>
  <c r="G762" i="5"/>
  <c r="F762" i="5"/>
  <c r="F761" i="5" s="1"/>
  <c r="F760" i="5" s="1"/>
  <c r="F759" i="5" s="1"/>
  <c r="F758" i="5" s="1"/>
  <c r="F757" i="5" s="1"/>
  <c r="G758" i="5"/>
  <c r="F755" i="5"/>
  <c r="H753" i="5"/>
  <c r="H752" i="5" s="1"/>
  <c r="G753" i="5"/>
  <c r="F753" i="5"/>
  <c r="F752" i="5" s="1"/>
  <c r="G752" i="5"/>
  <c r="F750" i="5"/>
  <c r="F749" i="5" s="1"/>
  <c r="H747" i="5"/>
  <c r="H746" i="5" s="1"/>
  <c r="G747" i="5"/>
  <c r="F747" i="5"/>
  <c r="F746" i="5" s="1"/>
  <c r="G746" i="5"/>
  <c r="F744" i="5"/>
  <c r="F743" i="5" s="1"/>
  <c r="F742" i="5"/>
  <c r="H740" i="5"/>
  <c r="G740" i="5"/>
  <c r="G739" i="5" s="1"/>
  <c r="F740" i="5"/>
  <c r="H739" i="5"/>
  <c r="H738" i="5" s="1"/>
  <c r="H709" i="5" s="1"/>
  <c r="H708" i="5" s="1"/>
  <c r="F739" i="5"/>
  <c r="F738" i="5" s="1"/>
  <c r="G738" i="5"/>
  <c r="H734" i="5"/>
  <c r="H733" i="5" s="1"/>
  <c r="G734" i="5"/>
  <c r="F734" i="5"/>
  <c r="F733" i="5" s="1"/>
  <c r="G733" i="5"/>
  <c r="H731" i="5"/>
  <c r="H730" i="5" s="1"/>
  <c r="G731" i="5"/>
  <c r="F731" i="5"/>
  <c r="F730" i="5" s="1"/>
  <c r="G730" i="5"/>
  <c r="H728" i="5"/>
  <c r="G728" i="5"/>
  <c r="F728" i="5"/>
  <c r="H726" i="5"/>
  <c r="G726" i="5"/>
  <c r="F726" i="5"/>
  <c r="H724" i="5"/>
  <c r="G724" i="5"/>
  <c r="F724" i="5"/>
  <c r="F722" i="5"/>
  <c r="F718" i="5"/>
  <c r="H716" i="5"/>
  <c r="G716" i="5"/>
  <c r="F716" i="5"/>
  <c r="H712" i="5"/>
  <c r="G712" i="5"/>
  <c r="F712" i="5"/>
  <c r="H710" i="5"/>
  <c r="G710" i="5"/>
  <c r="F710" i="5"/>
  <c r="F709" i="5"/>
  <c r="F708" i="5" s="1"/>
  <c r="H706" i="5"/>
  <c r="H705" i="5" s="1"/>
  <c r="G706" i="5"/>
  <c r="F706" i="5"/>
  <c r="F705" i="5" s="1"/>
  <c r="G705" i="5"/>
  <c r="H702" i="5"/>
  <c r="H701" i="5" s="1"/>
  <c r="G702" i="5"/>
  <c r="F702" i="5"/>
  <c r="F701" i="5" s="1"/>
  <c r="G701" i="5"/>
  <c r="F699" i="5"/>
  <c r="H697" i="5"/>
  <c r="G697" i="5"/>
  <c r="F697" i="5"/>
  <c r="F695" i="5"/>
  <c r="F691" i="5" s="1"/>
  <c r="H692" i="5"/>
  <c r="G692" i="5"/>
  <c r="G691" i="5" s="1"/>
  <c r="F692" i="5"/>
  <c r="H691" i="5"/>
  <c r="H689" i="5"/>
  <c r="G689" i="5"/>
  <c r="F689" i="5"/>
  <c r="H687" i="5"/>
  <c r="G687" i="5"/>
  <c r="F687" i="5"/>
  <c r="F685" i="5"/>
  <c r="F683" i="5"/>
  <c r="H681" i="5"/>
  <c r="G681" i="5"/>
  <c r="F681" i="5"/>
  <c r="F679" i="5"/>
  <c r="H677" i="5"/>
  <c r="G677" i="5"/>
  <c r="G676" i="5" s="1"/>
  <c r="F677" i="5"/>
  <c r="H676" i="5"/>
  <c r="F676" i="5"/>
  <c r="F673" i="5" s="1"/>
  <c r="F672" i="5" s="1"/>
  <c r="F668" i="5" s="1"/>
  <c r="H674" i="5"/>
  <c r="G674" i="5"/>
  <c r="G673" i="5" s="1"/>
  <c r="F674" i="5"/>
  <c r="H673" i="5"/>
  <c r="H672" i="5" s="1"/>
  <c r="H668" i="5" s="1"/>
  <c r="G672" i="5"/>
  <c r="H670" i="5"/>
  <c r="H669" i="5" s="1"/>
  <c r="G670" i="5"/>
  <c r="F670" i="5"/>
  <c r="F669" i="5" s="1"/>
  <c r="G669" i="5"/>
  <c r="G668" i="5" s="1"/>
  <c r="F666" i="5"/>
  <c r="F665" i="5"/>
  <c r="F664" i="5" s="1"/>
  <c r="F662" i="5"/>
  <c r="F660" i="5"/>
  <c r="F659" i="5"/>
  <c r="F658" i="5" s="1"/>
  <c r="F656" i="5"/>
  <c r="F654" i="5"/>
  <c r="H652" i="5"/>
  <c r="H651" i="5" s="1"/>
  <c r="G652" i="5"/>
  <c r="F652" i="5"/>
  <c r="F651" i="5" s="1"/>
  <c r="F650" i="5" s="1"/>
  <c r="F649" i="5" s="1"/>
  <c r="G651" i="5"/>
  <c r="G650" i="5" s="1"/>
  <c r="H650" i="5"/>
  <c r="H649" i="5" s="1"/>
  <c r="G649" i="5"/>
  <c r="H647" i="5"/>
  <c r="G647" i="5"/>
  <c r="F647" i="5"/>
  <c r="F645" i="5"/>
  <c r="H643" i="5"/>
  <c r="G643" i="5"/>
  <c r="F643" i="5"/>
  <c r="H641" i="5"/>
  <c r="G641" i="5"/>
  <c r="F641" i="5"/>
  <c r="H639" i="5"/>
  <c r="G639" i="5"/>
  <c r="F639" i="5"/>
  <c r="H637" i="5"/>
  <c r="G637" i="5"/>
  <c r="F637" i="5"/>
  <c r="H635" i="5"/>
  <c r="G635" i="5"/>
  <c r="F635" i="5"/>
  <c r="F633" i="5"/>
  <c r="H631" i="5"/>
  <c r="G631" i="5"/>
  <c r="F631" i="5"/>
  <c r="H629" i="5"/>
  <c r="G629" i="5"/>
  <c r="G628" i="5" s="1"/>
  <c r="F629" i="5"/>
  <c r="H628" i="5"/>
  <c r="H627" i="5" s="1"/>
  <c r="F628" i="5"/>
  <c r="F627" i="5" s="1"/>
  <c r="G627" i="5"/>
  <c r="H625" i="5"/>
  <c r="G625" i="5"/>
  <c r="F625" i="5"/>
  <c r="F610" i="5" s="1"/>
  <c r="F609" i="5" s="1"/>
  <c r="F608" i="5" s="1"/>
  <c r="H623" i="5"/>
  <c r="G623" i="5"/>
  <c r="F623" i="5"/>
  <c r="F621" i="5"/>
  <c r="H619" i="5"/>
  <c r="G619" i="5"/>
  <c r="F619" i="5"/>
  <c r="F617" i="5"/>
  <c r="F615" i="5"/>
  <c r="H613" i="5"/>
  <c r="G613" i="5"/>
  <c r="F613" i="5"/>
  <c r="H611" i="5"/>
  <c r="G611" i="5"/>
  <c r="G610" i="5" s="1"/>
  <c r="F611" i="5"/>
  <c r="H610" i="5"/>
  <c r="H609" i="5" s="1"/>
  <c r="H608" i="5" s="1"/>
  <c r="G609" i="5"/>
  <c r="G608" i="5" s="1"/>
  <c r="H606" i="5"/>
  <c r="G606" i="5"/>
  <c r="F606" i="5"/>
  <c r="H604" i="5"/>
  <c r="G604" i="5"/>
  <c r="F604" i="5"/>
  <c r="H602" i="5"/>
  <c r="G602" i="5"/>
  <c r="F602" i="5"/>
  <c r="F599" i="5"/>
  <c r="F597" i="5"/>
  <c r="H595" i="5"/>
  <c r="G595" i="5"/>
  <c r="F595" i="5"/>
  <c r="F591" i="5" s="1"/>
  <c r="H592" i="5"/>
  <c r="G592" i="5"/>
  <c r="F592" i="5"/>
  <c r="G591" i="5"/>
  <c r="G590" i="5" s="1"/>
  <c r="G589" i="5" s="1"/>
  <c r="G588" i="5" s="1"/>
  <c r="G587" i="5" s="1"/>
  <c r="H590" i="5"/>
  <c r="H589" i="5" s="1"/>
  <c r="F590" i="5"/>
  <c r="F589" i="5" s="1"/>
  <c r="F588" i="5" s="1"/>
  <c r="H588" i="5"/>
  <c r="H584" i="5"/>
  <c r="G584" i="5"/>
  <c r="F584" i="5"/>
  <c r="H582" i="5"/>
  <c r="G582" i="5"/>
  <c r="G581" i="5" s="1"/>
  <c r="F582" i="5"/>
  <c r="H581" i="5"/>
  <c r="F581" i="5"/>
  <c r="F579" i="5"/>
  <c r="F578" i="5"/>
  <c r="H576" i="5"/>
  <c r="G576" i="5"/>
  <c r="G575" i="5" s="1"/>
  <c r="F576" i="5"/>
  <c r="H575" i="5"/>
  <c r="F575" i="5"/>
  <c r="H572" i="5"/>
  <c r="G572" i="5"/>
  <c r="G565" i="5" s="1"/>
  <c r="F572" i="5"/>
  <c r="H569" i="5"/>
  <c r="G569" i="5"/>
  <c r="F569" i="5"/>
  <c r="F566" i="5"/>
  <c r="H565" i="5"/>
  <c r="F565" i="5"/>
  <c r="H563" i="5"/>
  <c r="G563" i="5"/>
  <c r="G562" i="5" s="1"/>
  <c r="F563" i="5"/>
  <c r="H562" i="5"/>
  <c r="F562" i="5"/>
  <c r="F560" i="5"/>
  <c r="H557" i="5"/>
  <c r="G557" i="5"/>
  <c r="F557" i="5"/>
  <c r="H554" i="5"/>
  <c r="G554" i="5"/>
  <c r="F554" i="5"/>
  <c r="H551" i="5"/>
  <c r="H543" i="5" s="1"/>
  <c r="G551" i="5"/>
  <c r="F551" i="5"/>
  <c r="F543" i="5" s="1"/>
  <c r="F549" i="5"/>
  <c r="G547" i="5"/>
  <c r="F547" i="5"/>
  <c r="H544" i="5"/>
  <c r="G544" i="5"/>
  <c r="F544" i="5"/>
  <c r="G543" i="5"/>
  <c r="F539" i="5"/>
  <c r="H536" i="5"/>
  <c r="G536" i="5"/>
  <c r="G535" i="5" s="1"/>
  <c r="F536" i="5"/>
  <c r="H535" i="5"/>
  <c r="F535" i="5"/>
  <c r="F533" i="5"/>
  <c r="G531" i="5"/>
  <c r="F531" i="5"/>
  <c r="H529" i="5"/>
  <c r="G529" i="5"/>
  <c r="F529" i="5"/>
  <c r="H526" i="5"/>
  <c r="G526" i="5"/>
  <c r="F526" i="5"/>
  <c r="H524" i="5"/>
  <c r="G524" i="5"/>
  <c r="H523" i="5"/>
  <c r="G523" i="5"/>
  <c r="F523" i="5"/>
  <c r="F521" i="5"/>
  <c r="H518" i="5"/>
  <c r="G518" i="5"/>
  <c r="F518" i="5"/>
  <c r="H515" i="5"/>
  <c r="G515" i="5"/>
  <c r="F515" i="5"/>
  <c r="H513" i="5"/>
  <c r="G513" i="5"/>
  <c r="F513" i="5"/>
  <c r="H511" i="5"/>
  <c r="G511" i="5"/>
  <c r="F511" i="5"/>
  <c r="H508" i="5"/>
  <c r="G508" i="5"/>
  <c r="F508" i="5"/>
  <c r="G506" i="5"/>
  <c r="F506" i="5"/>
  <c r="G504" i="5"/>
  <c r="F504" i="5"/>
  <c r="G502" i="5"/>
  <c r="F502" i="5"/>
  <c r="H499" i="5"/>
  <c r="G499" i="5"/>
  <c r="F499" i="5"/>
  <c r="F497" i="5"/>
  <c r="H494" i="5"/>
  <c r="G494" i="5"/>
  <c r="F494" i="5"/>
  <c r="H491" i="5"/>
  <c r="G491" i="5"/>
  <c r="F491" i="5"/>
  <c r="H489" i="5"/>
  <c r="G489" i="5"/>
  <c r="F489" i="5"/>
  <c r="F486" i="5"/>
  <c r="H483" i="5"/>
  <c r="G483" i="5"/>
  <c r="F483" i="5"/>
  <c r="H480" i="5"/>
  <c r="G480" i="5"/>
  <c r="F480" i="5"/>
  <c r="H477" i="5"/>
  <c r="G477" i="5"/>
  <c r="F477" i="5"/>
  <c r="H474" i="5"/>
  <c r="G474" i="5"/>
  <c r="F474" i="5"/>
  <c r="F465" i="5" s="1"/>
  <c r="H471" i="5"/>
  <c r="G471" i="5"/>
  <c r="F471" i="5"/>
  <c r="G469" i="5"/>
  <c r="H466" i="5"/>
  <c r="G466" i="5"/>
  <c r="F466" i="5"/>
  <c r="H465" i="5"/>
  <c r="F462" i="5"/>
  <c r="H459" i="5"/>
  <c r="G459" i="5"/>
  <c r="F459" i="5"/>
  <c r="H456" i="5"/>
  <c r="G456" i="5"/>
  <c r="G455" i="5" s="1"/>
  <c r="F456" i="5"/>
  <c r="H455" i="5"/>
  <c r="F455" i="5"/>
  <c r="H452" i="5"/>
  <c r="G452" i="5"/>
  <c r="F452" i="5"/>
  <c r="F449" i="5"/>
  <c r="F447" i="5"/>
  <c r="H444" i="5"/>
  <c r="G444" i="5"/>
  <c r="F444" i="5"/>
  <c r="H441" i="5"/>
  <c r="G441" i="5"/>
  <c r="F441" i="5"/>
  <c r="F438" i="5"/>
  <c r="H435" i="5"/>
  <c r="G435" i="5"/>
  <c r="F435" i="5"/>
  <c r="F433" i="5"/>
  <c r="H428" i="5"/>
  <c r="G428" i="5"/>
  <c r="F428" i="5"/>
  <c r="H426" i="5"/>
  <c r="G426" i="5"/>
  <c r="F426" i="5"/>
  <c r="H424" i="5"/>
  <c r="H423" i="5" s="1"/>
  <c r="G424" i="5"/>
  <c r="F424" i="5"/>
  <c r="F423" i="5" s="1"/>
  <c r="G423" i="5"/>
  <c r="H421" i="5"/>
  <c r="G421" i="5"/>
  <c r="F421" i="5"/>
  <c r="H418" i="5"/>
  <c r="G418" i="5"/>
  <c r="G417" i="5" s="1"/>
  <c r="F418" i="5"/>
  <c r="H417" i="5"/>
  <c r="F417" i="5"/>
  <c r="H415" i="5"/>
  <c r="G415" i="5"/>
  <c r="F415" i="5"/>
  <c r="H413" i="5"/>
  <c r="G413" i="5"/>
  <c r="F413" i="5"/>
  <c r="H411" i="5"/>
  <c r="G411" i="5"/>
  <c r="G387" i="5" s="1"/>
  <c r="F411" i="5"/>
  <c r="H409" i="5"/>
  <c r="G409" i="5"/>
  <c r="F409" i="5"/>
  <c r="F406" i="5"/>
  <c r="F403" i="5"/>
  <c r="F400" i="5"/>
  <c r="H398" i="5"/>
  <c r="G398" i="5"/>
  <c r="F398" i="5"/>
  <c r="H396" i="5"/>
  <c r="G396" i="5"/>
  <c r="F396" i="5"/>
  <c r="H393" i="5"/>
  <c r="G393" i="5"/>
  <c r="F393" i="5"/>
  <c r="F391" i="5"/>
  <c r="H388" i="5"/>
  <c r="H387" i="5" s="1"/>
  <c r="G388" i="5"/>
  <c r="F388" i="5"/>
  <c r="F387" i="5" s="1"/>
  <c r="F384" i="5"/>
  <c r="H381" i="5"/>
  <c r="G381" i="5"/>
  <c r="G377" i="5" s="1"/>
  <c r="G365" i="5" s="1"/>
  <c r="G364" i="5" s="1"/>
  <c r="G363" i="5" s="1"/>
  <c r="F381" i="5"/>
  <c r="H378" i="5"/>
  <c r="H377" i="5" s="1"/>
  <c r="G378" i="5"/>
  <c r="F378" i="5"/>
  <c r="F377" i="5" s="1"/>
  <c r="F374" i="5"/>
  <c r="F372" i="5"/>
  <c r="H369" i="5"/>
  <c r="G369" i="5"/>
  <c r="F369" i="5"/>
  <c r="F366" i="5" s="1"/>
  <c r="F365" i="5" s="1"/>
  <c r="F364" i="5" s="1"/>
  <c r="F363" i="5" s="1"/>
  <c r="H367" i="5"/>
  <c r="G367" i="5"/>
  <c r="G366" i="5" s="1"/>
  <c r="F367" i="5"/>
  <c r="H366" i="5"/>
  <c r="H365" i="5" s="1"/>
  <c r="H364" i="5" s="1"/>
  <c r="H363" i="5" s="1"/>
  <c r="H360" i="5"/>
  <c r="G360" i="5"/>
  <c r="F360" i="5"/>
  <c r="H359" i="5"/>
  <c r="F359" i="5"/>
  <c r="F357" i="5"/>
  <c r="H355" i="5"/>
  <c r="G355" i="5"/>
  <c r="F355" i="5"/>
  <c r="F345" i="5" s="1"/>
  <c r="F344" i="5" s="1"/>
  <c r="F343" i="5" s="1"/>
  <c r="F353" i="5"/>
  <c r="F351" i="5"/>
  <c r="F349" i="5"/>
  <c r="H347" i="5"/>
  <c r="H346" i="5" s="1"/>
  <c r="G347" i="5"/>
  <c r="F347" i="5"/>
  <c r="F346" i="5" s="1"/>
  <c r="G346" i="5"/>
  <c r="H345" i="5"/>
  <c r="H344" i="5" s="1"/>
  <c r="H343" i="5" s="1"/>
  <c r="F341" i="5"/>
  <c r="F340" i="5"/>
  <c r="F339" i="5"/>
  <c r="F337" i="5"/>
  <c r="F335" i="5" s="1"/>
  <c r="F333" i="5"/>
  <c r="F332" i="5" s="1"/>
  <c r="H330" i="5"/>
  <c r="G330" i="5"/>
  <c r="F330" i="5"/>
  <c r="H328" i="5"/>
  <c r="G328" i="5"/>
  <c r="F328" i="5"/>
  <c r="H326" i="5"/>
  <c r="G326" i="5"/>
  <c r="F326" i="5"/>
  <c r="F324" i="5"/>
  <c r="F322" i="5"/>
  <c r="F320" i="5"/>
  <c r="F318" i="5"/>
  <c r="F315" i="5"/>
  <c r="F313" i="5"/>
  <c r="H311" i="5"/>
  <c r="G311" i="5"/>
  <c r="F311" i="5"/>
  <c r="H309" i="5"/>
  <c r="G309" i="5"/>
  <c r="F309" i="5"/>
  <c r="F306" i="5"/>
  <c r="H303" i="5"/>
  <c r="H298" i="5" s="1"/>
  <c r="G303" i="5"/>
  <c r="F303" i="5"/>
  <c r="F298" i="5" s="1"/>
  <c r="F297" i="5" s="1"/>
  <c r="H301" i="5"/>
  <c r="G301" i="5"/>
  <c r="G298" i="5" s="1"/>
  <c r="G297" i="5" s="1"/>
  <c r="F301" i="5"/>
  <c r="H299" i="5"/>
  <c r="G299" i="5"/>
  <c r="F299" i="5"/>
  <c r="H297" i="5"/>
  <c r="F295" i="5"/>
  <c r="H293" i="5"/>
  <c r="G293" i="5"/>
  <c r="F293" i="5"/>
  <c r="F291" i="5"/>
  <c r="F289" i="5"/>
  <c r="F287" i="5"/>
  <c r="F284" i="5"/>
  <c r="G280" i="5"/>
  <c r="F280" i="5"/>
  <c r="G276" i="5"/>
  <c r="F276" i="5"/>
  <c r="G275" i="5"/>
  <c r="F275" i="5"/>
  <c r="H273" i="5"/>
  <c r="G273" i="5"/>
  <c r="G272" i="5" s="1"/>
  <c r="F273" i="5"/>
  <c r="H272" i="5"/>
  <c r="F270" i="5"/>
  <c r="H268" i="5"/>
  <c r="G268" i="5"/>
  <c r="F268" i="5"/>
  <c r="H266" i="5"/>
  <c r="G266" i="5"/>
  <c r="F266" i="5"/>
  <c r="H264" i="5"/>
  <c r="G264" i="5"/>
  <c r="G261" i="5" s="1"/>
  <c r="G260" i="5" s="1"/>
  <c r="G259" i="5" s="1"/>
  <c r="F264" i="5"/>
  <c r="H262" i="5"/>
  <c r="G262" i="5"/>
  <c r="F262" i="5"/>
  <c r="H257" i="5"/>
  <c r="H256" i="5" s="1"/>
  <c r="G257" i="5"/>
  <c r="F257" i="5"/>
  <c r="F256" i="5" s="1"/>
  <c r="G256" i="5"/>
  <c r="H254" i="5"/>
  <c r="H253" i="5" s="1"/>
  <c r="G254" i="5"/>
  <c r="F254" i="5"/>
  <c r="F253" i="5" s="1"/>
  <c r="G253" i="5"/>
  <c r="H251" i="5"/>
  <c r="H250" i="5" s="1"/>
  <c r="G251" i="5"/>
  <c r="F251" i="5"/>
  <c r="F250" i="5" s="1"/>
  <c r="G250" i="5"/>
  <c r="H248" i="5"/>
  <c r="H247" i="5" s="1"/>
  <c r="G248" i="5"/>
  <c r="F248" i="5"/>
  <c r="F247" i="5" s="1"/>
  <c r="G247" i="5"/>
  <c r="G246" i="5" s="1"/>
  <c r="H246" i="5"/>
  <c r="F246" i="5"/>
  <c r="H244" i="5"/>
  <c r="G244" i="5"/>
  <c r="G243" i="5" s="1"/>
  <c r="F244" i="5"/>
  <c r="H243" i="5"/>
  <c r="F243" i="5"/>
  <c r="F241" i="5"/>
  <c r="F239" i="5"/>
  <c r="H237" i="5"/>
  <c r="G237" i="5"/>
  <c r="F237" i="5"/>
  <c r="H235" i="5"/>
  <c r="H234" i="5" s="1"/>
  <c r="G235" i="5"/>
  <c r="F235" i="5"/>
  <c r="F234" i="5" s="1"/>
  <c r="G234" i="5"/>
  <c r="H232" i="5"/>
  <c r="G232" i="5"/>
  <c r="F232" i="5"/>
  <c r="F227" i="5" s="1"/>
  <c r="F230" i="5"/>
  <c r="F228" i="5"/>
  <c r="H225" i="5"/>
  <c r="H224" i="5" s="1"/>
  <c r="G225" i="5"/>
  <c r="F225" i="5"/>
  <c r="F224" i="5" s="1"/>
  <c r="G224" i="5"/>
  <c r="F222" i="5"/>
  <c r="H220" i="5"/>
  <c r="G220" i="5"/>
  <c r="F220" i="5"/>
  <c r="F218" i="5"/>
  <c r="F211" i="5" s="1"/>
  <c r="F210" i="5" s="1"/>
  <c r="F216" i="5"/>
  <c r="F214" i="5"/>
  <c r="H212" i="5"/>
  <c r="G212" i="5"/>
  <c r="G211" i="5" s="1"/>
  <c r="F212" i="5"/>
  <c r="H211" i="5"/>
  <c r="H210" i="5" s="1"/>
  <c r="G210" i="5"/>
  <c r="H208" i="5"/>
  <c r="H207" i="5" s="1"/>
  <c r="G208" i="5"/>
  <c r="F208" i="5"/>
  <c r="F207" i="5" s="1"/>
  <c r="G207" i="5"/>
  <c r="G206" i="5" s="1"/>
  <c r="G205" i="5" s="1"/>
  <c r="H206" i="5"/>
  <c r="F206" i="5"/>
  <c r="H203" i="5"/>
  <c r="G203" i="5"/>
  <c r="F203" i="5"/>
  <c r="H201" i="5"/>
  <c r="G201" i="5"/>
  <c r="F201" i="5"/>
  <c r="H199" i="5"/>
  <c r="G199" i="5"/>
  <c r="F199" i="5"/>
  <c r="H197" i="5"/>
  <c r="G197" i="5"/>
  <c r="F197" i="5"/>
  <c r="F195" i="5"/>
  <c r="H193" i="5"/>
  <c r="G193" i="5"/>
  <c r="G186" i="5" s="1"/>
  <c r="G185" i="5" s="1"/>
  <c r="F193" i="5"/>
  <c r="F191" i="5"/>
  <c r="F189" i="5"/>
  <c r="H187" i="5"/>
  <c r="H186" i="5" s="1"/>
  <c r="G187" i="5"/>
  <c r="F187" i="5"/>
  <c r="F186" i="5" s="1"/>
  <c r="F185" i="5" s="1"/>
  <c r="H185" i="5"/>
  <c r="H183" i="5"/>
  <c r="G183" i="5"/>
  <c r="G182" i="5" s="1"/>
  <c r="F183" i="5"/>
  <c r="H182" i="5"/>
  <c r="F182" i="5"/>
  <c r="H181" i="5"/>
  <c r="G181" i="5"/>
  <c r="F181" i="5"/>
  <c r="H179" i="5"/>
  <c r="H178" i="5" s="1"/>
  <c r="G179" i="5"/>
  <c r="F179" i="5"/>
  <c r="F178" i="5" s="1"/>
  <c r="G178" i="5"/>
  <c r="H176" i="5"/>
  <c r="G176" i="5"/>
  <c r="F176" i="5"/>
  <c r="H174" i="5"/>
  <c r="G174" i="5"/>
  <c r="F174" i="5"/>
  <c r="H172" i="5"/>
  <c r="G172" i="5"/>
  <c r="F172" i="5"/>
  <c r="F169" i="5" s="1"/>
  <c r="F168" i="5" s="1"/>
  <c r="H170" i="5"/>
  <c r="G170" i="5"/>
  <c r="G169" i="5" s="1"/>
  <c r="F170" i="5"/>
  <c r="H169" i="5"/>
  <c r="H168" i="5" s="1"/>
  <c r="G168" i="5"/>
  <c r="H165" i="5"/>
  <c r="G165" i="5"/>
  <c r="G164" i="5" s="1"/>
  <c r="F165" i="5"/>
  <c r="H164" i="5"/>
  <c r="F164" i="5"/>
  <c r="H163" i="5"/>
  <c r="F163" i="5"/>
  <c r="H162" i="5"/>
  <c r="F162" i="5"/>
  <c r="H160" i="5"/>
  <c r="G160" i="5"/>
  <c r="G159" i="5" s="1"/>
  <c r="F160" i="5"/>
  <c r="H159" i="5"/>
  <c r="H158" i="5" s="1"/>
  <c r="H157" i="5" s="1"/>
  <c r="H156" i="5" s="1"/>
  <c r="F159" i="5"/>
  <c r="F158" i="5" s="1"/>
  <c r="G158" i="5"/>
  <c r="G157" i="5" s="1"/>
  <c r="G156" i="5" s="1"/>
  <c r="F157" i="5"/>
  <c r="F156" i="5" s="1"/>
  <c r="H154" i="5"/>
  <c r="G154" i="5"/>
  <c r="F154" i="5"/>
  <c r="F152" i="5"/>
  <c r="H150" i="5"/>
  <c r="G150" i="5"/>
  <c r="F150" i="5"/>
  <c r="H148" i="5"/>
  <c r="G148" i="5"/>
  <c r="F148" i="5"/>
  <c r="F146" i="5"/>
  <c r="H144" i="5"/>
  <c r="G144" i="5"/>
  <c r="F144" i="5"/>
  <c r="H142" i="5"/>
  <c r="G142" i="5"/>
  <c r="F142" i="5"/>
  <c r="F140" i="5"/>
  <c r="H137" i="5"/>
  <c r="G137" i="5"/>
  <c r="F137" i="5"/>
  <c r="F135" i="5"/>
  <c r="H133" i="5"/>
  <c r="F133" i="5"/>
  <c r="F131" i="5"/>
  <c r="F128" i="5"/>
  <c r="H126" i="5"/>
  <c r="G126" i="5"/>
  <c r="H121" i="5"/>
  <c r="G121" i="5"/>
  <c r="F121" i="5"/>
  <c r="F113" i="5" s="1"/>
  <c r="H114" i="5"/>
  <c r="G114" i="5"/>
  <c r="G113" i="5" s="1"/>
  <c r="F114" i="5"/>
  <c r="H113" i="5"/>
  <c r="H110" i="5"/>
  <c r="G110" i="5"/>
  <c r="F110" i="5"/>
  <c r="F108" i="5"/>
  <c r="F106" i="5"/>
  <c r="F104" i="5"/>
  <c r="H102" i="5"/>
  <c r="G102" i="5"/>
  <c r="F102" i="5"/>
  <c r="H100" i="5"/>
  <c r="H99" i="5" s="1"/>
  <c r="G100" i="5"/>
  <c r="F100" i="5"/>
  <c r="F99" i="5" s="1"/>
  <c r="G99" i="5"/>
  <c r="H97" i="5"/>
  <c r="H96" i="5" s="1"/>
  <c r="G97" i="5"/>
  <c r="F97" i="5"/>
  <c r="F96" i="5" s="1"/>
  <c r="G96" i="5"/>
  <c r="H94" i="5"/>
  <c r="H93" i="5" s="1"/>
  <c r="G94" i="5"/>
  <c r="F94" i="5"/>
  <c r="F93" i="5" s="1"/>
  <c r="G93" i="5"/>
  <c r="H91" i="5"/>
  <c r="H90" i="5" s="1"/>
  <c r="G91" i="5"/>
  <c r="F91" i="5"/>
  <c r="G90" i="5"/>
  <c r="F90" i="5"/>
  <c r="F88" i="5"/>
  <c r="F87" i="5" s="1"/>
  <c r="F85" i="5"/>
  <c r="H83" i="5"/>
  <c r="G83" i="5"/>
  <c r="G82" i="5" s="1"/>
  <c r="F83" i="5"/>
  <c r="H82" i="5"/>
  <c r="F82" i="5"/>
  <c r="F80" i="5"/>
  <c r="H78" i="5"/>
  <c r="H77" i="5" s="1"/>
  <c r="G78" i="5"/>
  <c r="F78" i="5"/>
  <c r="F77" i="5" s="1"/>
  <c r="G77" i="5"/>
  <c r="H75" i="5"/>
  <c r="H74" i="5" s="1"/>
  <c r="G75" i="5"/>
  <c r="F75" i="5"/>
  <c r="F74" i="5" s="1"/>
  <c r="G74" i="5"/>
  <c r="H72" i="5"/>
  <c r="H71" i="5" s="1"/>
  <c r="H70" i="5" s="1"/>
  <c r="H69" i="5" s="1"/>
  <c r="G72" i="5"/>
  <c r="F72" i="5"/>
  <c r="F71" i="5" s="1"/>
  <c r="F70" i="5" s="1"/>
  <c r="G71" i="5"/>
  <c r="G70" i="5" s="1"/>
  <c r="G69" i="5" s="1"/>
  <c r="H67" i="5"/>
  <c r="H66" i="5" s="1"/>
  <c r="G67" i="5"/>
  <c r="F67" i="5"/>
  <c r="F66" i="5" s="1"/>
  <c r="G66" i="5"/>
  <c r="H65" i="5"/>
  <c r="G65" i="5"/>
  <c r="F65" i="5"/>
  <c r="H61" i="5"/>
  <c r="G61" i="5"/>
  <c r="G55" i="5" s="1"/>
  <c r="F61" i="5"/>
  <c r="H58" i="5"/>
  <c r="G58" i="5"/>
  <c r="F58" i="5"/>
  <c r="F56" i="5"/>
  <c r="H55" i="5"/>
  <c r="F55" i="5"/>
  <c r="H51" i="5"/>
  <c r="G51" i="5"/>
  <c r="G50" i="5" s="1"/>
  <c r="G49" i="5" s="1"/>
  <c r="F51" i="5"/>
  <c r="H50" i="5"/>
  <c r="H49" i="5" s="1"/>
  <c r="F50" i="5"/>
  <c r="F49" i="5" s="1"/>
  <c r="H48" i="5"/>
  <c r="F48" i="5"/>
  <c r="H46" i="5"/>
  <c r="G46" i="5"/>
  <c r="G45" i="5" s="1"/>
  <c r="F46" i="5"/>
  <c r="H45" i="5"/>
  <c r="F45" i="5"/>
  <c r="H44" i="5"/>
  <c r="G44" i="5"/>
  <c r="F44" i="5"/>
  <c r="H42" i="5"/>
  <c r="G42" i="5"/>
  <c r="F42" i="5"/>
  <c r="H40" i="5"/>
  <c r="G40" i="5"/>
  <c r="F40" i="5"/>
  <c r="H38" i="5"/>
  <c r="G38" i="5"/>
  <c r="F38" i="5"/>
  <c r="F36" i="5"/>
  <c r="F34" i="5"/>
  <c r="H31" i="5"/>
  <c r="G31" i="5"/>
  <c r="G30" i="5" s="1"/>
  <c r="F31" i="5"/>
  <c r="H30" i="5"/>
  <c r="F30" i="5"/>
  <c r="F28" i="5"/>
  <c r="H25" i="5"/>
  <c r="H24" i="5" s="1"/>
  <c r="G25" i="5"/>
  <c r="F25" i="5"/>
  <c r="F24" i="5" s="1"/>
  <c r="G24" i="5"/>
  <c r="H22" i="5"/>
  <c r="G22" i="5"/>
  <c r="F22" i="5"/>
  <c r="H18" i="5"/>
  <c r="G18" i="5"/>
  <c r="G17" i="5" s="1"/>
  <c r="G16" i="5" s="1"/>
  <c r="G15" i="5" s="1"/>
  <c r="F18" i="5"/>
  <c r="H17" i="5"/>
  <c r="H16" i="5" s="1"/>
  <c r="H15" i="5" s="1"/>
  <c r="H10" i="5" s="1"/>
  <c r="F17" i="5"/>
  <c r="F16" i="5" s="1"/>
  <c r="F15" i="5" s="1"/>
  <c r="H13" i="5"/>
  <c r="G13" i="5"/>
  <c r="G12" i="5" s="1"/>
  <c r="F13" i="5"/>
  <c r="H12" i="5"/>
  <c r="F12" i="5"/>
  <c r="H11" i="5"/>
  <c r="G11" i="5"/>
  <c r="F11" i="5"/>
  <c r="F69" i="5" l="1"/>
  <c r="F10" i="5" s="1"/>
  <c r="G432" i="5"/>
  <c r="G431" i="5" s="1"/>
  <c r="G430" i="5" s="1"/>
  <c r="G362" i="5" s="1"/>
  <c r="F587" i="5"/>
  <c r="G167" i="5"/>
  <c r="F205" i="5"/>
  <c r="F167" i="5" s="1"/>
  <c r="F261" i="5"/>
  <c r="F260" i="5" s="1"/>
  <c r="F259" i="5" s="1"/>
  <c r="H261" i="5"/>
  <c r="H260" i="5" s="1"/>
  <c r="H259" i="5" s="1"/>
  <c r="F432" i="5"/>
  <c r="F431" i="5" s="1"/>
  <c r="F430" i="5" s="1"/>
  <c r="F362" i="5" s="1"/>
  <c r="G465" i="5"/>
  <c r="H587" i="5"/>
  <c r="H362" i="5" s="1"/>
  <c r="G847" i="5"/>
  <c r="G846" i="5"/>
  <c r="G757" i="5" s="1"/>
  <c r="G858" i="5"/>
  <c r="G857" i="5"/>
  <c r="G856" i="5" s="1"/>
  <c r="G48" i="5"/>
  <c r="G10" i="5" s="1"/>
  <c r="G163" i="5"/>
  <c r="G162" i="5" s="1"/>
  <c r="H205" i="5"/>
  <c r="H167" i="5" s="1"/>
  <c r="G359" i="5"/>
  <c r="G345" i="5"/>
  <c r="G344" i="5" s="1"/>
  <c r="G343" i="5" s="1"/>
  <c r="H432" i="5"/>
  <c r="H431" i="5" s="1"/>
  <c r="H430" i="5" s="1"/>
  <c r="G709" i="5"/>
  <c r="G708" i="5" s="1"/>
  <c r="G901" i="5"/>
  <c r="F961" i="5"/>
  <c r="F960" i="5" s="1"/>
  <c r="F959" i="5"/>
  <c r="F953" i="5" s="1"/>
  <c r="H1010" i="5" l="1"/>
  <c r="G1010" i="5"/>
  <c r="F1010" i="5"/>
  <c r="H236" i="3" l="1"/>
  <c r="G236" i="3"/>
  <c r="H297" i="3"/>
  <c r="G297" i="3"/>
  <c r="H704" i="3"/>
  <c r="H703" i="3" s="1"/>
  <c r="G704" i="3"/>
  <c r="G703" i="3" s="1"/>
  <c r="F704" i="3"/>
  <c r="F703" i="3" s="1"/>
  <c r="H99" i="3"/>
  <c r="H98" i="3" s="1"/>
  <c r="G99" i="3"/>
  <c r="G98" i="3" s="1"/>
  <c r="F99" i="3"/>
  <c r="F98" i="3" s="1"/>
  <c r="H96" i="3"/>
  <c r="H95" i="3" s="1"/>
  <c r="G96" i="3"/>
  <c r="G95" i="3" s="1"/>
  <c r="H77" i="3"/>
  <c r="H76" i="3" s="1"/>
  <c r="G77" i="3"/>
  <c r="G76" i="3" s="1"/>
  <c r="H871" i="3"/>
  <c r="G871" i="3"/>
  <c r="H867" i="3"/>
  <c r="G867" i="3"/>
  <c r="H417" i="3"/>
  <c r="G417" i="3"/>
  <c r="F417" i="3"/>
  <c r="F419" i="3"/>
  <c r="G419" i="3"/>
  <c r="H419" i="3"/>
  <c r="H421" i="3"/>
  <c r="G421" i="3"/>
  <c r="F421" i="3"/>
  <c r="H415" i="3"/>
  <c r="G415" i="3"/>
  <c r="F415" i="3"/>
  <c r="H942" i="3"/>
  <c r="G942" i="3"/>
  <c r="F942" i="3"/>
  <c r="H944" i="3"/>
  <c r="G944" i="3"/>
  <c r="F944" i="3"/>
  <c r="G866" i="3" l="1"/>
  <c r="G861" i="3" s="1"/>
  <c r="G860" i="3" s="1"/>
  <c r="H866" i="3"/>
  <c r="H861" i="3" s="1"/>
  <c r="H860" i="3" s="1"/>
  <c r="F58" i="3"/>
  <c r="G439" i="3" l="1"/>
  <c r="F748" i="3" l="1"/>
  <c r="F747" i="3" s="1"/>
  <c r="F108" i="3"/>
  <c r="F616" i="3" l="1"/>
  <c r="F690" i="3"/>
  <c r="H525" i="3" l="1"/>
  <c r="G525" i="3"/>
  <c r="F525" i="3"/>
  <c r="H527" i="3"/>
  <c r="F90" i="3" l="1"/>
  <c r="F89" i="3" s="1"/>
  <c r="F597" i="3" l="1"/>
  <c r="F596" i="3" s="1"/>
  <c r="F732" i="3" l="1"/>
  <c r="F28" i="3" l="1"/>
  <c r="F110" i="3" l="1"/>
  <c r="F327" i="3" l="1"/>
  <c r="G1006" i="3"/>
  <c r="F1006" i="3"/>
  <c r="F300" i="3"/>
  <c r="F299" i="3" s="1"/>
  <c r="F871" i="3"/>
  <c r="F329" i="3" l="1"/>
  <c r="F77" i="3"/>
  <c r="F76" i="3" s="1"/>
  <c r="F96" i="3"/>
  <c r="F95" i="3" s="1"/>
  <c r="F245" i="3" l="1"/>
  <c r="F325" i="3" l="1"/>
  <c r="F234" i="3" l="1"/>
  <c r="F144" i="3" l="1"/>
  <c r="F297" i="3"/>
  <c r="F295" i="3"/>
  <c r="H439" i="3" l="1"/>
  <c r="F439" i="3"/>
  <c r="H1004" i="3" l="1"/>
  <c r="G1004" i="3"/>
  <c r="F1004" i="3"/>
  <c r="H1002" i="3"/>
  <c r="G1002" i="3"/>
  <c r="F1002" i="3"/>
  <c r="H1000" i="3"/>
  <c r="G1000" i="3"/>
  <c r="F1000" i="3"/>
  <c r="H998" i="3"/>
  <c r="G998" i="3"/>
  <c r="F998" i="3"/>
  <c r="H996" i="3"/>
  <c r="G996" i="3"/>
  <c r="F996" i="3"/>
  <c r="H994" i="3"/>
  <c r="G994" i="3"/>
  <c r="F994" i="3"/>
  <c r="F991" i="3"/>
  <c r="F989" i="3"/>
  <c r="H988" i="3"/>
  <c r="G988" i="3"/>
  <c r="F986" i="3"/>
  <c r="F985" i="3" s="1"/>
  <c r="F984" i="3" s="1"/>
  <c r="F982" i="3"/>
  <c r="F981" i="3" s="1"/>
  <c r="F979" i="3"/>
  <c r="F977" i="3"/>
  <c r="F975" i="3"/>
  <c r="F973" i="3"/>
  <c r="H970" i="3"/>
  <c r="H969" i="3" s="1"/>
  <c r="G970" i="3"/>
  <c r="G969" i="3" s="1"/>
  <c r="F970" i="3"/>
  <c r="F969" i="3" s="1"/>
  <c r="H967" i="3"/>
  <c r="H966" i="3" s="1"/>
  <c r="G967" i="3"/>
  <c r="G966" i="3" s="1"/>
  <c r="F967" i="3"/>
  <c r="F966" i="3" s="1"/>
  <c r="H964" i="3"/>
  <c r="H963" i="3" s="1"/>
  <c r="G964" i="3"/>
  <c r="G963" i="3" s="1"/>
  <c r="F964" i="3"/>
  <c r="F963" i="3" s="1"/>
  <c r="H961" i="3"/>
  <c r="H960" i="3" s="1"/>
  <c r="G961" i="3"/>
  <c r="G960" i="3" s="1"/>
  <c r="F961" i="3"/>
  <c r="H956" i="3"/>
  <c r="H955" i="3" s="1"/>
  <c r="H954" i="3" s="1"/>
  <c r="H953" i="3" s="1"/>
  <c r="G956" i="3"/>
  <c r="G955" i="3" s="1"/>
  <c r="G954" i="3" s="1"/>
  <c r="G953" i="3" s="1"/>
  <c r="F956" i="3"/>
  <c r="F955" i="3" s="1"/>
  <c r="F954" i="3" s="1"/>
  <c r="F953" i="3" s="1"/>
  <c r="H950" i="3"/>
  <c r="H949" i="3" s="1"/>
  <c r="H948" i="3" s="1"/>
  <c r="H947" i="3" s="1"/>
  <c r="H946" i="3" s="1"/>
  <c r="G950" i="3"/>
  <c r="G949" i="3" s="1"/>
  <c r="G948" i="3" s="1"/>
  <c r="G947" i="3" s="1"/>
  <c r="G946" i="3" s="1"/>
  <c r="F950" i="3"/>
  <c r="F949" i="3" s="1"/>
  <c r="F948" i="3" s="1"/>
  <c r="F947" i="3" s="1"/>
  <c r="H939" i="3"/>
  <c r="G939" i="3"/>
  <c r="F939" i="3"/>
  <c r="H937" i="3"/>
  <c r="G937" i="3"/>
  <c r="F937" i="3"/>
  <c r="H935" i="3"/>
  <c r="G935" i="3"/>
  <c r="F935" i="3"/>
  <c r="H933" i="3"/>
  <c r="G933" i="3"/>
  <c r="F933" i="3"/>
  <c r="H927" i="3"/>
  <c r="H926" i="3" s="1"/>
  <c r="G927" i="3"/>
  <c r="G926" i="3" s="1"/>
  <c r="F927" i="3"/>
  <c r="F926" i="3" s="1"/>
  <c r="F924" i="3"/>
  <c r="F923" i="3" s="1"/>
  <c r="F922" i="3" s="1"/>
  <c r="H917" i="3"/>
  <c r="G917" i="3"/>
  <c r="H908" i="3"/>
  <c r="G908" i="3"/>
  <c r="F908" i="3"/>
  <c r="H906" i="3"/>
  <c r="G906" i="3"/>
  <c r="F906" i="3"/>
  <c r="F904" i="3"/>
  <c r="H902" i="3"/>
  <c r="G902" i="3"/>
  <c r="F902" i="3"/>
  <c r="H900" i="3"/>
  <c r="G900" i="3"/>
  <c r="F900" i="3"/>
  <c r="H898" i="3"/>
  <c r="G898" i="3"/>
  <c r="F898" i="3"/>
  <c r="H891" i="3"/>
  <c r="H890" i="3" s="1"/>
  <c r="G891" i="3"/>
  <c r="G890" i="3" s="1"/>
  <c r="F891" i="3"/>
  <c r="F890" i="3" s="1"/>
  <c r="H888" i="3"/>
  <c r="G888" i="3"/>
  <c r="F888" i="3"/>
  <c r="H885" i="3"/>
  <c r="G885" i="3"/>
  <c r="F885" i="3"/>
  <c r="H883" i="3"/>
  <c r="G883" i="3"/>
  <c r="F883" i="3"/>
  <c r="H881" i="3"/>
  <c r="G881" i="3"/>
  <c r="F881" i="3"/>
  <c r="H878" i="3"/>
  <c r="F878" i="3"/>
  <c r="G878" i="3"/>
  <c r="H876" i="3"/>
  <c r="G876" i="3"/>
  <c r="F876" i="3"/>
  <c r="F869" i="3"/>
  <c r="F867" i="3"/>
  <c r="H858" i="3"/>
  <c r="G858" i="3"/>
  <c r="F858" i="3"/>
  <c r="H856" i="3"/>
  <c r="H855" i="3" s="1"/>
  <c r="G856" i="3"/>
  <c r="G855" i="3" s="1"/>
  <c r="F856" i="3"/>
  <c r="F855" i="3" s="1"/>
  <c r="H853" i="3"/>
  <c r="H852" i="3" s="1"/>
  <c r="G853" i="3"/>
  <c r="G852" i="3" s="1"/>
  <c r="F853" i="3"/>
  <c r="F852" i="3" s="1"/>
  <c r="H847" i="3"/>
  <c r="H846" i="3" s="1"/>
  <c r="G847" i="3"/>
  <c r="F847" i="3"/>
  <c r="F846" i="3" s="1"/>
  <c r="F842" i="3"/>
  <c r="F840" i="3"/>
  <c r="F839" i="3" s="1"/>
  <c r="H837" i="3"/>
  <c r="G837" i="3"/>
  <c r="G836" i="3" s="1"/>
  <c r="F837" i="3"/>
  <c r="F836" i="3" s="1"/>
  <c r="F834" i="3" s="1"/>
  <c r="H832" i="3"/>
  <c r="H831" i="3" s="1"/>
  <c r="G832" i="3"/>
  <c r="G831" i="3" s="1"/>
  <c r="F832" i="3"/>
  <c r="F831" i="3" s="1"/>
  <c r="H828" i="3"/>
  <c r="G828" i="3"/>
  <c r="F828" i="3"/>
  <c r="F826" i="3"/>
  <c r="F824" i="3"/>
  <c r="F822" i="3"/>
  <c r="H819" i="3"/>
  <c r="G819" i="3"/>
  <c r="F819" i="3"/>
  <c r="H817" i="3"/>
  <c r="H816" i="3" s="1"/>
  <c r="G817" i="3"/>
  <c r="G816" i="3" s="1"/>
  <c r="F817" i="3"/>
  <c r="H814" i="3"/>
  <c r="G814" i="3"/>
  <c r="F814" i="3"/>
  <c r="H808" i="3"/>
  <c r="G808" i="3"/>
  <c r="F808" i="3"/>
  <c r="H806" i="3"/>
  <c r="G806" i="3"/>
  <c r="F806" i="3"/>
  <c r="H803" i="3"/>
  <c r="G803" i="3"/>
  <c r="F803" i="3"/>
  <c r="H800" i="3"/>
  <c r="G800" i="3"/>
  <c r="F800" i="3"/>
  <c r="H798" i="3"/>
  <c r="G798" i="3"/>
  <c r="F798" i="3"/>
  <c r="F796" i="3"/>
  <c r="H794" i="3"/>
  <c r="G794" i="3"/>
  <c r="F794" i="3"/>
  <c r="H792" i="3"/>
  <c r="G792" i="3"/>
  <c r="F792" i="3"/>
  <c r="H790" i="3"/>
  <c r="G790" i="3"/>
  <c r="F790" i="3"/>
  <c r="H788" i="3"/>
  <c r="G788" i="3"/>
  <c r="F788" i="3"/>
  <c r="H785" i="3"/>
  <c r="G785" i="3"/>
  <c r="F785" i="3"/>
  <c r="H783" i="3"/>
  <c r="G783" i="3"/>
  <c r="F783" i="3"/>
  <c r="F781" i="3"/>
  <c r="H779" i="3"/>
  <c r="G779" i="3"/>
  <c r="F779" i="3"/>
  <c r="H777" i="3"/>
  <c r="G777" i="3"/>
  <c r="F777" i="3"/>
  <c r="H775" i="3"/>
  <c r="G775" i="3"/>
  <c r="F775" i="3"/>
  <c r="H773" i="3"/>
  <c r="G773" i="3"/>
  <c r="F773" i="3"/>
  <c r="H770" i="3"/>
  <c r="G770" i="3"/>
  <c r="F770" i="3"/>
  <c r="H768" i="3"/>
  <c r="G768" i="3"/>
  <c r="F768" i="3"/>
  <c r="F766" i="3"/>
  <c r="H764" i="3"/>
  <c r="G764" i="3"/>
  <c r="F764" i="3"/>
  <c r="H762" i="3"/>
  <c r="G762" i="3"/>
  <c r="F762" i="3"/>
  <c r="H760" i="3"/>
  <c r="G760" i="3"/>
  <c r="F760" i="3"/>
  <c r="F753" i="3"/>
  <c r="H751" i="3"/>
  <c r="H750" i="3" s="1"/>
  <c r="G751" i="3"/>
  <c r="G750" i="3" s="1"/>
  <c r="F751" i="3"/>
  <c r="F750" i="3" s="1"/>
  <c r="H745" i="3"/>
  <c r="H744" i="3" s="1"/>
  <c r="G745" i="3"/>
  <c r="G744" i="3" s="1"/>
  <c r="F745" i="3"/>
  <c r="F744" i="3" s="1"/>
  <c r="F742" i="3"/>
  <c r="F741" i="3" s="1"/>
  <c r="F740" i="3" s="1"/>
  <c r="H738" i="3"/>
  <c r="H737" i="3" s="1"/>
  <c r="H736" i="3" s="1"/>
  <c r="G738" i="3"/>
  <c r="G737" i="3" s="1"/>
  <c r="G736" i="3" s="1"/>
  <c r="F738" i="3"/>
  <c r="F737" i="3" s="1"/>
  <c r="F736" i="3" s="1"/>
  <c r="H732" i="3"/>
  <c r="H731" i="3" s="1"/>
  <c r="G732" i="3"/>
  <c r="G731" i="3" s="1"/>
  <c r="F731" i="3"/>
  <c r="H729" i="3"/>
  <c r="H728" i="3" s="1"/>
  <c r="G729" i="3"/>
  <c r="G728" i="3" s="1"/>
  <c r="F729" i="3"/>
  <c r="F728" i="3" s="1"/>
  <c r="H726" i="3"/>
  <c r="G726" i="3"/>
  <c r="F726" i="3"/>
  <c r="H724" i="3"/>
  <c r="G724" i="3"/>
  <c r="F724" i="3"/>
  <c r="H722" i="3"/>
  <c r="G722" i="3"/>
  <c r="F722" i="3"/>
  <c r="F720" i="3"/>
  <c r="F716" i="3"/>
  <c r="H714" i="3"/>
  <c r="G714" i="3"/>
  <c r="F714" i="3"/>
  <c r="H710" i="3"/>
  <c r="G710" i="3"/>
  <c r="F710" i="3"/>
  <c r="H708" i="3"/>
  <c r="G708" i="3"/>
  <c r="F708" i="3"/>
  <c r="H700" i="3"/>
  <c r="H699" i="3" s="1"/>
  <c r="G700" i="3"/>
  <c r="G699" i="3" s="1"/>
  <c r="F700" i="3"/>
  <c r="F699" i="3" s="1"/>
  <c r="F697" i="3"/>
  <c r="H695" i="3"/>
  <c r="G695" i="3"/>
  <c r="F695" i="3"/>
  <c r="F693" i="3"/>
  <c r="H690" i="3"/>
  <c r="H689" i="3" s="1"/>
  <c r="G690" i="3"/>
  <c r="G689" i="3" s="1"/>
  <c r="H687" i="3"/>
  <c r="G687" i="3"/>
  <c r="F687" i="3"/>
  <c r="H685" i="3"/>
  <c r="G685" i="3"/>
  <c r="F685" i="3"/>
  <c r="F683" i="3"/>
  <c r="F681" i="3"/>
  <c r="H679" i="3"/>
  <c r="G679" i="3"/>
  <c r="F679" i="3"/>
  <c r="F677" i="3"/>
  <c r="H675" i="3"/>
  <c r="G675" i="3"/>
  <c r="F675" i="3"/>
  <c r="H672" i="3"/>
  <c r="G672" i="3"/>
  <c r="F672" i="3"/>
  <c r="H668" i="3"/>
  <c r="H667" i="3" s="1"/>
  <c r="G668" i="3"/>
  <c r="G667" i="3" s="1"/>
  <c r="F668" i="3"/>
  <c r="F667" i="3" s="1"/>
  <c r="F664" i="3"/>
  <c r="F662" i="3"/>
  <c r="H660" i="3"/>
  <c r="H659" i="3" s="1"/>
  <c r="H658" i="3" s="1"/>
  <c r="H657" i="3" s="1"/>
  <c r="G660" i="3"/>
  <c r="G659" i="3" s="1"/>
  <c r="G658" i="3" s="1"/>
  <c r="G657" i="3" s="1"/>
  <c r="F660" i="3"/>
  <c r="F659" i="3" s="1"/>
  <c r="H655" i="3"/>
  <c r="G655" i="3"/>
  <c r="F655" i="3"/>
  <c r="F653" i="3"/>
  <c r="H651" i="3"/>
  <c r="G651" i="3"/>
  <c r="F651" i="3"/>
  <c r="H649" i="3"/>
  <c r="G649" i="3"/>
  <c r="F649" i="3"/>
  <c r="H647" i="3"/>
  <c r="G647" i="3"/>
  <c r="F647" i="3"/>
  <c r="F645" i="3"/>
  <c r="H643" i="3"/>
  <c r="G643" i="3"/>
  <c r="F643" i="3"/>
  <c r="F641" i="3"/>
  <c r="F639" i="3"/>
  <c r="H637" i="3"/>
  <c r="G637" i="3"/>
  <c r="F637" i="3"/>
  <c r="H635" i="3"/>
  <c r="G635" i="3"/>
  <c r="F635" i="3"/>
  <c r="H630" i="3"/>
  <c r="G630" i="3"/>
  <c r="F630" i="3"/>
  <c r="H628" i="3"/>
  <c r="G628" i="3"/>
  <c r="F628" i="3"/>
  <c r="H626" i="3"/>
  <c r="G626" i="3"/>
  <c r="F626" i="3"/>
  <c r="F623" i="3"/>
  <c r="F621" i="3"/>
  <c r="H619" i="3"/>
  <c r="G619" i="3"/>
  <c r="F619" i="3"/>
  <c r="H616" i="3"/>
  <c r="G616" i="3"/>
  <c r="H602" i="3"/>
  <c r="G602" i="3"/>
  <c r="F602" i="3"/>
  <c r="H600" i="3"/>
  <c r="G600" i="3"/>
  <c r="F600" i="3"/>
  <c r="H594" i="3"/>
  <c r="H593" i="3" s="1"/>
  <c r="G594" i="3"/>
  <c r="G593" i="3" s="1"/>
  <c r="F594" i="3"/>
  <c r="F593" i="3" s="1"/>
  <c r="H590" i="3"/>
  <c r="G590" i="3"/>
  <c r="F590" i="3"/>
  <c r="H587" i="3"/>
  <c r="G587" i="3"/>
  <c r="F587" i="3"/>
  <c r="F584" i="3"/>
  <c r="H581" i="3"/>
  <c r="H573" i="3" s="1"/>
  <c r="G581" i="3"/>
  <c r="G573" i="3" s="1"/>
  <c r="F581" i="3"/>
  <c r="F573" i="3" s="1"/>
  <c r="H566" i="3"/>
  <c r="G566" i="3"/>
  <c r="F566" i="3"/>
  <c r="H563" i="3"/>
  <c r="G563" i="3"/>
  <c r="F563" i="3"/>
  <c r="F559" i="3"/>
  <c r="G557" i="3"/>
  <c r="F557" i="3"/>
  <c r="H554" i="3"/>
  <c r="G554" i="3"/>
  <c r="F554" i="3"/>
  <c r="F549" i="3"/>
  <c r="H546" i="3"/>
  <c r="H545" i="3" s="1"/>
  <c r="G546" i="3"/>
  <c r="G545" i="3" s="1"/>
  <c r="F546" i="3"/>
  <c r="F545" i="3" s="1"/>
  <c r="F543" i="3"/>
  <c r="H540" i="3"/>
  <c r="G540" i="3"/>
  <c r="F540" i="3"/>
  <c r="H538" i="3"/>
  <c r="H537" i="3" s="1"/>
  <c r="G538" i="3"/>
  <c r="G537" i="3" s="1"/>
  <c r="F537" i="3"/>
  <c r="F535" i="3"/>
  <c r="H532" i="3"/>
  <c r="G532" i="3"/>
  <c r="F532" i="3"/>
  <c r="H529" i="3"/>
  <c r="G529" i="3"/>
  <c r="F529" i="3"/>
  <c r="G527" i="3"/>
  <c r="F527" i="3"/>
  <c r="H522" i="3"/>
  <c r="G522" i="3"/>
  <c r="F522" i="3"/>
  <c r="G520" i="3"/>
  <c r="F520" i="3"/>
  <c r="G518" i="3"/>
  <c r="F518" i="3"/>
  <c r="G516" i="3"/>
  <c r="F516" i="3"/>
  <c r="H513" i="3"/>
  <c r="G513" i="3"/>
  <c r="F513" i="3"/>
  <c r="F511" i="3"/>
  <c r="H508" i="3"/>
  <c r="G508" i="3"/>
  <c r="F508" i="3"/>
  <c r="H505" i="3"/>
  <c r="G505" i="3"/>
  <c r="F505" i="3"/>
  <c r="H503" i="3"/>
  <c r="G503" i="3"/>
  <c r="F503" i="3"/>
  <c r="F500" i="3"/>
  <c r="H497" i="3"/>
  <c r="G497" i="3"/>
  <c r="F497" i="3"/>
  <c r="H494" i="3"/>
  <c r="G494" i="3"/>
  <c r="F494" i="3"/>
  <c r="H491" i="3"/>
  <c r="G491" i="3"/>
  <c r="F491" i="3"/>
  <c r="H488" i="3"/>
  <c r="G488" i="3"/>
  <c r="F488" i="3"/>
  <c r="H485" i="3"/>
  <c r="G485" i="3"/>
  <c r="F485" i="3"/>
  <c r="G483" i="3"/>
  <c r="H480" i="3"/>
  <c r="G480" i="3"/>
  <c r="F480" i="3"/>
  <c r="F476" i="3"/>
  <c r="H473" i="3"/>
  <c r="G473" i="3"/>
  <c r="F473" i="3"/>
  <c r="H470" i="3"/>
  <c r="G470" i="3"/>
  <c r="F470" i="3"/>
  <c r="H466" i="3"/>
  <c r="G466" i="3"/>
  <c r="F466" i="3"/>
  <c r="F460" i="3"/>
  <c r="F458" i="3"/>
  <c r="H455" i="3"/>
  <c r="G455" i="3"/>
  <c r="F455" i="3"/>
  <c r="H452" i="3"/>
  <c r="G452" i="3"/>
  <c r="F452" i="3"/>
  <c r="F449" i="3"/>
  <c r="H446" i="3"/>
  <c r="G446" i="3"/>
  <c r="F446" i="3"/>
  <c r="F444" i="3"/>
  <c r="H437" i="3"/>
  <c r="G437" i="3"/>
  <c r="F437" i="3"/>
  <c r="H435" i="3"/>
  <c r="G435" i="3"/>
  <c r="F435" i="3"/>
  <c r="H427" i="3"/>
  <c r="G427" i="3"/>
  <c r="F427" i="3"/>
  <c r="H424" i="3"/>
  <c r="H423" i="3" s="1"/>
  <c r="G424" i="3"/>
  <c r="G423" i="3" s="1"/>
  <c r="F424" i="3"/>
  <c r="F423" i="3" s="1"/>
  <c r="F412" i="3"/>
  <c r="F409" i="3"/>
  <c r="F406" i="3"/>
  <c r="H404" i="3"/>
  <c r="G404" i="3"/>
  <c r="F404" i="3"/>
  <c r="H402" i="3"/>
  <c r="G402" i="3"/>
  <c r="F402" i="3"/>
  <c r="H399" i="3"/>
  <c r="G399" i="3"/>
  <c r="F399" i="3"/>
  <c r="F397" i="3"/>
  <c r="H394" i="3"/>
  <c r="H393" i="3" s="1"/>
  <c r="G394" i="3"/>
  <c r="G393" i="3" s="1"/>
  <c r="F394" i="3"/>
  <c r="F390" i="3"/>
  <c r="H387" i="3"/>
  <c r="G387" i="3"/>
  <c r="F387" i="3"/>
  <c r="H384" i="3"/>
  <c r="G384" i="3"/>
  <c r="F384" i="3"/>
  <c r="F380" i="3"/>
  <c r="F378" i="3"/>
  <c r="H375" i="3"/>
  <c r="G375" i="3"/>
  <c r="F375" i="3"/>
  <c r="H373" i="3"/>
  <c r="G373" i="3"/>
  <c r="F373" i="3"/>
  <c r="H364" i="3"/>
  <c r="H349" i="3" s="1"/>
  <c r="G364" i="3"/>
  <c r="G349" i="3" s="1"/>
  <c r="F364" i="3"/>
  <c r="F358" i="3"/>
  <c r="F356" i="3"/>
  <c r="F354" i="3"/>
  <c r="H352" i="3"/>
  <c r="H351" i="3" s="1"/>
  <c r="G352" i="3"/>
  <c r="G351" i="3" s="1"/>
  <c r="F352" i="3"/>
  <c r="F346" i="3"/>
  <c r="F342" i="3"/>
  <c r="F340" i="3" s="1"/>
  <c r="F338" i="3"/>
  <c r="F337" i="3" s="1"/>
  <c r="H335" i="3"/>
  <c r="G335" i="3"/>
  <c r="F335" i="3"/>
  <c r="H333" i="3"/>
  <c r="G333" i="3"/>
  <c r="F333" i="3"/>
  <c r="H331" i="3"/>
  <c r="G331" i="3"/>
  <c r="F331" i="3"/>
  <c r="F323" i="3"/>
  <c r="F320" i="3"/>
  <c r="F318" i="3"/>
  <c r="H316" i="3"/>
  <c r="G316" i="3"/>
  <c r="F316" i="3"/>
  <c r="H314" i="3"/>
  <c r="G314" i="3"/>
  <c r="F314" i="3"/>
  <c r="F311" i="3"/>
  <c r="H308" i="3"/>
  <c r="G308" i="3"/>
  <c r="F308" i="3"/>
  <c r="H306" i="3"/>
  <c r="G306" i="3"/>
  <c r="F306" i="3"/>
  <c r="H304" i="3"/>
  <c r="G304" i="3"/>
  <c r="F304" i="3"/>
  <c r="F293" i="3"/>
  <c r="F291" i="3"/>
  <c r="F288" i="3"/>
  <c r="G284" i="3"/>
  <c r="F284" i="3"/>
  <c r="G280" i="3"/>
  <c r="F280" i="3"/>
  <c r="H277" i="3"/>
  <c r="H276" i="3" s="1"/>
  <c r="G277" i="3"/>
  <c r="F277" i="3"/>
  <c r="F274" i="3"/>
  <c r="H272" i="3"/>
  <c r="G272" i="3"/>
  <c r="F272" i="3"/>
  <c r="H270" i="3"/>
  <c r="G270" i="3"/>
  <c r="F270" i="3"/>
  <c r="H268" i="3"/>
  <c r="G268" i="3"/>
  <c r="F268" i="3"/>
  <c r="H266" i="3"/>
  <c r="G266" i="3"/>
  <c r="F266" i="3"/>
  <c r="H261" i="3"/>
  <c r="H260" i="3" s="1"/>
  <c r="G261" i="3"/>
  <c r="G260" i="3" s="1"/>
  <c r="F261" i="3"/>
  <c r="F260" i="3" s="1"/>
  <c r="H258" i="3"/>
  <c r="H257" i="3" s="1"/>
  <c r="G258" i="3"/>
  <c r="G257" i="3" s="1"/>
  <c r="F258" i="3"/>
  <c r="F257" i="3" s="1"/>
  <c r="H255" i="3"/>
  <c r="H254" i="3" s="1"/>
  <c r="G255" i="3"/>
  <c r="G254" i="3" s="1"/>
  <c r="F255" i="3"/>
  <c r="F254" i="3" s="1"/>
  <c r="H252" i="3"/>
  <c r="H251" i="3" s="1"/>
  <c r="G252" i="3"/>
  <c r="G251" i="3" s="1"/>
  <c r="F252" i="3"/>
  <c r="F251" i="3" s="1"/>
  <c r="H248" i="3"/>
  <c r="H247" i="3" s="1"/>
  <c r="G248" i="3"/>
  <c r="G247" i="3" s="1"/>
  <c r="F248" i="3"/>
  <c r="F247" i="3" s="1"/>
  <c r="F243" i="3"/>
  <c r="H241" i="3"/>
  <c r="G241" i="3"/>
  <c r="F241" i="3"/>
  <c r="H239" i="3"/>
  <c r="G239" i="3"/>
  <c r="F239" i="3"/>
  <c r="F236" i="3"/>
  <c r="F231" i="3" s="1"/>
  <c r="F232" i="3"/>
  <c r="H229" i="3"/>
  <c r="H228" i="3" s="1"/>
  <c r="G229" i="3"/>
  <c r="G228" i="3" s="1"/>
  <c r="F229" i="3"/>
  <c r="F228" i="3" s="1"/>
  <c r="F226" i="3"/>
  <c r="H224" i="3"/>
  <c r="G224" i="3"/>
  <c r="F224" i="3"/>
  <c r="F222" i="3"/>
  <c r="F220" i="3"/>
  <c r="F218" i="3"/>
  <c r="H216" i="3"/>
  <c r="H215" i="3" s="1"/>
  <c r="G216" i="3"/>
  <c r="G215" i="3" s="1"/>
  <c r="F216" i="3"/>
  <c r="H212" i="3"/>
  <c r="H211" i="3" s="1"/>
  <c r="H210" i="3" s="1"/>
  <c r="G212" i="3"/>
  <c r="G211" i="3" s="1"/>
  <c r="G210" i="3" s="1"/>
  <c r="F212" i="3"/>
  <c r="F211" i="3" s="1"/>
  <c r="F210" i="3" s="1"/>
  <c r="H207" i="3"/>
  <c r="G207" i="3"/>
  <c r="F207" i="3"/>
  <c r="H205" i="3"/>
  <c r="G205" i="3"/>
  <c r="F205" i="3"/>
  <c r="H203" i="3"/>
  <c r="G203" i="3"/>
  <c r="F203" i="3"/>
  <c r="H201" i="3"/>
  <c r="G201" i="3"/>
  <c r="F201" i="3"/>
  <c r="F199" i="3"/>
  <c r="H197" i="3"/>
  <c r="G197" i="3"/>
  <c r="F197" i="3"/>
  <c r="F195" i="3"/>
  <c r="F193" i="3"/>
  <c r="H191" i="3"/>
  <c r="G191" i="3"/>
  <c r="F191" i="3"/>
  <c r="H187" i="3"/>
  <c r="H186" i="3" s="1"/>
  <c r="G187" i="3"/>
  <c r="G186" i="3" s="1"/>
  <c r="F187" i="3"/>
  <c r="F186" i="3" s="1"/>
  <c r="H183" i="3"/>
  <c r="H182" i="3" s="1"/>
  <c r="G183" i="3"/>
  <c r="G182" i="3" s="1"/>
  <c r="F183" i="3"/>
  <c r="F182" i="3" s="1"/>
  <c r="H180" i="3"/>
  <c r="G180" i="3"/>
  <c r="F180" i="3"/>
  <c r="H178" i="3"/>
  <c r="G178" i="3"/>
  <c r="F178" i="3"/>
  <c r="H176" i="3"/>
  <c r="G176" i="3"/>
  <c r="F176" i="3"/>
  <c r="H174" i="3"/>
  <c r="G174" i="3"/>
  <c r="F174" i="3"/>
  <c r="H169" i="3"/>
  <c r="H168" i="3" s="1"/>
  <c r="G169" i="3"/>
  <c r="F169" i="3"/>
  <c r="F168" i="3" s="1"/>
  <c r="H164" i="3"/>
  <c r="H163" i="3" s="1"/>
  <c r="H162" i="3" s="1"/>
  <c r="H161" i="3" s="1"/>
  <c r="H160" i="3" s="1"/>
  <c r="G164" i="3"/>
  <c r="G163" i="3" s="1"/>
  <c r="G162" i="3" s="1"/>
  <c r="G161" i="3" s="1"/>
  <c r="G160" i="3" s="1"/>
  <c r="F164" i="3"/>
  <c r="F163" i="3" s="1"/>
  <c r="F162" i="3" s="1"/>
  <c r="F161" i="3" s="1"/>
  <c r="F160" i="3" s="1"/>
  <c r="H158" i="3"/>
  <c r="G158" i="3"/>
  <c r="F158" i="3"/>
  <c r="F156" i="3"/>
  <c r="H154" i="3"/>
  <c r="G154" i="3"/>
  <c r="F154" i="3"/>
  <c r="H152" i="3"/>
  <c r="G152" i="3"/>
  <c r="F152" i="3"/>
  <c r="F150" i="3"/>
  <c r="H148" i="3"/>
  <c r="G148" i="3"/>
  <c r="F148" i="3"/>
  <c r="H146" i="3"/>
  <c r="G146" i="3"/>
  <c r="F146" i="3"/>
  <c r="H141" i="3"/>
  <c r="G141" i="3"/>
  <c r="F141" i="3"/>
  <c r="F139" i="3"/>
  <c r="H137" i="3"/>
  <c r="F137" i="3"/>
  <c r="F135" i="3"/>
  <c r="F132" i="3"/>
  <c r="H130" i="3"/>
  <c r="G130" i="3"/>
  <c r="H125" i="3"/>
  <c r="G125" i="3"/>
  <c r="F125" i="3"/>
  <c r="H118" i="3"/>
  <c r="G118" i="3"/>
  <c r="F118" i="3"/>
  <c r="F106" i="3"/>
  <c r="H104" i="3"/>
  <c r="G104" i="3"/>
  <c r="F104" i="3"/>
  <c r="H102" i="3"/>
  <c r="G102" i="3"/>
  <c r="F102" i="3"/>
  <c r="H93" i="3"/>
  <c r="H92" i="3" s="1"/>
  <c r="G93" i="3"/>
  <c r="G92" i="3" s="1"/>
  <c r="F93" i="3"/>
  <c r="F92" i="3" s="1"/>
  <c r="F87" i="3"/>
  <c r="F80" i="3" s="1"/>
  <c r="F79" i="3" s="1"/>
  <c r="H85" i="3"/>
  <c r="H84" i="3" s="1"/>
  <c r="G85" i="3"/>
  <c r="G84" i="3" s="1"/>
  <c r="F85" i="3"/>
  <c r="F84" i="3" s="1"/>
  <c r="F82" i="3"/>
  <c r="H80" i="3"/>
  <c r="H79" i="3" s="1"/>
  <c r="G80" i="3"/>
  <c r="G79" i="3" s="1"/>
  <c r="H74" i="3"/>
  <c r="H73" i="3" s="1"/>
  <c r="G74" i="3"/>
  <c r="G73" i="3" s="1"/>
  <c r="F74" i="3"/>
  <c r="F73" i="3" s="1"/>
  <c r="H69" i="3"/>
  <c r="G69" i="3"/>
  <c r="G68" i="3" s="1"/>
  <c r="F69" i="3"/>
  <c r="F67" i="3" s="1"/>
  <c r="H63" i="3"/>
  <c r="G63" i="3"/>
  <c r="F63" i="3"/>
  <c r="H60" i="3"/>
  <c r="G60" i="3"/>
  <c r="F60" i="3"/>
  <c r="H53" i="3"/>
  <c r="G53" i="3"/>
  <c r="F53" i="3"/>
  <c r="H48" i="3"/>
  <c r="H47" i="3" s="1"/>
  <c r="G48" i="3"/>
  <c r="G47" i="3" s="1"/>
  <c r="F48" i="3"/>
  <c r="F47" i="3" s="1"/>
  <c r="H44" i="3"/>
  <c r="G44" i="3"/>
  <c r="F44" i="3"/>
  <c r="H42" i="3"/>
  <c r="G42" i="3"/>
  <c r="F42" i="3"/>
  <c r="H40" i="3"/>
  <c r="G40" i="3"/>
  <c r="F40" i="3"/>
  <c r="F38" i="3"/>
  <c r="F36" i="3"/>
  <c r="H33" i="3"/>
  <c r="H32" i="3" s="1"/>
  <c r="G33" i="3"/>
  <c r="G32" i="3" s="1"/>
  <c r="F33" i="3"/>
  <c r="F32" i="3" s="1"/>
  <c r="H25" i="3"/>
  <c r="H24" i="3" s="1"/>
  <c r="G25" i="3"/>
  <c r="G24" i="3" s="1"/>
  <c r="F25" i="3"/>
  <c r="F24" i="3" s="1"/>
  <c r="H22" i="3"/>
  <c r="G22" i="3"/>
  <c r="F22" i="3"/>
  <c r="H18" i="3"/>
  <c r="G18" i="3"/>
  <c r="F18" i="3"/>
  <c r="H13" i="3"/>
  <c r="H12" i="3" s="1"/>
  <c r="G13" i="3"/>
  <c r="G11" i="3" s="1"/>
  <c r="F13" i="3"/>
  <c r="F12" i="3" s="1"/>
  <c r="F117" i="3" l="1"/>
  <c r="G802" i="3"/>
  <c r="H214" i="3"/>
  <c r="G303" i="3"/>
  <c r="G302" i="3" s="1"/>
  <c r="H303" i="3"/>
  <c r="H302" i="3" s="1"/>
  <c r="H959" i="3"/>
  <c r="H958" i="3" s="1"/>
  <c r="H952" i="3" s="1"/>
  <c r="F303" i="3"/>
  <c r="F279" i="3"/>
  <c r="F265" i="3" s="1"/>
  <c r="F264" i="3" s="1"/>
  <c r="F658" i="3"/>
  <c r="F657" i="3" s="1"/>
  <c r="F932" i="3"/>
  <c r="F931" i="3" s="1"/>
  <c r="F930" i="3" s="1"/>
  <c r="F929" i="3" s="1"/>
  <c r="G959" i="3"/>
  <c r="G958" i="3" s="1"/>
  <c r="G952" i="3" s="1"/>
  <c r="F707" i="3"/>
  <c r="F706" i="3" s="1"/>
  <c r="H851" i="3"/>
  <c r="H850" i="3" s="1"/>
  <c r="F851" i="3"/>
  <c r="F850" i="3" s="1"/>
  <c r="G851" i="3"/>
  <c r="G850" i="3" s="1"/>
  <c r="G849" i="3" s="1"/>
  <c r="G707" i="3"/>
  <c r="G706" i="3" s="1"/>
  <c r="G67" i="3"/>
  <c r="F479" i="3"/>
  <c r="G479" i="3"/>
  <c r="F349" i="3"/>
  <c r="F348" i="3" s="1"/>
  <c r="H479" i="3"/>
  <c r="F835" i="3"/>
  <c r="F11" i="3"/>
  <c r="F17" i="3"/>
  <c r="F16" i="3" s="1"/>
  <c r="F15" i="3" s="1"/>
  <c r="F101" i="3"/>
  <c r="H101" i="3"/>
  <c r="G101" i="3"/>
  <c r="G279" i="3"/>
  <c r="G265" i="3" s="1"/>
  <c r="F553" i="3"/>
  <c r="G12" i="3"/>
  <c r="G214" i="3"/>
  <c r="G238" i="3"/>
  <c r="G383" i="3"/>
  <c r="F802" i="3"/>
  <c r="H802" i="3"/>
  <c r="G72" i="3"/>
  <c r="G250" i="3"/>
  <c r="G190" i="3"/>
  <c r="G189" i="3" s="1"/>
  <c r="F72" i="3"/>
  <c r="H190" i="3"/>
  <c r="H189" i="3" s="1"/>
  <c r="H238" i="3"/>
  <c r="H250" i="3"/>
  <c r="H265" i="3"/>
  <c r="H264" i="3" s="1"/>
  <c r="H383" i="3"/>
  <c r="G553" i="3"/>
  <c r="F615" i="3"/>
  <c r="F614" i="3" s="1"/>
  <c r="F613" i="3" s="1"/>
  <c r="F612" i="3" s="1"/>
  <c r="H707" i="3"/>
  <c r="H706" i="3" s="1"/>
  <c r="G835" i="3"/>
  <c r="G834" i="3"/>
  <c r="F866" i="3"/>
  <c r="G932" i="3"/>
  <c r="G931" i="3" s="1"/>
  <c r="G930" i="3" s="1"/>
  <c r="G929" i="3" s="1"/>
  <c r="H932" i="3"/>
  <c r="H931" i="3" s="1"/>
  <c r="H930" i="3" s="1"/>
  <c r="H929" i="3" s="1"/>
  <c r="H72" i="3"/>
  <c r="F52" i="3"/>
  <c r="F51" i="3" s="1"/>
  <c r="F50" i="3"/>
  <c r="F393" i="3"/>
  <c r="H553" i="3"/>
  <c r="G615" i="3"/>
  <c r="G614" i="3" s="1"/>
  <c r="G613" i="3" s="1"/>
  <c r="G612" i="3" s="1"/>
  <c r="F344" i="3"/>
  <c r="F345" i="3"/>
  <c r="F250" i="3"/>
  <c r="F238" i="3"/>
  <c r="H11" i="3"/>
  <c r="H17" i="3"/>
  <c r="H16" i="3" s="1"/>
  <c r="H15" i="3" s="1"/>
  <c r="G17" i="3"/>
  <c r="G16" i="3" s="1"/>
  <c r="G15" i="3" s="1"/>
  <c r="H57" i="3"/>
  <c r="H173" i="3"/>
  <c r="H172" i="3" s="1"/>
  <c r="F185" i="3"/>
  <c r="F372" i="3"/>
  <c r="H372" i="3"/>
  <c r="G372" i="3"/>
  <c r="F383" i="3"/>
  <c r="H897" i="3"/>
  <c r="H993" i="3"/>
  <c r="F46" i="3"/>
  <c r="H469" i="3"/>
  <c r="H599" i="3"/>
  <c r="F634" i="3"/>
  <c r="F633" i="3" s="1"/>
  <c r="F632" i="3" s="1"/>
  <c r="H634" i="3"/>
  <c r="H633" i="3" s="1"/>
  <c r="H632" i="3" s="1"/>
  <c r="G813" i="3"/>
  <c r="F845" i="3"/>
  <c r="G173" i="3"/>
  <c r="G172" i="3" s="1"/>
  <c r="F173" i="3"/>
  <c r="F172" i="3" s="1"/>
  <c r="H185" i="3"/>
  <c r="F215" i="3"/>
  <c r="F302" i="3"/>
  <c r="H432" i="3"/>
  <c r="G469" i="3"/>
  <c r="H674" i="3"/>
  <c r="H671" i="3" s="1"/>
  <c r="H670" i="3" s="1"/>
  <c r="H666" i="3" s="1"/>
  <c r="F772" i="3"/>
  <c r="H772" i="3"/>
  <c r="H849" i="3"/>
  <c r="G880" i="3"/>
  <c r="G875" i="3" s="1"/>
  <c r="G874" i="3" s="1"/>
  <c r="G873" i="3" s="1"/>
  <c r="F469" i="3"/>
  <c r="F599" i="3"/>
  <c r="H46" i="3"/>
  <c r="G57" i="3"/>
  <c r="F57" i="3"/>
  <c r="F68" i="3"/>
  <c r="H117" i="3"/>
  <c r="F351" i="3"/>
  <c r="G348" i="3"/>
  <c r="G432" i="3"/>
  <c r="F583" i="3"/>
  <c r="H583" i="3"/>
  <c r="G674" i="3"/>
  <c r="G671" i="3" s="1"/>
  <c r="G670" i="3" s="1"/>
  <c r="G666" i="3" s="1"/>
  <c r="F674" i="3"/>
  <c r="F671" i="3" s="1"/>
  <c r="F759" i="3"/>
  <c r="H759" i="3"/>
  <c r="G759" i="3"/>
  <c r="H787" i="3"/>
  <c r="F813" i="3"/>
  <c r="H813" i="3"/>
  <c r="F821" i="3"/>
  <c r="G897" i="3"/>
  <c r="F897" i="3"/>
  <c r="F988" i="3"/>
  <c r="F993" i="3"/>
  <c r="H52" i="3"/>
  <c r="H51" i="3" s="1"/>
  <c r="H50" i="3"/>
  <c r="H68" i="3"/>
  <c r="H67" i="3"/>
  <c r="F190" i="3"/>
  <c r="F189" i="3" s="1"/>
  <c r="G583" i="3"/>
  <c r="G599" i="3"/>
  <c r="H614" i="3"/>
  <c r="H613" i="3" s="1"/>
  <c r="H612" i="3" s="1"/>
  <c r="G634" i="3"/>
  <c r="G633" i="3" s="1"/>
  <c r="G632" i="3" s="1"/>
  <c r="G772" i="3"/>
  <c r="G787" i="3"/>
  <c r="F787" i="3"/>
  <c r="F816" i="3"/>
  <c r="H845" i="3"/>
  <c r="F880" i="3"/>
  <c r="F875" i="3" s="1"/>
  <c r="F874" i="3" s="1"/>
  <c r="F873" i="3" s="1"/>
  <c r="H880" i="3"/>
  <c r="H875" i="3" s="1"/>
  <c r="H874" i="3" s="1"/>
  <c r="F167" i="3"/>
  <c r="F166" i="3" s="1"/>
  <c r="F689" i="3"/>
  <c r="H167" i="3"/>
  <c r="H166" i="3" s="1"/>
  <c r="G185" i="3"/>
  <c r="G117" i="3"/>
  <c r="G52" i="3"/>
  <c r="G51" i="3" s="1"/>
  <c r="G50" i="3"/>
  <c r="G168" i="3"/>
  <c r="G167" i="3"/>
  <c r="G166" i="3" s="1"/>
  <c r="G46" i="3"/>
  <c r="G846" i="3"/>
  <c r="G845" i="3"/>
  <c r="F946" i="3"/>
  <c r="H836" i="3"/>
  <c r="F960" i="3"/>
  <c r="F959" i="3" s="1"/>
  <c r="F896" i="3" l="1"/>
  <c r="F895" i="3" s="1"/>
  <c r="F894" i="3" s="1"/>
  <c r="F893" i="3" s="1"/>
  <c r="G896" i="3"/>
  <c r="G895" i="3" s="1"/>
  <c r="G894" i="3" s="1"/>
  <c r="G893" i="3" s="1"/>
  <c r="H371" i="3"/>
  <c r="H370" i="3" s="1"/>
  <c r="H369" i="3" s="1"/>
  <c r="H896" i="3"/>
  <c r="H895" i="3" s="1"/>
  <c r="H894" i="3" s="1"/>
  <c r="H893" i="3" s="1"/>
  <c r="F71" i="3"/>
  <c r="F10" i="3" s="1"/>
  <c r="F861" i="3"/>
  <c r="F860" i="3" s="1"/>
  <c r="G611" i="3"/>
  <c r="G276" i="3"/>
  <c r="G264" i="3" s="1"/>
  <c r="G263" i="3" s="1"/>
  <c r="G443" i="3"/>
  <c r="G442" i="3" s="1"/>
  <c r="G441" i="3" s="1"/>
  <c r="G209" i="3"/>
  <c r="G171" i="3" s="1"/>
  <c r="F443" i="3"/>
  <c r="F442" i="3" s="1"/>
  <c r="F441" i="3" s="1"/>
  <c r="F758" i="3"/>
  <c r="F757" i="3" s="1"/>
  <c r="F756" i="3" s="1"/>
  <c r="F755" i="3" s="1"/>
  <c r="H443" i="3"/>
  <c r="H442" i="3" s="1"/>
  <c r="H441" i="3" s="1"/>
  <c r="G371" i="3"/>
  <c r="G370" i="3" s="1"/>
  <c r="G369" i="3" s="1"/>
  <c r="F371" i="3"/>
  <c r="F370" i="3" s="1"/>
  <c r="F369" i="3" s="1"/>
  <c r="H758" i="3"/>
  <c r="H757" i="3" s="1"/>
  <c r="H756" i="3" s="1"/>
  <c r="H611" i="3"/>
  <c r="G758" i="3"/>
  <c r="G757" i="3" s="1"/>
  <c r="G756" i="3" s="1"/>
  <c r="G755" i="3" s="1"/>
  <c r="H209" i="3"/>
  <c r="H171" i="3" s="1"/>
  <c r="H835" i="3"/>
  <c r="H834" i="3"/>
  <c r="H873" i="3"/>
  <c r="H844" i="3" s="1"/>
  <c r="F670" i="3"/>
  <c r="F666" i="3" s="1"/>
  <c r="H263" i="3"/>
  <c r="G844" i="3"/>
  <c r="H71" i="3"/>
  <c r="H10" i="3" s="1"/>
  <c r="G71" i="3"/>
  <c r="G10" i="3" s="1"/>
  <c r="F263" i="3"/>
  <c r="F958" i="3"/>
  <c r="F952" i="3" s="1"/>
  <c r="F611" i="3"/>
  <c r="F214" i="3"/>
  <c r="F209" i="3" s="1"/>
  <c r="H348" i="3"/>
  <c r="G368" i="3" l="1"/>
  <c r="G1009" i="3" s="1"/>
  <c r="F368" i="3"/>
  <c r="F849" i="3"/>
  <c r="F844" i="3"/>
  <c r="H755" i="3"/>
  <c r="H368" i="3"/>
  <c r="F171" i="3"/>
  <c r="H1009" i="3" l="1"/>
  <c r="F1009" i="3"/>
</calcChain>
</file>

<file path=xl/sharedStrings.xml><?xml version="1.0" encoding="utf-8"?>
<sst xmlns="http://schemas.openxmlformats.org/spreadsheetml/2006/main" count="17558" uniqueCount="952">
  <si>
    <t>Федеральный проект «Содействие занятости женщин - создание условий дошкольного образования для детей в возрасте до трех лет»</t>
  </si>
  <si>
    <t>01 1 Р2 00000</t>
  </si>
  <si>
    <t>Субсидии бюджетам муниципальных образований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</si>
  <si>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04 1 00 72280</t>
  </si>
  <si>
    <t>Подпрограмма «Повышение эффективности бюджетных расходов»</t>
  </si>
  <si>
    <t>Иные межбюджетные трансферты бюджетам муниципальных образований на организацию дополнительного профессионального образования и участия в семинарах служащих, муниципальных служащих Новгородской области, а также работников муниципальных учреждений в сфере повышения эффективности бюджетных расходов</t>
  </si>
  <si>
    <t>Софинансирование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</si>
  <si>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S2280</t>
  </si>
  <si>
    <t>12 0 00 S2370</t>
  </si>
  <si>
    <t>02 4 03 00022</t>
  </si>
  <si>
    <t>Иные межбюджетные трансферты  на погашение просроченной кредиторской задолженности получателей бюджетных средств и муниципальных бюджетных и автономных учреждений</t>
  </si>
  <si>
    <t>01 2 10 78205</t>
  </si>
  <si>
    <t>22 1 01 78205</t>
  </si>
  <si>
    <t>10 0 00 78205</t>
  </si>
  <si>
    <t>02 1 04 78205</t>
  </si>
  <si>
    <t>02 5 01 78205</t>
  </si>
  <si>
    <t>02 1 01 78205</t>
  </si>
  <si>
    <t>02 1 02 78205</t>
  </si>
  <si>
    <t>02 1 03 78205</t>
  </si>
  <si>
    <t>02 4 01 78205</t>
  </si>
  <si>
    <t>Приобретение  контрольно-кассовой техники</t>
  </si>
  <si>
    <t>22 0 00 000 79</t>
  </si>
  <si>
    <t>22 0 00 00078</t>
  </si>
  <si>
    <t>22 0 00 00080</t>
  </si>
  <si>
    <t>Разработка комплексных схем организации дорожного движения</t>
  </si>
  <si>
    <t>Транспорт</t>
  </si>
  <si>
    <t>Оплата выполненных работ, связанных с осуществлением регулярных перевозок автомобильным транспортом по регулируемым тарифам</t>
  </si>
  <si>
    <t>Капитальный ремонт муниципальных учреждений</t>
  </si>
  <si>
    <t>02 1 04 00081</t>
  </si>
  <si>
    <t>02 1 04 71410</t>
  </si>
  <si>
    <t>02 4 02 00081</t>
  </si>
  <si>
    <t>01 0 00 00021</t>
  </si>
  <si>
    <t>Федеральный проект «Цифровая культура»</t>
  </si>
  <si>
    <t>Иные межбюджетные трансферты бюджетам муниципальных районов области на создание виртуальных концертных залов</t>
  </si>
  <si>
    <t>02 1 А3 00000</t>
  </si>
  <si>
    <t>02 1 А3 54531</t>
  </si>
  <si>
    <t>к решению Думы Чудовского</t>
  </si>
  <si>
    <t>муниципального района</t>
  </si>
  <si>
    <t>от             №</t>
  </si>
  <si>
    <t>Наименование</t>
  </si>
  <si>
    <t>Обеспечение деятельности финансовых, налоговых и таможенных органов и органов финансового (финансово-бюджетного) надзора</t>
  </si>
  <si>
    <t>Расходы на обеспечение деятельности МКУ «Единая дежурно-диспетчерская и транспортно-хозяйственная служба Администрации Чудовского муниципального района»</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</si>
  <si>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</si>
  <si>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дошкольного образования</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</si>
  <si>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общего образования</t>
  </si>
  <si>
    <t>Субсидии бюджетам муниципальных районов на внедрение целевой модели цифровой образовательной среды в общеобразовательных организациях</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</si>
  <si>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дополнительного образования</t>
  </si>
  <si>
    <t>Финансовое обеспечение деятельности МАУ «Центр обеспечения деятельности муниципальных образовательных организаций»</t>
  </si>
  <si>
    <t>Содержание ребенка в семье опекуна и приемной семье, а также вознаграждение, причитающееся приемному родителю</t>
  </si>
  <si>
    <t>Финансовое обеспечение мероприятий по обследованию мест массового  отдыха  жителей поселений</t>
  </si>
  <si>
    <t>Софинансирование на формирование муниципальных дорожных фондов</t>
  </si>
  <si>
    <t>01 2 00 00075</t>
  </si>
  <si>
    <t>Иные межбюджетные трансферты бюджетам муниципальных районов (городского округа) Новгородской области по итогам ежегодного рейтинга органов местного самоуправления городского округа и муниципальных районов Новгородской области по развитию предпринимательства, привлечению инвестиций и содействию развитию конкуренции в Новгородской области</t>
  </si>
  <si>
    <t>22 0 00 76020</t>
  </si>
  <si>
    <t xml:space="preserve"> Финансовое обеспечение мероприятий по корректировки проекта на строительство, эксплуатацию и рекультивацию полигона твердых коммунальных отходов</t>
  </si>
  <si>
    <t>22 0 00 00043</t>
  </si>
  <si>
    <t>01 1 Р2 52327</t>
  </si>
  <si>
    <t>01 2 Е4 52101</t>
  </si>
  <si>
    <t>Софинансирование на реализацию мероприятий муниципальных программ в области водоснабжения и водоотведения</t>
  </si>
  <si>
    <t>Иные межбюджетные трансферты бюджетам муниципальных районов Новгородской области на благоустройство игровых площадок образовательных организаций, реализующих программы дошкольного образования</t>
  </si>
  <si>
    <t>01 1 02 70320</t>
  </si>
  <si>
    <t>03 0 00 00000</t>
  </si>
  <si>
    <t>Резерв на финансовое обеспечение мероприятий, связанных с предотвращением влияния ухудшения экономической ситуации на развитие отраслей экономики, с профилактикой и устранением последствий распространения коронавирусной инфекции</t>
  </si>
  <si>
    <t>22 0 00 00085</t>
  </si>
  <si>
    <t>Федеральный проект «Культурная среда»</t>
  </si>
  <si>
    <t>02 1 А1 00000</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</si>
  <si>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 (сверх уровня, предусмотренного соглашением)</t>
  </si>
  <si>
    <t>04 3 00 76020</t>
  </si>
  <si>
    <t>05 1 00 76020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</si>
  <si>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</si>
  <si>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Федеральный проект «Информационная инфраструктура»</t>
  </si>
  <si>
    <t>01 2 D2 00000</t>
  </si>
  <si>
    <t>Иные межбюджетные трансферты бюджетам муниципальных районов, городского округа Новгородской области на обеспечение развития информационно-телекоммуникационной инфраструктуры объектов общеобразовательных организаций</t>
  </si>
  <si>
    <t>01 2 D2 72260</t>
  </si>
  <si>
    <t>Иные межбюджетные трансферты бюджетам муниципальных районов, городского округа Новгородской области на возмещение в 2020 году педагогическим работникам муниципальных образовательных организаций дополнительного образования детей расходов за пользование услугами информационно-телекоммуникационных сетей общего пользования, в том числе сети «Интернет», связанных с организацией дистанционного обучения в период ограничений, установленных в связи с введением режима повышенной готовности на территории Новгородской области</t>
  </si>
  <si>
    <t>02 1 04 72250</t>
  </si>
  <si>
    <t xml:space="preserve"> </t>
  </si>
  <si>
    <t xml:space="preserve">02 </t>
  </si>
  <si>
    <t>01 2 00 00086</t>
  </si>
  <si>
    <t>Обеспечение развития информационно-телекоммуникационной инфраструктуры объектов общеобразовательных организаций</t>
  </si>
  <si>
    <t>01 0 00 S2390</t>
  </si>
  <si>
    <t>Финансовое обеспечение мероприятий по техническому  обслуживанию и ремонту сетей газоснабжения и газораспределения</t>
  </si>
  <si>
    <t xml:space="preserve">05 </t>
  </si>
  <si>
    <t>Субсидия на создание, функционирование и совершенствование информационно-технологической инфраструктуры электронного  правительства Новгородской области (софинансирование)</t>
  </si>
  <si>
    <t>01 2 D2 S2260</t>
  </si>
  <si>
    <t xml:space="preserve">Финансовое обеспечение мероприятий на организацию водоснабжения и  водоотведения </t>
  </si>
  <si>
    <t>01 2 20 L3041</t>
  </si>
  <si>
    <t>Софинансирование 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</si>
  <si>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S3041</t>
  </si>
  <si>
    <t>Ежемесячное денежное вознаграждение за классное руководство педагогическим работникам муниципальных общеобразовательных организаций (источником финансового обеспечения которых является иной межбюджетный трансферт из федерального бюджета)</t>
  </si>
  <si>
    <t>Субсидии бюджетам городского округа, муниципальных районов области на создание, функционирование и совершенствование информационно-технологической инфраструктуры электронного правительства Новгородской области</t>
  </si>
  <si>
    <t>01 0 00 72390</t>
  </si>
  <si>
    <t>03 2 00 00000</t>
  </si>
  <si>
    <t>03 2 00 00001</t>
  </si>
  <si>
    <t>Финансовое обеспечение деятельности муниципальных учреждений  по приобретению коммунальных услуг (сверх соглашения)</t>
  </si>
  <si>
    <t>22 0 00 S2301</t>
  </si>
  <si>
    <t>05 2 00 51180</t>
  </si>
  <si>
    <t>Финансовое обеспечение мероприятий муниципальной программы</t>
  </si>
  <si>
    <t>04 1 00 00011</t>
  </si>
  <si>
    <t>04 2 00 00008</t>
  </si>
  <si>
    <t>09 0 00 00000</t>
  </si>
  <si>
    <t>09 0 00 00032</t>
  </si>
  <si>
    <t>09 0 00 00034</t>
  </si>
  <si>
    <t>09 0 00 00015</t>
  </si>
  <si>
    <t>09 0 00 00062</t>
  </si>
  <si>
    <t>09 0 00 00070</t>
  </si>
  <si>
    <t>Муниципальная программа «Охрана окружающей среды и экологическая безопасность Чудовского муниципального района на 2021-2023 годы»</t>
  </si>
  <si>
    <t>12 0 G1 00000</t>
  </si>
  <si>
    <t>03 1 00 00000</t>
  </si>
  <si>
    <t>03 1 00 00003</t>
  </si>
  <si>
    <t>Финансовое обеспечение деятельности муниципальных учреждений по приобретению коммунальных услуг (сверх соглашения)</t>
  </si>
  <si>
    <t>01 2 20 S2301</t>
  </si>
  <si>
    <t>02 1 04 S2301</t>
  </si>
  <si>
    <t>02 4 02 S2301</t>
  </si>
  <si>
    <t>06 0 00 00029</t>
  </si>
  <si>
    <t>02 5 01 S2301</t>
  </si>
  <si>
    <t>06 0 00 00028</t>
  </si>
  <si>
    <t>02 1  01 S2301</t>
  </si>
  <si>
    <t>02 1 03 S2301</t>
  </si>
  <si>
    <t>02 4 01 S2301</t>
  </si>
  <si>
    <t>05 1 00 00031</t>
  </si>
  <si>
    <t>05 2 00 70100</t>
  </si>
  <si>
    <t>Иные межбюджетные трансферты на финансовое обеспечение функционирования новых мест в обраовательных организациях длЯ реализации дополнительных общеразвивающих программ всех направлений</t>
  </si>
  <si>
    <t xml:space="preserve">01 3 E2 72020 </t>
  </si>
  <si>
    <t>Рз</t>
  </si>
  <si>
    <t>ПР</t>
  </si>
  <si>
    <t>ЦСР</t>
  </si>
  <si>
    <t>ВР</t>
  </si>
  <si>
    <t>04</t>
  </si>
  <si>
    <t>Другие вопросы в области национальной экономики</t>
  </si>
  <si>
    <t>12</t>
  </si>
  <si>
    <t>02 0 00  00000</t>
  </si>
  <si>
    <t>Финансовое обеспечение иных мероприятий подпрограммы</t>
  </si>
  <si>
    <t>Субсидии бюджетным учреждениям</t>
  </si>
  <si>
    <t>610</t>
  </si>
  <si>
    <t>Образование</t>
  </si>
  <si>
    <t>07</t>
  </si>
  <si>
    <t>Общее образование</t>
  </si>
  <si>
    <t>02</t>
  </si>
  <si>
    <t>Подпрограмма «Культура Чудовского муниципального района»</t>
  </si>
  <si>
    <t>02 1 00  00000</t>
  </si>
  <si>
    <t>Финансовое обеспечение предоставления услуг в сфере дополнительного образования</t>
  </si>
  <si>
    <t>02 1 04 00000</t>
  </si>
  <si>
    <t>Финансовое обеспечение деятельности муниципальных учреждений по приобретению коммунальных услуг</t>
  </si>
  <si>
    <t>Субсидии автономным учреждениям</t>
  </si>
  <si>
    <t>620</t>
  </si>
  <si>
    <t>Финансовое обеспечение основной деятельности муниципальных учреждений</t>
  </si>
  <si>
    <t>02 1 04 00021</t>
  </si>
  <si>
    <t>02 1 04 72300</t>
  </si>
  <si>
    <t>Финансовое обеспечение иных мероприятий в сфере культуры</t>
  </si>
  <si>
    <t>02 1 05 00000</t>
  </si>
  <si>
    <t>02 1 05 00022</t>
  </si>
  <si>
    <t>01 0 00 00000</t>
  </si>
  <si>
    <t>Финансовое обеспечение мероприятий, направленных на организацию оздоровления, отдыха и занятости детей, подростков и молодежи в каникулярное время</t>
  </si>
  <si>
    <t>01 0 00 00018</t>
  </si>
  <si>
    <t>Финансовое обеспечение мероприятий, направленных на организацию патриотического воспитания населения района и допризывной подготовки молодежи к военной службе</t>
  </si>
  <si>
    <t>01 4 00 00000</t>
  </si>
  <si>
    <t xml:space="preserve">Культура, кинематография </t>
  </si>
  <si>
    <t>08</t>
  </si>
  <si>
    <t xml:space="preserve">Культура </t>
  </si>
  <si>
    <t>01</t>
  </si>
  <si>
    <t>02 0  00 00000</t>
  </si>
  <si>
    <t>02 1 00 00000</t>
  </si>
  <si>
    <t>Финансовое обеспечение мероприятий и предоставление услуг в сфере организации досуга населения и развития самодеятельного народного творчества</t>
  </si>
  <si>
    <t>02 1  01 00000</t>
  </si>
  <si>
    <t>02 1  01 00021</t>
  </si>
  <si>
    <t>02 1 01 72300</t>
  </si>
  <si>
    <t>Финансовое обеспечение мероприятий по предоставлению услуг в сфере библиотечно-библиографического обслуживания населения</t>
  </si>
  <si>
    <t>02 1 02 00000</t>
  </si>
  <si>
    <t>02 1 02 00021</t>
  </si>
  <si>
    <t>02 1 02 72300</t>
  </si>
  <si>
    <t>Финансовое обеспечение предоставления услуг в сфере публикации музейных предметов, музейных коллекций</t>
  </si>
  <si>
    <t>02 1 03 00000</t>
  </si>
  <si>
    <t>02 1 03 00021</t>
  </si>
  <si>
    <t>02 1 03 72300</t>
  </si>
  <si>
    <t>11</t>
  </si>
  <si>
    <t>02 0 00 00000</t>
  </si>
  <si>
    <t>02 4 00 00000</t>
  </si>
  <si>
    <t>Иные закупки товаров, работ и услуг для обеспечения муниципальных нужд</t>
  </si>
  <si>
    <t>240</t>
  </si>
  <si>
    <t>Финансовое обеспечение мероприятий и предоставления услуг в сфере спорта</t>
  </si>
  <si>
    <t>02 4 01 00000</t>
  </si>
  <si>
    <t>02 4 01 00021</t>
  </si>
  <si>
    <t>02 4 01 72300</t>
  </si>
  <si>
    <t>07 0 00 00000</t>
  </si>
  <si>
    <t>Финансовое обеспечение мероприятий по профилактике правонарушений в Чудовском муниципальном районе</t>
  </si>
  <si>
    <t>13</t>
  </si>
  <si>
    <t>110</t>
  </si>
  <si>
    <t>Дошкольное образование</t>
  </si>
  <si>
    <t>01 1 00 00000</t>
  </si>
  <si>
    <t>Финансовое обеспечение деятельности муниципальных учреждений по предоставлению услуг в сфере дошкольного образования</t>
  </si>
  <si>
    <t>01 1 01 00000</t>
  </si>
  <si>
    <t>01 1 01 00021</t>
  </si>
  <si>
    <t>01 1 01 70040</t>
  </si>
  <si>
    <t>Финансовое обеспечение мероприятий, направленных на функционирование и развитие дошкольного образования</t>
  </si>
  <si>
    <t>01 1 02 00000</t>
  </si>
  <si>
    <t>Финансовое обеспечение социальной поддержки (питание)</t>
  </si>
  <si>
    <t>01 1 02 00020</t>
  </si>
  <si>
    <t>Социальные выплаты гражданам, кроме публичных нормативных социальных выплат</t>
  </si>
  <si>
    <t>320</t>
  </si>
  <si>
    <t>01 1 02 70060</t>
  </si>
  <si>
    <t>01 2 00 00000</t>
  </si>
  <si>
    <t>01 2 10 00000</t>
  </si>
  <si>
    <t>Финансовое обеспечение мероприятий, направленных на функционирование и развитие общего образования</t>
  </si>
  <si>
    <t>01 2 20 00000</t>
  </si>
  <si>
    <t>01 2 20 70060</t>
  </si>
  <si>
    <t>Публичные нормативные социальные выплаты гражданам</t>
  </si>
  <si>
    <t>310</t>
  </si>
  <si>
    <t>01 2 20 70500</t>
  </si>
  <si>
    <t>01 3 00 00000</t>
  </si>
  <si>
    <t>01 3 10 00000</t>
  </si>
  <si>
    <t xml:space="preserve">Финансовое обеспечение деятельности  муниципальных учреждений дополнительного образования  </t>
  </si>
  <si>
    <t>01 3 11 00000</t>
  </si>
  <si>
    <t>01 3 11 00021</t>
  </si>
  <si>
    <t xml:space="preserve">07 </t>
  </si>
  <si>
    <t>01 4 01 00000</t>
  </si>
  <si>
    <t>Другие вопросы в области образования</t>
  </si>
  <si>
    <t>09</t>
  </si>
  <si>
    <t>Финансовое обеспечение мероприятий, направленных на поддержку одаренных детей и талантливой молодежи</t>
  </si>
  <si>
    <t>01 0 00 00017</t>
  </si>
  <si>
    <t xml:space="preserve">Стипендии </t>
  </si>
  <si>
    <t>340</t>
  </si>
  <si>
    <t>Подпрограмма «Охрана семьи и детства»</t>
  </si>
  <si>
    <t>Финансовое обеспечение социальных  мероприятий  в сфере образования</t>
  </si>
  <si>
    <t>Социальная политика</t>
  </si>
  <si>
    <t>10</t>
  </si>
  <si>
    <t xml:space="preserve">Социальное обеспечение населения </t>
  </si>
  <si>
    <t>03</t>
  </si>
  <si>
    <t xml:space="preserve">Социальная поддержка педагогических работников </t>
  </si>
  <si>
    <t xml:space="preserve">Охрана семьи и детства </t>
  </si>
  <si>
    <t>Муниципальная программа "Управление муниципальными финансами Чудовского муниципального района на 2014-2020 годы"</t>
  </si>
  <si>
    <t>06 0 00 00000</t>
  </si>
  <si>
    <t>Субвенции</t>
  </si>
  <si>
    <t>530</t>
  </si>
  <si>
    <t>22 0 00 70650</t>
  </si>
  <si>
    <t>Национальная оборона</t>
  </si>
  <si>
    <t>Мобилизационная и вневойсковая подготовка</t>
  </si>
  <si>
    <t>Национальная экономика</t>
  </si>
  <si>
    <t>05 0 00 00000</t>
  </si>
  <si>
    <t>05 1 00 00000</t>
  </si>
  <si>
    <t>Финансовое обеспечение мероприятий по формированию благоприятного общественного климата для развития предпринимательства и популяризации предпринимательской деятельности</t>
  </si>
  <si>
    <t>Процентные платежи по муниципальному внутреннему долгу</t>
  </si>
  <si>
    <t>730</t>
  </si>
  <si>
    <t>14</t>
  </si>
  <si>
    <t>Дотации на выравнивание бюджетной обеспеченности субъектов Российской Федерации и муниципальных образований</t>
  </si>
  <si>
    <t>Дотации</t>
  </si>
  <si>
    <t>510</t>
  </si>
  <si>
    <t>Общегосударственные вопросы</t>
  </si>
  <si>
    <t xml:space="preserve">Функционирование высшего должностного лица субъекта Российской Федерации и муниципального образования  </t>
  </si>
  <si>
    <t>21 0 00 08100</t>
  </si>
  <si>
    <t>Расходы на выплаты персоналу муниципальных органов</t>
  </si>
  <si>
    <t>120</t>
  </si>
  <si>
    <t>Расходы на обеспечение функций органов местного самоуправления</t>
  </si>
  <si>
    <t>22 0 00 08100</t>
  </si>
  <si>
    <t>Уплата налогов, сборов и иных платежей</t>
  </si>
  <si>
    <t>850</t>
  </si>
  <si>
    <t>Судебная система</t>
  </si>
  <si>
    <t>05</t>
  </si>
  <si>
    <t>Резервный фонд</t>
  </si>
  <si>
    <t>Резервные фонды местных администраций</t>
  </si>
  <si>
    <t>Резервные средства</t>
  </si>
  <si>
    <t>870</t>
  </si>
  <si>
    <t>04 0 00 00000</t>
  </si>
  <si>
    <t>Подпрограмма «Противодействие коррупции в Чудовском муниципальном районе»</t>
  </si>
  <si>
    <t>04 2 00 00000</t>
  </si>
  <si>
    <t>Реализация мероприятий подпрограммы «Противодействие коррупции в Чудовском муниципальном районе»</t>
  </si>
  <si>
    <t>22 0 00 00021</t>
  </si>
  <si>
    <t>Расходы на выплаты персоналу казенных учреждений</t>
  </si>
  <si>
    <t xml:space="preserve">13 </t>
  </si>
  <si>
    <t>Реализация государственных функций, связанных с общегосударственным управлением</t>
  </si>
  <si>
    <t>22 1 00 00005</t>
  </si>
  <si>
    <t>Сельское хозяйство и рыболовство</t>
  </si>
  <si>
    <t>Финансовое обеспечение мероприятий по организации и проведению выставок, ярмарок, конкурсов в сфере торговли</t>
  </si>
  <si>
    <t>Жилищное хозяйство</t>
  </si>
  <si>
    <t>Подпрограмма «Развитие системы муниципальной службы в Чудовском муниципальном районе»</t>
  </si>
  <si>
    <t>04 1 00 00000</t>
  </si>
  <si>
    <t>Публичные нормативные  социальные выплаты гражданам</t>
  </si>
  <si>
    <t>06</t>
  </si>
  <si>
    <t>23 1 00 08100</t>
  </si>
  <si>
    <t>Возмещение затрат по содержанию штатных единиц</t>
  </si>
  <si>
    <t>23 2 00 0С100</t>
  </si>
  <si>
    <t>Перечисление взносов на капитальный ремонт</t>
  </si>
  <si>
    <t xml:space="preserve">Бюджетные инвестиции </t>
  </si>
  <si>
    <t>410</t>
  </si>
  <si>
    <t>(тыс. рублей)</t>
  </si>
  <si>
    <t>Уплата исполнительного сбора</t>
  </si>
  <si>
    <t>22 0 00 00041</t>
  </si>
  <si>
    <t>830</t>
  </si>
  <si>
    <t>Исполнение судебных актов</t>
  </si>
  <si>
    <t>Финансовое обеспечение мероприятий по  земельным участкам</t>
  </si>
  <si>
    <t>01 2 10 00021</t>
  </si>
  <si>
    <t>01 2 10 70040</t>
  </si>
  <si>
    <t>01 2 20 70630</t>
  </si>
  <si>
    <t>01 2 20 72300</t>
  </si>
  <si>
    <t>Дополнительное образование детей</t>
  </si>
  <si>
    <t>Коммунальное хозяйство</t>
  </si>
  <si>
    <t>Перечисления некоммерческим организациям</t>
  </si>
  <si>
    <t>01 1 03 00000</t>
  </si>
  <si>
    <t>01 1 03 70040</t>
  </si>
  <si>
    <t>01 2 21 00000</t>
  </si>
  <si>
    <t>Организация дополнительного профессионального образования лиц, замещающих муниципальные должности, муниципальных служащих и служащих</t>
  </si>
  <si>
    <t>07 0 00 00028</t>
  </si>
  <si>
    <t>02 1 04 S2300</t>
  </si>
  <si>
    <t>02 1  01 S2300</t>
  </si>
  <si>
    <t>02 1 02 S2300</t>
  </si>
  <si>
    <t>02 1 03 S2300</t>
  </si>
  <si>
    <t>02 4 01 S2300</t>
  </si>
  <si>
    <t>01 2 20 S2300</t>
  </si>
  <si>
    <t>01 2 20 72080</t>
  </si>
  <si>
    <t>01 2 20 S2120</t>
  </si>
  <si>
    <t>Муниципальная программа «Развитие образования в Чудовском муниципальном районе на 2016-2020 годы»</t>
  </si>
  <si>
    <t>Финансовое обеспечение мероприятий на организацию холодного водоснабжения</t>
  </si>
  <si>
    <t>02 4 02 00000</t>
  </si>
  <si>
    <t>02 4 02 S2300</t>
  </si>
  <si>
    <t>02 4 02 00021</t>
  </si>
  <si>
    <t>02 4 02 72300</t>
  </si>
  <si>
    <t xml:space="preserve"> 02 4 03 00022</t>
  </si>
  <si>
    <t>Осуществление отдельных государственных полномочий в сфере государственной регистрации актов гражданского состояния</t>
  </si>
  <si>
    <t>Муниципальная программа «Обеспечение общественного порядка и противодействие преступности в Чудовском муниципальном районе на 2017-2021 годы»</t>
  </si>
  <si>
    <t>05 2 00 00000</t>
  </si>
  <si>
    <t>12 0 00 00000</t>
  </si>
  <si>
    <t>12 0 00 00060</t>
  </si>
  <si>
    <t xml:space="preserve">Подпрограмма «Сохранение объектов культурного наследия, расположенных на территории Чудовского муниципального района» </t>
  </si>
  <si>
    <t>Финансовое обеспечение мероприятий по ремонту муниципального жилищного фонда</t>
  </si>
  <si>
    <t xml:space="preserve">Финансовое обеспечение мероприятий по обслуживанию и содержанию муниципального имущества </t>
  </si>
  <si>
    <t>22 0 00 59300</t>
  </si>
  <si>
    <t>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</si>
  <si>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01 2 20 72120</t>
  </si>
  <si>
    <t>01 3 14 72120</t>
  </si>
  <si>
    <t>Финансовое обеспечение мероприятий по безопасности муниципальных учреждений</t>
  </si>
  <si>
    <t>01 3 14 S2120</t>
  </si>
  <si>
    <t>Иные межбюджетные трансферты муниципальным районам на частичную компенсацию дополнительных расходов на повышение оплаты труда работников бюджетной сферы</t>
  </si>
  <si>
    <t>01 2 21 70040</t>
  </si>
  <si>
    <t>02 1 01 71410</t>
  </si>
  <si>
    <t>02 1 02 71410</t>
  </si>
  <si>
    <t>02 1 03 71410</t>
  </si>
  <si>
    <t>Профессиональная подготовка, переподготовка и повышение квалификации</t>
  </si>
  <si>
    <t>Межбюджетные трансферты на формирование и содержание муниципального архива Грузинского сельского поселения</t>
  </si>
  <si>
    <t xml:space="preserve">24 3 00 00044 </t>
  </si>
  <si>
    <t>Иные межбюджетные трансферты</t>
  </si>
  <si>
    <t>540</t>
  </si>
  <si>
    <t>Межбюджетные трансферты на формирование и содержание муниципального архива Трегубовского сельского поселения</t>
  </si>
  <si>
    <t xml:space="preserve">24 4 00 00044 </t>
  </si>
  <si>
    <t>Межбюджетные трансферты на формирование и содержание муниципального архива Успенского сельского поселения</t>
  </si>
  <si>
    <t xml:space="preserve">24 5 00 00044 </t>
  </si>
  <si>
    <t>01 2 20 70570</t>
  </si>
  <si>
    <t>Финансовое обеспечение мероприятий по приобретению бланков документов об образовании и (или) о квалификации муниципальными образовательными организациями</t>
  </si>
  <si>
    <t>01 2 20 S2080</t>
  </si>
  <si>
    <t>02 4 01 71410</t>
  </si>
  <si>
    <t>01 1 03 71410</t>
  </si>
  <si>
    <t>Погашение кредиторской задолженности прошлых лет</t>
  </si>
  <si>
    <t>02 1 02 00056</t>
  </si>
  <si>
    <t>02 1 03 00056</t>
  </si>
  <si>
    <t xml:space="preserve">Иные межбюджетные трансферты муниципальным районам на частичную компенсацию дополнительных расходов на повышение оплаты труда работников </t>
  </si>
  <si>
    <t>01 2 20 71410</t>
  </si>
  <si>
    <t>Подпрограмма "Повышение эффективности бюджетных расходов"</t>
  </si>
  <si>
    <t>06 3 00 00000</t>
  </si>
  <si>
    <t>Финансовое обеспечение мероприятий на организацию дополнительного профессионального образования</t>
  </si>
  <si>
    <t>06 3 00 71340</t>
  </si>
  <si>
    <t>01 1 02 00056</t>
  </si>
  <si>
    <t>02 1 06 00021</t>
  </si>
  <si>
    <t>Субсидии на 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t>
  </si>
  <si>
    <t>01 4 01 70310</t>
  </si>
  <si>
    <t>01 4 01 70010</t>
  </si>
  <si>
    <t>01 4 01 70060</t>
  </si>
  <si>
    <t>01 4 01 70130</t>
  </si>
  <si>
    <t>01 4 01 70600</t>
  </si>
  <si>
    <t>Дорожное хозяйство (дорожные фонды)</t>
  </si>
  <si>
    <t>Осуществление отдельных государственных  полномочий по  предоставлению мер социальной поддержки по оплате жилья и  коммунальных услуг отдельным категориям  граждан</t>
  </si>
  <si>
    <t>22 0 00 70070</t>
  </si>
  <si>
    <t>22 0 00 00071</t>
  </si>
  <si>
    <t>01 4 00 R0821</t>
  </si>
  <si>
    <t>Финансовое обеспечение мероприятий по доставке счетов-квитанций по плате за найм жилья</t>
  </si>
  <si>
    <t>01 1 02 L0271</t>
  </si>
  <si>
    <t>Охрана окружающей среды</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</si>
  <si>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t>
  </si>
  <si>
    <t>01 3 11 10021</t>
  </si>
  <si>
    <t>Финансовое обеспечение мероприятий, направленных на функционирование и развитие дополнительного образования</t>
  </si>
  <si>
    <t>01 3 13 00025</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</si>
  <si>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</si>
  <si>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08 0 00 00000</t>
  </si>
  <si>
    <t>08 0 00 L5672</t>
  </si>
  <si>
    <t>460</t>
  </si>
  <si>
    <t>Субсидии на софинансирование социальных выплат молодым семьям на приобретение (строительство) жилья</t>
  </si>
  <si>
    <t>11 0  00 00000</t>
  </si>
  <si>
    <t>11 0 00 L4970</t>
  </si>
  <si>
    <t>Содержание и ремонт автомобильных дорог общего пользования местного значения</t>
  </si>
  <si>
    <t>Другие вопросы в области культуры, кинематографии</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</si>
  <si>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</si>
  <si>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Муниципальная программа «Управление муниципальными финансами Чудовского муниципального района на 2014-2020 годы»</t>
  </si>
  <si>
    <t>Подпрограмма «Организация и обеспечение осуществления бюджетного процесса, управление муниципальным долгом Чудовского муниципального района»</t>
  </si>
  <si>
    <t xml:space="preserve">Другие общегосударственные вопросы </t>
  </si>
  <si>
    <t>Условно утвержденные расходы</t>
  </si>
  <si>
    <t>Подпрограмма «Финансовая поддержка муниципальных образований Чудовского муниципального района»</t>
  </si>
  <si>
    <t>Подпрограмма «Развитие туризма и туристской деятельности на территории Чудовского муниципального района»</t>
  </si>
  <si>
    <t>Подпрограмма «Развитие малого и среднего предпринимательства в Чудовском муниципальном районе»</t>
  </si>
  <si>
    <t>Подпрограмма «Развитие торговли в Чудовском муниципальном районе»</t>
  </si>
  <si>
    <t>Финансовое обеспечение мероприятий по  муниципальному имуществу</t>
  </si>
  <si>
    <t>Жилищно-коммунальное хозяйство</t>
  </si>
  <si>
    <t>Подпрограмма «Развитие общего образования»</t>
  </si>
  <si>
    <t>Финансовое обеспечение деятельности муниципальных учреждений по предоставлению услуг в сфере общего образования</t>
  </si>
  <si>
    <t xml:space="preserve">Финансовое обеспечение мероприятий по безопасности муниципальных учреждений </t>
  </si>
  <si>
    <t>Подпрограмма «Развитие дополнительного образования»</t>
  </si>
  <si>
    <t>Финансовое обеспечение деятельности муниципальных учреждений по предоставлению услуг в сфере дополнительного образования</t>
  </si>
  <si>
    <t>Подпрограмма «Развитие физической культуры и массового спорта на территории Чудовского муниципального района»</t>
  </si>
  <si>
    <t>Подпрограмма «Молодежь Чудовского муниципального района»</t>
  </si>
  <si>
    <t>Финансовое обеспечение мероприятий, направленных на социализацию и самореализацию молодежи, развитию потенциала молодежи района</t>
  </si>
  <si>
    <t>Финансовое обеспечение деятельности муниципальных учреждений по предоставлению услуг в сфере молодежной политики</t>
  </si>
  <si>
    <t>Подпрограмма «Патриотическое воспитание населения Чудовского муниципального района»</t>
  </si>
  <si>
    <t>Подпрограмма «Комплексные меры противодействия наркомании и зависимости от других психоактивных веществ в Чудовском муниципальном районе»</t>
  </si>
  <si>
    <t>Финансовое обеспечение мероприятий по организации профилактической работы среди молодежи по профилактике наркомании и других психоактивных веществ</t>
  </si>
  <si>
    <t xml:space="preserve">Финансовое обеспечение мероприятий по профилактике терроризма и экстремизма в Чудовском муниципальном районе </t>
  </si>
  <si>
    <t>Финансовое обеспечение социальных мероприятий в сфере образования</t>
  </si>
  <si>
    <t xml:space="preserve">Финансовое обеспечение мероприятий по профилактике правонарушений в Чудовском муниципальном районе </t>
  </si>
  <si>
    <t>Муниципальная программа «Устойчивое развитие сельских территории в Чудовском муниципальном районе на 2018-2020 годы»</t>
  </si>
  <si>
    <t>Софинансирование расходов по реконструкции центра досуга по адресу: Новгородская область, Чудовский район, Грузинское сельское поселение, п.Краснофарфорный, ул.Ок-тябрьская, д.1а</t>
  </si>
  <si>
    <t>Расходы на обеспечение деятельности МБУ «Центр обслуживания учреждений культуры»</t>
  </si>
  <si>
    <t xml:space="preserve">Пенсионное обеспечение </t>
  </si>
  <si>
    <t xml:space="preserve">Дополнительное пенсионное обеспечение лицам, замещавшим муниципальные должности, пенсии за выслугу лет лицам, замещавшим должности муниципальной службы </t>
  </si>
  <si>
    <t>Муниципальная программа «Обеспечение жильем молодых семей на территории Чудовского муниципального района на 2018-2020 годы»</t>
  </si>
  <si>
    <t xml:space="preserve">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t>
  </si>
  <si>
    <t xml:space="preserve">Физическая культура и спорт </t>
  </si>
  <si>
    <t>Физическая культура</t>
  </si>
  <si>
    <t>Обслуживание муниципального долга</t>
  </si>
  <si>
    <t>Всего расходов:</t>
  </si>
  <si>
    <t>Подпрограмма «Развитие малого и среднего предпринимательства в монопрофильном муниципальном образовании Грузинское сельское поселение»</t>
  </si>
  <si>
    <t>05 3 00 00000</t>
  </si>
  <si>
    <t>810</t>
  </si>
  <si>
    <t>Межбюджетные трансферты на осуществление дорожной деятельности Грузинского сельского поселения</t>
  </si>
  <si>
    <t>Межбюджетные трансферты на осуществление дорожной деятельности Успенского сельского поселения</t>
  </si>
  <si>
    <t>Межбюджетные трансферты на организацию водоснабжения Грузинского сельского поселения</t>
  </si>
  <si>
    <t>Межбюджетные трансферты на организацию водоснабжения Трегубовского сельского поселения</t>
  </si>
  <si>
    <t>Межбюджетные трансферты на организацию водоснабжения Успенского сельского поселения</t>
  </si>
  <si>
    <t>Подпрограмма «Развитие дошкольного  образования»</t>
  </si>
  <si>
    <t>Финансовое обеспечение мероприятий на капитальное строительство (реконструкцию) центра досуга Краснофарфорный</t>
  </si>
  <si>
    <t>08 0 00 S0182</t>
  </si>
  <si>
    <t>01 2 Е1 51690</t>
  </si>
  <si>
    <t>01 2 Е1 70020</t>
  </si>
  <si>
    <t>Федеральный проект «Цифровая образовательная среда»</t>
  </si>
  <si>
    <t>01 2 Е4 00000</t>
  </si>
  <si>
    <t>Субсидии на реализацию мероприятий муниципальных программ в области водоснабжения и водоотведения</t>
  </si>
  <si>
    <t>12 0 00 72370</t>
  </si>
  <si>
    <t>Федеральный проект «Чистая страна»</t>
  </si>
  <si>
    <t>Финансовое обеспечение мероприятий направленных на внедрение информационной системы «Федеральный реестр документов об образовании»</t>
  </si>
  <si>
    <t>01 2 00 00076</t>
  </si>
  <si>
    <t>Финансовое обеспечение мероприятий, направленных на исполнение судебных решений</t>
  </si>
  <si>
    <t>01 2 00 00077</t>
  </si>
  <si>
    <t>01 2 Е4 71380</t>
  </si>
  <si>
    <t>01 2 Е1 71370</t>
  </si>
  <si>
    <t>Субсидии бюджетам муниципальных районов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</si>
  <si>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Субсидии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Краснофарфорный по адресу: Новгородская область, Чудовский муниципальный район, Грузинское сельское поселение, п.Краснофарфорный, ул.Октябрьская, д.1а»</t>
  </si>
  <si>
    <t>08 0 А1 55672</t>
  </si>
  <si>
    <t>Федеральный проект "Культурная среда"</t>
  </si>
  <si>
    <t>08 0 А1 00000</t>
  </si>
  <si>
    <t>Субсидии на софинансирование расходов, связанных с реализацией мероприятия по развитию сети учреждений культурно-досугового типа в сельской местности «Реконструкция центра досуга «Краснофарфорный» по адресу: Новгородская область, Чудовский муниципальный район, Грузинское сельское поселение, п.Краснофарфорный, ул.Октябрьская, д.1а»(сверх уровня, предусмотренного соглашением)</t>
  </si>
  <si>
    <t>08 0 А1 N5672</t>
  </si>
  <si>
    <t>08 0 А1 S5672</t>
  </si>
  <si>
    <t>Субсидии бюджетам муниципальных районов, городского округа, поселений области на поддержку отрасли культуры (государственная поддержка лучших работников сельских учреждений культуры)</t>
  </si>
  <si>
    <t>11 0 00 00014</t>
  </si>
  <si>
    <t>11 0 00 00000</t>
  </si>
  <si>
    <t>11 0 00 00074</t>
  </si>
  <si>
    <t>12 0 G1 N2421</t>
  </si>
  <si>
    <t>Федеральный проект «Успех каждого ребенка»</t>
  </si>
  <si>
    <t>01 3 Е2 00000</t>
  </si>
  <si>
    <t>Межбюджетные трансферты на осуществление дорожной деятельности Трегубовского сельского поселения</t>
  </si>
  <si>
    <t>Подготовка и проведение Всероссийской переписи населения</t>
  </si>
  <si>
    <t>22 0 00 54690</t>
  </si>
  <si>
    <t>Федеральный проект «Творческие люди»</t>
  </si>
  <si>
    <t>02 1 А2 00000</t>
  </si>
  <si>
    <t>02 1 А2 55195</t>
  </si>
  <si>
    <t>Приобретение и обслуживание контрольно-кассовой техники</t>
  </si>
  <si>
    <t>22 0 00 00079</t>
  </si>
  <si>
    <t>11 0 00 00087</t>
  </si>
  <si>
    <t>12 0 G1 52420</t>
  </si>
  <si>
    <t>01 2 Е1 72330</t>
  </si>
  <si>
    <t>Финансовое обеспечение социальной поддержки</t>
  </si>
  <si>
    <t>01 2 20 00020</t>
  </si>
  <si>
    <t>02 4 02 72120</t>
  </si>
  <si>
    <t>05 3 00 71340</t>
  </si>
  <si>
    <t>Финансове  обеспечение иных мероприятий подпрограммы</t>
  </si>
  <si>
    <t xml:space="preserve">01 2 20 00022 </t>
  </si>
  <si>
    <t>Капитальный ремонт водопроводных сетей</t>
  </si>
  <si>
    <t>09 0 00 00094</t>
  </si>
  <si>
    <t>Прочие межбюджетные трансферты общего характера</t>
  </si>
  <si>
    <t>Межбюджетные трансферты на поддержку мер по обеспечению сбалансированности бюджета Трегубовского сельского поселения</t>
  </si>
  <si>
    <t>Межбюджетные трансферты на поддержку мер по обеспечению сбалансированности бюджета Успенского сельского поселения</t>
  </si>
  <si>
    <t>24 4 00 00090</t>
  </si>
  <si>
    <t>24 5 00 00090</t>
  </si>
  <si>
    <t>02 4 02 71410</t>
  </si>
  <si>
    <t>01 3 14 71410</t>
  </si>
  <si>
    <t>Федеральный проект «Обеспечение устойчивого сокращения непригодного для проживания жилищного фонда»</t>
  </si>
  <si>
    <t>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t>
  </si>
  <si>
    <t>Субсидии бюджетам муниципальных образований на переселение граждан из аварийного жилищного фонда за счет средств областного бюджета</t>
  </si>
  <si>
    <t>Иные межбюджетные трансферты бюджетам муниципальных районов, муниципальных округов, городского округа Новгородской области, обеспечивших создание благоприятных условий для применения физическими лицами специального налогового режима «Налог на профессиональный доход»</t>
  </si>
  <si>
    <t>22 0 00 77040</t>
  </si>
  <si>
    <t>01 1 00 77040</t>
  </si>
  <si>
    <t>Другие вопросы в области жилищно-коммунального хозяйства</t>
  </si>
  <si>
    <t>Иные межбюджетные трансферты бюджетам муниципальных районов, муниципальных округов, городского округа Новгородской области на реализацию муниципальных проектов, реализуемых в рамках кластеров</t>
  </si>
  <si>
    <t>02 6 00 72360</t>
  </si>
  <si>
    <t>01 2 20 72360</t>
  </si>
  <si>
    <t>05 2 00 70280</t>
  </si>
  <si>
    <t>05 2 00 70650</t>
  </si>
  <si>
    <t>Муниципальная программа «Управление муниципальными финансами Чудовского муниципального района на 2022-2024 годы»</t>
  </si>
  <si>
    <t>Муниципальная программа «Улучшение жилищных условий граждан и повышение качества жилищно-коммунальных услуг в Чудовском муниципальном районе на 2022-2024 годы»</t>
  </si>
  <si>
    <t>Приложение 5</t>
  </si>
  <si>
    <t>Субсидии бюджетам муниципальных районов, муниципальных округов, городского округа, поселений области на поддержку отрасли культуры (модернизация библиотек в части комплектования книжных фондов библиотек муниципальных образований и государственных общедоступных библиотек)</t>
  </si>
  <si>
    <t xml:space="preserve">02 1 05 L5191 </t>
  </si>
  <si>
    <t>02 1 06 71410</t>
  </si>
  <si>
    <t>01 1 01 71410</t>
  </si>
  <si>
    <t>01 2 20 72380</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</si>
  <si>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t>
  </si>
  <si>
    <t>01 2 Е1 52300</t>
  </si>
  <si>
    <t>01 2 Е4 72340</t>
  </si>
  <si>
    <t>01 1 02 76190</t>
  </si>
  <si>
    <t>Софинансирование  на организацию бесплатной перевозки  обучающихся общеобразовательных организаций</t>
  </si>
  <si>
    <t>01 2 20 S2380</t>
  </si>
  <si>
    <t>Иные межбюджетные трансферты  на частичную компенсацию расходов, связанных с увеличением норматива финансирования питания отдельных категорий обучающихся в образовательных организациях, реализующих основную общеобразовательную программу дошкольного образования</t>
  </si>
  <si>
    <t>Финансовое обеспечение мероприятий, направленных на проведение проектных и изыскательских работ на объектах образовательных учреждений</t>
  </si>
  <si>
    <t>01 2 00 00099</t>
  </si>
  <si>
    <t>Финансовое обеспечение затрат МУП «Чудовский водоканал» на погашение просроченной кредиторской задолженности</t>
  </si>
  <si>
    <t>09 0 00 00096</t>
  </si>
  <si>
    <t>Осуществление отдельных государственных полномочий по организации деятельности по накоплению (в том числе раздельному накоплению) твердых коммунальных отходов в части создания и (или) обустройства контейнерных площадок для накопления твердых коммунальных отходов</t>
  </si>
  <si>
    <t>12 0 00 76210</t>
  </si>
  <si>
    <t>Субсидии бюджетам муниципальных районов, муниципальных округов, городского округа, поселений области на поддержку отрасли культуры (мероприятия по модернизации муниципальных детских школ искусств по видам искусств) (сверх уровня, предусмотренного соглашением)</t>
  </si>
  <si>
    <t>02 1 А1 N5193</t>
  </si>
  <si>
    <t>09 0 00 00014</t>
  </si>
  <si>
    <t>09 0 F3 00000</t>
  </si>
  <si>
    <t>09 0 F3 67483</t>
  </si>
  <si>
    <t>09 0 F3 67484</t>
  </si>
  <si>
    <t>09 0 00 00087</t>
  </si>
  <si>
    <t xml:space="preserve">09 0 03 00045 </t>
  </si>
  <si>
    <t xml:space="preserve">09 0 04 00045 </t>
  </si>
  <si>
    <t xml:space="preserve">09 0 05 00045 </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</si>
  <si>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 (сверх соглашения)</t>
  </si>
  <si>
    <t>01 2 Е1 52301</t>
  </si>
  <si>
    <t>Дополнительный вклад участников в имущество ООО «МПГ»</t>
  </si>
  <si>
    <t>22 0 00 00097</t>
  </si>
  <si>
    <t>09 0 F3 6748S</t>
  </si>
  <si>
    <t>Осуществление отдельных государственных полномочий в области увековечения памяти погибших при защите Отечества</t>
  </si>
  <si>
    <t>02 6 00 70660</t>
  </si>
  <si>
    <t>Иные межбюджетные трансферты бюджетам муниципальных районов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</si>
  <si>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01 1 02 76220</t>
  </si>
  <si>
    <t>Софинансирование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</si>
  <si>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S6220</t>
  </si>
  <si>
    <t>24 6 00 00098</t>
  </si>
  <si>
    <t>24 6 00 00100</t>
  </si>
  <si>
    <t>Межбюджетные трансферты на финансовое обеспечение мероприятий по переселению граждан из аварийного жилищного фонда бюджету городского поселения город Чудово</t>
  </si>
  <si>
    <t>Финансовое обеспечение мероприятий на переселение граждан из аварийного жилищного фонда, расположенного на территории Чудовского муниципального района</t>
  </si>
  <si>
    <t xml:space="preserve">Финансовое обеспечение мероприятий на организацию водоснабжения   и  водоотведения </t>
  </si>
  <si>
    <t>09 0 00 00074</t>
  </si>
  <si>
    <t xml:space="preserve">Капитальный ремонт муниципальных учреждений </t>
  </si>
  <si>
    <t>01 2 00 00081</t>
  </si>
  <si>
    <t>Межбюджетные трансферты на софинансирование расходов по капитальному ремонту сетей централизованного водоснабжения, объектов водоподготовки и подачи воды бюджету городского поселения город Чудово</t>
  </si>
  <si>
    <t>24 6 00 00101</t>
  </si>
  <si>
    <t>01 0 00 00810</t>
  </si>
  <si>
    <t xml:space="preserve">Иные выплаты населению </t>
  </si>
  <si>
    <t>Межбюджетные трансферты на финансовое обеспечение затрат по созданию и (или) содержанию мест (площадок) накопления твердых коммунальных отходов бюджету городского поселения город Чудово</t>
  </si>
  <si>
    <t>12 0 06 76210</t>
  </si>
  <si>
    <t xml:space="preserve">09 </t>
  </si>
  <si>
    <t>14 0 00 77040</t>
  </si>
  <si>
    <t>240,0</t>
  </si>
  <si>
    <t>02 5 01 71410</t>
  </si>
  <si>
    <t>02 5 01 77040</t>
  </si>
  <si>
    <t>01 0 00 71410</t>
  </si>
  <si>
    <t>01 1 00 00103</t>
  </si>
  <si>
    <t>Финансовое обеспечение мероприятий по развитию инфраструктуры образовательных организаций, реализующих программу дошкольного образования</t>
  </si>
  <si>
    <t>Софинансирование на создание условий для обеспечения жителей отдельных и труднодоступных населенных пунктов муниципального района услугами торговли посредством мобильных торговых объектов, обеспечивающих доставку и реализацию товаров</t>
  </si>
  <si>
    <t>04 2 00 S2660</t>
  </si>
  <si>
    <t>01 3 11 71410</t>
  </si>
  <si>
    <t>Финансовое обеспечение мероприятий по организации выставок, оформление стендов, направленных на просвещение и защиту прав потребителей</t>
  </si>
  <si>
    <t>Оплата проектно-сметной документации на ремонт скотомогильников муниципального района</t>
  </si>
  <si>
    <t>Иные межбюджетные трансферты на создание условий для обеспечения жителей отдаленных и (или) труднодоступных населенных пунктов Новгородской области услугами торговли посредством мобильных торговых объектов, обеспечивающих доставку и реализацию товаров</t>
  </si>
  <si>
    <t>04 2 00 72660</t>
  </si>
  <si>
    <t>Осуществление отдельных государственных полномочий по оказанию мер социальной поддержки обучающимся муниципальных образовательных организаций,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и членов их семей"</t>
  </si>
  <si>
    <t>01 1 00 71640</t>
  </si>
  <si>
    <t>01 2 00 71640</t>
  </si>
  <si>
    <t>Финансовое обеспечение мероприятий по подвозу обучающихся образовательных организаций</t>
  </si>
  <si>
    <t>01 2 00 00107</t>
  </si>
  <si>
    <t>2025 год</t>
  </si>
  <si>
    <t>23 3 00 ОС100</t>
  </si>
  <si>
    <t>Муниципальная программа «Совершенствование системы муниципального управления в Чудовском муниципальном районе на 2023-2028 годы»</t>
  </si>
  <si>
    <t>03 4 00 00000</t>
  </si>
  <si>
    <t>03 4 00 00002</t>
  </si>
  <si>
    <t>03 4 00  77040</t>
  </si>
  <si>
    <t>03 4 00 77040</t>
  </si>
  <si>
    <t xml:space="preserve">Реализация мероприятий подпрограммы «Развитие информационных технологий в Чудовском муниципальном районе» </t>
  </si>
  <si>
    <t>07 0 00 00089</t>
  </si>
  <si>
    <t>13 0 00 00000</t>
  </si>
  <si>
    <t>02 2 00  00000</t>
  </si>
  <si>
    <t>02 2 00  00022</t>
  </si>
  <si>
    <t>01 2 20 77500</t>
  </si>
  <si>
    <t>01 2 20 L7501</t>
  </si>
  <si>
    <t>Софинансирование на реализацию мероприятий по модернизации школьных систем образования (сверх уровня, предусмотренного соглашением)</t>
  </si>
  <si>
    <t>Софинансирование на реализацию мероприятий по модернизации школьных систем образования</t>
  </si>
  <si>
    <t>01 2 20 S7500</t>
  </si>
  <si>
    <t>01 2 20 S7501</t>
  </si>
  <si>
    <t>02 3 00 00000</t>
  </si>
  <si>
    <t>02 3 00 00022</t>
  </si>
  <si>
    <t xml:space="preserve">Молодежная политика </t>
  </si>
  <si>
    <t>Межбюджетные трансферты общего характера бюджетам бюджетной системы Российской Федерации</t>
  </si>
  <si>
    <t>Другие вопросы в области охраны окружающей среды</t>
  </si>
  <si>
    <t>Обслуживание государственного (муниципального) долга</t>
  </si>
  <si>
    <t>Обслуживание  государственного (муниципального) внутреннего долга</t>
  </si>
  <si>
    <t>Подпрограмма  «Привлечение квалифицированных педагогических кадров в сферу образования Чудовского муниципального района»</t>
  </si>
  <si>
    <t>01 5 00 00000</t>
  </si>
  <si>
    <t>Финансовое обеспечение мероприятий по привлечению квалифицированных педагогических кадров в сферу образования</t>
  </si>
  <si>
    <t>01 5 00 00108</t>
  </si>
  <si>
    <t xml:space="preserve">Подпрограмма «Развитие информационных технологий в Чудовском муниципальном районе» </t>
  </si>
  <si>
    <t>Муниципальная программа «Совершенствование системы управления и распоряжения земельно-имущественным комплексом Чудовского муниципального района на 2023-2026 годы»</t>
  </si>
  <si>
    <t>Субсидии бюджетам муниципальных районов, муниципальных округов, поселений области на обеспечение развития и укрепления материально-технической базы домов культуры, подведомственных органам местного самоуправления муниципальных районов, муниципальных округов, поселений области, реализующим полномочия в сфере культуры, в населенных пунктах с числом жителей до 50 тыс. человек</t>
  </si>
  <si>
    <t xml:space="preserve">02 1 05 L4670 </t>
  </si>
  <si>
    <t>Субсидии бюджетам муниципальных районов, муниципальных округов, городского округа, поселений области на развитие сети учреждений культурно-досугового типа</t>
  </si>
  <si>
    <t>02 1 А1 55130</t>
  </si>
  <si>
    <t>Субсидии бюджетам муниципальных районов, муниципальных округов, городского округа, поселений области на техническое оснащение муниципальных музеев</t>
  </si>
  <si>
    <t>02 1 А1 55900</t>
  </si>
  <si>
    <t>Национальная безопасность и правоохранительная деятельность</t>
  </si>
  <si>
    <t>Другие вопросы в области национальной  безопасности и правоохранительной деятельности</t>
  </si>
  <si>
    <t xml:space="preserve">Финансовое обеспечение мероприятий в области национальной безопасности и правоохранительной деятельности </t>
  </si>
  <si>
    <t>02 3 00 70660</t>
  </si>
  <si>
    <t>Софинансирование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образовательных организаций, подлежащих софинансированию из федерального бюджета)</t>
  </si>
  <si>
    <t>01 1 00 72670</t>
  </si>
  <si>
    <t>Подпрограмма «Развитие местного самоуправления в Чудовском муниципальном районе»</t>
  </si>
  <si>
    <t>03 3 00 00000</t>
  </si>
  <si>
    <t>03 3 00S7050</t>
  </si>
  <si>
    <t>Финансовое обеспечение мероприятий на реализацию местных инициатив в рамках приоритетного регионального проекта «Наш выбор»</t>
  </si>
  <si>
    <t>24 3 00 00110</t>
  </si>
  <si>
    <t>Межбюджетные трансферты на оплату выходов народных дружинников по охране общественного порядка Грузинского сельского поселения</t>
  </si>
  <si>
    <t>Межбюджетные трансферты на оплату выходов народных дружинников по охране общественного порядка Трегубовского сельского поселения</t>
  </si>
  <si>
    <t>24 4 00 00110</t>
  </si>
  <si>
    <t>Межбюджетные трансферты на оплату выходов народных дружинников по охране общественного порядка Успенского сельского поселения</t>
  </si>
  <si>
    <t>Межбюджетные трансферты на оплату выходов народных дружинников по охране общественного порядка города Чудово</t>
  </si>
  <si>
    <t>Приобретение специализированной техники для выполнения работ по дорожной деятельности</t>
  </si>
  <si>
    <t>13 0 00 00111</t>
  </si>
  <si>
    <t>Иные межбюджетные трансферты по итогам ежегодного рейтинга органов местного самоуправления муниципальных районов, муниципальных округов и городского округа Новгородской области по развитию предпринимательства, привлечению инвестиций и содействию развитию конкуренции в Новгородской области</t>
  </si>
  <si>
    <t>09 0 00 76020</t>
  </si>
  <si>
    <t>03 1 00 76020</t>
  </si>
  <si>
    <t>04 1 00 76230</t>
  </si>
  <si>
    <t>Межбюджетные трансферты на благоустройство мемориала «Вечный огонь»</t>
  </si>
  <si>
    <t>05 2 00 00112</t>
  </si>
  <si>
    <t>Благоустройство</t>
  </si>
  <si>
    <t>Финансовое обеспечение мероприятий по приобретению и установке пешеходных мостков в паводковый период</t>
  </si>
  <si>
    <t xml:space="preserve">Иные межбюджетные трансферты бюджетам муниципальных образований Новгородской области, достигших установленных значений показателей индекса качества городской среды </t>
  </si>
  <si>
    <t>Вклад в уставной капитал</t>
  </si>
  <si>
    <t>Бюджетные инвестиции иным юридическим лицам</t>
  </si>
  <si>
    <t>450</t>
  </si>
  <si>
    <t>01 2 ЕВ 00000</t>
  </si>
  <si>
    <t>01 2 ЕВ 51791</t>
  </si>
  <si>
    <t>04 1 00 S1720</t>
  </si>
  <si>
    <t>Финансовое обеспечение мероприятий при осуществлении деятельности по обращению с животными без владельцев</t>
  </si>
  <si>
    <t>04 1 00 71720</t>
  </si>
  <si>
    <t xml:space="preserve">Софинансирование затрат по созданию и  (или) содержанию мест (площадок) накопления твердых коммунальных отходов в 2023 гду в Грузинском сельском поселении </t>
  </si>
  <si>
    <t xml:space="preserve">Софинансирование затрат по созданию и  (или) содержанию мест (площадок) накопления твердых коммунальных отходов в 2023 гду в Трегубовском сельском поселении </t>
  </si>
  <si>
    <t xml:space="preserve">Софинансирование затрат по созданию и  (или) содержанию мест (площадок) накопления твердых коммунальных отходов в 2023 гду в Успенском сельском поселении </t>
  </si>
  <si>
    <t>11 3 00 76210</t>
  </si>
  <si>
    <t>Софинасирование  на реализацию мероприятий по  поддержке субъектов малого и среднего предпринимательства</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</si>
  <si>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Грузинском сельском поселении</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</si>
  <si>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Трегубовском сельском поселении</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</si>
  <si>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Успенском сельском поселении</t>
  </si>
  <si>
    <t>Иные межбюджетные трансферты бюджетам муниципальных районов, муниципальных округов Новгородской области на реализацию мероприятий по  поддержке субъектов малого и среднего предпринимательства</t>
  </si>
  <si>
    <t xml:space="preserve">Межбюджетные трансферты на финансовое обеспечение мероприятий по демонтажу поврежденных пожаром аварийных многоквартирных домов </t>
  </si>
  <si>
    <t>09 0 00 00115</t>
  </si>
  <si>
    <t>Вклад участников в имущество ООО «Жилищник»</t>
  </si>
  <si>
    <t xml:space="preserve">Уплата налогов, сборов и иных платежей
</t>
  </si>
  <si>
    <t>Федеральный проект «Патриотическое воспитание граждан Российской Федерации»</t>
  </si>
  <si>
    <t>Иные межбюджетные трансферты бюджетам муниципальных образований Новгородской области на организацию обеспечения твердым топливом (дровами) семей граждан, призванных на военную службу по мобилизации граждан, заключивших контракт о добровольном содействии в выполнении задач, возложенных на Вооруженные Силы Российской Федерации, военнослужащих Росгвардии, граждан, заключивших контракт о прохождении военной службы, сотрудников, находящихся в служебной командировке в зоне действия специальной военной операции, проживающих в жилых помещениях с печным отоплением</t>
  </si>
  <si>
    <t>Иные межбюджетные трансферты бюджетам муниципальных районов, муниципальных округов,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сотрудников, находящихся в служебной командировке в зоне действия специальной военной операции, и членов их семей»</t>
  </si>
  <si>
    <t>Финансовое обеспечение мероприятий по профилактике употребления обучающимися психоактивных веществ</t>
  </si>
  <si>
    <t>01 2 00 00117</t>
  </si>
  <si>
    <t>01 0 00 75320</t>
  </si>
  <si>
    <t>Иные межбюджетные трансферты бюджетам муниципальных районов, муниципальных округов и городского округа Новгородской области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</si>
  <si>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09 0 00 00118</t>
  </si>
  <si>
    <t>Межбюджетные трансферты на финансовое обеспечение мероприятий по содержанию жилых домов, передаваемых в муниципальную собственность</t>
  </si>
  <si>
    <t xml:space="preserve">Глава муниципального  образования  </t>
  </si>
  <si>
    <t>Расходы на выплаты персоналу государственных (муниципальных) органов</t>
  </si>
  <si>
    <t>Муниципальная программа «Управление муниципальными финансами Чудовского муниципального района  на 2024-2029 годы»</t>
  </si>
  <si>
    <t>Содержание штатных единиц, осуществляющих переданные отдельные государственные полномочия области</t>
  </si>
  <si>
    <t>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</si>
  <si>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 xml:space="preserve">Расходы на обеспечение деятельности органов местного самоуправления </t>
  </si>
  <si>
    <t>22 0 00 00000</t>
  </si>
  <si>
    <t>25 0 00 00000</t>
  </si>
  <si>
    <t>Прочие расходы, не отнесенные к муниципальным программам Чудовского муниципального района</t>
  </si>
  <si>
    <t>25 0 00 70650</t>
  </si>
  <si>
    <t>25 0 00 76030</t>
  </si>
  <si>
    <t>25 0 00 51200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</si>
  <si>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</si>
  <si>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Расходы на обеспечение деятельности Контрольно-счетной палаты Чудовского муниципального района</t>
  </si>
  <si>
    <t>23 0 00 00000</t>
  </si>
  <si>
    <t>23 1 00 00000</t>
  </si>
  <si>
    <t>Расходы на обеспечение деятельности Председателя Контрольно-счетной палаты Чудовского муниципального района</t>
  </si>
  <si>
    <t xml:space="preserve">Расходы на обеспечение функций    председателя Контрольно-счетной палаты </t>
  </si>
  <si>
    <t>23 2 00 ОГ100</t>
  </si>
  <si>
    <t xml:space="preserve">Расходы на обеспечение деятельности аудитора Контрольно-счетной палаты </t>
  </si>
  <si>
    <t xml:space="preserve">Расходы на обеспечение деятельности  аппарата Контрольно-счетной палаты </t>
  </si>
  <si>
    <t>25 0 00 00030</t>
  </si>
  <si>
    <t>Муниципальная программа «Совершенствование системы муниципаль-ного управления в Чудовском муниципальном районе на 2023-2028 годы»</t>
  </si>
  <si>
    <t>Муниципальная программа «Дорожная деятельность на территории Чудовского муниципального района на 2024- 2026 годы»</t>
  </si>
  <si>
    <t>25 0 00 00006</t>
  </si>
  <si>
    <t>25 0 00 00005</t>
  </si>
  <si>
    <t>25 0 00 00078</t>
  </si>
  <si>
    <t>25 0 00 59300</t>
  </si>
  <si>
    <t>Расходы на обеспечение деятельности учреждений, не отнесенным к муниципальным программам Чудовского муниципального района</t>
  </si>
  <si>
    <t>26 0 00 00000</t>
  </si>
  <si>
    <t>26 0 00 00021</t>
  </si>
  <si>
    <t>26 0 00 00041</t>
  </si>
  <si>
    <t>26 0 00 72300</t>
  </si>
  <si>
    <t>26 0 00 S2300</t>
  </si>
  <si>
    <t>Субсидии бюджетам муниципальных районов, муниципальных округов и городского округа на 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</si>
  <si>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Расходы муниципальных казенных, бюджетных и автономных учреждений по приобретению коммунальных услуг</t>
  </si>
  <si>
    <t>Осуществление первичного воинского учета органами местного самоуправления поселений, муниципальных и городских округов</t>
  </si>
  <si>
    <t>25 0 00 00109</t>
  </si>
  <si>
    <t>25 0 00 00106</t>
  </si>
  <si>
    <t>25 0 00 70710</t>
  </si>
  <si>
    <t>25 0 00 00114</t>
  </si>
  <si>
    <t>25 0 00 70720</t>
  </si>
  <si>
    <t>Осуществление отдельных государственных полномочий по организации проведения мероприятий по предупреждению и ликвидации болезней животных, их лечению, защите населения от болезней, общих для человека и животных в части приведения скотомогильников (биотермических ям) на территории Новгородской области в соответствие с ветеринарно-санитарными правилами сбора, утилизации и уничтожения биологических отходов, а также содержания скотомогильников (биотермических ям) на территории Новгородской области в соответствии с ветеринарно-санитарными правилами сбора, утилизации и уничтожения биологических отходов</t>
  </si>
  <si>
    <t>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t>
  </si>
  <si>
    <t>25 0 00 00082</t>
  </si>
  <si>
    <t>12 0 03 00046</t>
  </si>
  <si>
    <t>12 0 04 00046</t>
  </si>
  <si>
    <t>12 0 05 00046</t>
  </si>
  <si>
    <t>Субсидии бюджетам муниципальных районов, муниципальных округов и городского округа на формирование муниципальных дорожных фондов</t>
  </si>
  <si>
    <t>Муниципальная программа «Развитие культуры, туризма и спорта Чудовского муници-пального района на 2024-2029 годы»</t>
  </si>
  <si>
    <t>11 00 00 00000</t>
  </si>
  <si>
    <t>11 00 00 00105</t>
  </si>
  <si>
    <t>Предоставление иных межбюджетных трансфертов бюджетам поселений Чудовского муниципального района</t>
  </si>
  <si>
    <t>24 0 00 00000</t>
  </si>
  <si>
    <t>Предоставление иных межбюджетных трансфертов бюджету Грузинского сельского поселения</t>
  </si>
  <si>
    <t>24 1 00 00000</t>
  </si>
  <si>
    <t>Предоставление иных межбюджетных трансфертов бюджету Трегубовского сельского поселения</t>
  </si>
  <si>
    <t>24 2 00 00000</t>
  </si>
  <si>
    <t>Предоставление иных межбюджетных трансфертов бюджету Успенского сельского поселения</t>
  </si>
  <si>
    <t>24 3 00 00000</t>
  </si>
  <si>
    <t>25 0 00 00095</t>
  </si>
  <si>
    <t>25 0 00 00116</t>
  </si>
  <si>
    <t>25 0 00 00031</t>
  </si>
  <si>
    <t>Муниципальная программа «Охрана окружающей среды и экологическая безопасность Чудовского муниципального района на 2024-2026 годы»</t>
  </si>
  <si>
    <t>10 0 00 00000</t>
  </si>
  <si>
    <t>10 0 00 75300</t>
  </si>
  <si>
    <t>Муниципальная программа «Развитие образования в Чудовском муниципальном районе на 2024-2028 годы»</t>
  </si>
  <si>
    <t>Осуществление отдельных государственных полномочий по оказанию мер социальной поддержки обучающимся (обучавшимся до дня выпуска) муниципальных образовательных организаций</t>
  </si>
  <si>
    <t>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являющихся детьми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сотрудников, находящихся в служебной командировке, а также погибших (умерших) граждан, сотрудников; граждан, сотрудников, ставших инвалидами</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</si>
  <si>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</si>
  <si>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Обеспечение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учебниками и учебными пособиями</t>
  </si>
  <si>
    <t>Обеспечение доступа к информационно-телекоммуникационной сети «Интернет»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t>
  </si>
  <si>
    <t>Ежемесячное денежное вознаграждение за классное руководство в муниципальных образовательных организациях, реализующих общеобразовательные программы начального общего, основного общего и среднего общего образования</t>
  </si>
  <si>
    <t>Субсидии бюджетам муниципальных районов, муниципальных округов и городского округа на приобретение или изготовление бланков документов об образовании и (или) о квалификации</t>
  </si>
  <si>
    <t>Субсидии бюджетам муниципальных районов, муниципальных округов области на софинансирование расходов муниципальных казенных, бюджетных и автономных учреждений по приобретению коммунальных услуг</t>
  </si>
  <si>
    <t>Иные межбюджетные трансферты бюджетам муниципальных районов, муниципальных округов Новгородской области на организацию бесплатной перевозки обучающихся общеобразовательных организаций</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</si>
  <si>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общеобразовательных организаций, подлежащих софинансированию из федерального бюджета)</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</si>
  <si>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(сверх уровня, предусмотренного соглашением)</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</si>
  <si>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t>
  </si>
  <si>
    <t>Субсидии бюджетам муниципальных районов, муниципальных округов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t>
  </si>
  <si>
    <t>Иные межбюджетные трансферты бюджетам муниципальных районов, муниципальных округов и городского округа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</si>
  <si>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Иные межбюджетные трансферты бюджетам муниципальных районов, муниципальных округов и городского округа на финансовое обеспечение функционирования целевой модели цифровой образовательной среды в рамках эксперимента по модернизации начального общего, основного общего и среднего общего образования в муниципальных общеобразовательных организациях области</t>
  </si>
  <si>
    <t>Финансовое обеспечение проведения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(источником финансового обеспечения которой являются средства федерального и областного бюджетов)</t>
  </si>
  <si>
    <t>Иные межбюджетные трансферты бюджетам муниципальных районов, муниципальных округов, городского округа области на частичную компенсацию дополнительных расходов на повышение оплаты труда работников бюджетной сферы</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</si>
  <si>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направленностей</t>
  </si>
  <si>
    <t>Муниципальная программа «Реализация государственной молодежной политики и гармонизация межнациональных отношений в Чудовском муниципальном районе на 2024-2028 годы»</t>
  </si>
  <si>
    <t>15 0 00 00000</t>
  </si>
  <si>
    <t>15 2 00 00000</t>
  </si>
  <si>
    <t>15 2 00 00019</t>
  </si>
  <si>
    <t>15 1 00 00000</t>
  </si>
  <si>
    <t>15 1 00 00038</t>
  </si>
  <si>
    <t>15 1 01 00000</t>
  </si>
  <si>
    <t>15 1 01 00021</t>
  </si>
  <si>
    <t>15 1 01 72300</t>
  </si>
  <si>
    <t>15 1 01 S2300</t>
  </si>
  <si>
    <t>15 3 00 00000</t>
  </si>
  <si>
    <t>15 3 00 00027</t>
  </si>
  <si>
    <t xml:space="preserve">Муниципальная программа «Обеспечение обще-ственного порядка и противодействие прес-тупности на территории Чудовского муни-ципального района на 2024-2030 годы» </t>
  </si>
  <si>
    <t>25 0 00 70060</t>
  </si>
  <si>
    <t>Муниципальная программа «Развитие культуры, туризма и спорта Чудовского муниципального района на 2024-2029 годы»</t>
  </si>
  <si>
    <t>25 0 00 00004</t>
  </si>
  <si>
    <t>Муниципальная программа «Развитие образования в Чудовском муници-пальном районе на 2024-2028 годы»</t>
  </si>
  <si>
    <t>Субсидии бюджетам муниципальных районов, муниципальных округов, городского округа Новгородской области на софинансирование расходных обязательств муниципальных образований области по предоставлению молодым семьям социальных выплат на приобретение жилого помещения или создание объекта индивидуального жилищного строительства</t>
  </si>
  <si>
    <t>09 0  00 00000</t>
  </si>
  <si>
    <t>09 0 00 L4970</t>
  </si>
  <si>
    <t>Компенсация родительской платы родителям (законным представителям) детей, посещающих частные и муниципальные образовательные организации, реализующие образовательную программу дошкольного образования</t>
  </si>
  <si>
    <t>Единовременная выплата лицам из числа детей-сирот и детей, оставшихся без попечения родителей, на ремонт находящихся в их личной, долевой, совместной собственности жилых помещений, расположенных на территории Новгородской области</t>
  </si>
  <si>
    <t>Муниципальная программа «Управление муниципальными финансами Чудовского муниципального района на 2024-2029 годы»</t>
  </si>
  <si>
    <t>Осуществление государственных полномочий по расчету и предоставлению дотаций на выравнивание бюджетной обеспеченности поселений</t>
  </si>
  <si>
    <t>24 1 00 00110</t>
  </si>
  <si>
    <t>24 2 00 00110</t>
  </si>
  <si>
    <t>Предоставление иных межбюджетных трансфертов бюджету города Чудово</t>
  </si>
  <si>
    <t>24 4 00 00000</t>
  </si>
  <si>
    <t>10 0 00 0000</t>
  </si>
  <si>
    <t>10 3 00 76210</t>
  </si>
  <si>
    <t>10 3 00 S6210</t>
  </si>
  <si>
    <t>10  4 00 76210</t>
  </si>
  <si>
    <t>10 4 00 S6210</t>
  </si>
  <si>
    <t>10 4 00 76210</t>
  </si>
  <si>
    <t>10  5 00 76210</t>
  </si>
  <si>
    <t>10  5 00 S6210</t>
  </si>
  <si>
    <t>2026 год</t>
  </si>
  <si>
    <t>Иные закупки товаров, работ и услуг для обеспечения государственных (муниципальных) нужд</t>
  </si>
  <si>
    <t>Иные межбюджетные трансферты бюджетам муниципальных районов, муниципальных округов на финансовое обеспечение деятельности центров образования естественно-научной и технологической направленностей в муниципальных общеобразовательных организациях области, расположенных в сельской местности и малых городах</t>
  </si>
  <si>
    <t>Спорт высших достижений</t>
  </si>
  <si>
    <t>21 0 00 00000</t>
  </si>
  <si>
    <t>Муниципальная программа «Развитие и содержание муниципальной системы оповещения населения Чудовского муниципального района на 2023-2027 годы»</t>
  </si>
  <si>
    <t xml:space="preserve">Техническое обслуживание системы оповещения </t>
  </si>
  <si>
    <t>13 0 00 00119</t>
  </si>
  <si>
    <t>Изготовление и установка информационных знаков на въезды в Чудовский муниципальный район</t>
  </si>
  <si>
    <t>Финансовое обеспечение мероприятий по охране окружающей среды</t>
  </si>
  <si>
    <t>Осуществление отдельных государственных полномочий по предоставлению дополнительных мер социальной поддержки отдельным категориям педагогических работников, трудоустроившихся в муниципальные образовательные организации, реализующие образовательные программы начального, основного общего, среднего общего образования, и осуществляющих трудовую деятельность на территории муниципального района, муниципального округа Новгородской области</t>
  </si>
  <si>
    <t>01 5 00 72650</t>
  </si>
  <si>
    <t>Софинансирование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</si>
  <si>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01 0 00 S5320</t>
  </si>
  <si>
    <t>01 4 00 А0821</t>
  </si>
  <si>
    <t>Финансовое обеспечение мероприятий по брендированию регионального проекта "Цифровая образовательная среда"</t>
  </si>
  <si>
    <t>01 2 00 00123</t>
  </si>
  <si>
    <t>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</si>
  <si>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Муниципальная программа «Комплексное развитие сельских территорий Чудовского муниципального района  до 2025 года»</t>
  </si>
  <si>
    <t>08 0 00 L576S</t>
  </si>
  <si>
    <t>08 0 00 L576R</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</si>
  <si>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 «Привязка типового проекта для строительства объекта: «Детский сад на 140 мест»</t>
  </si>
  <si>
    <t>25 0 00 00121</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</si>
  <si>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t>
  </si>
  <si>
    <t>08 0 00 L5765</t>
  </si>
  <si>
    <t>Финансовое обеспечение мероприятий для реализации проекта "Привязка типового проекта для строительства объекта: "Детский сад на 140 мест" (сверх соглашения)</t>
  </si>
  <si>
    <t>Корректировка проектно-сметной документации и  прохождение государственной экспертизы для реализации проекта «Привязка типового проекта для строительства объекта:  «Детский сад на 140 мест» (сверх соглашения)</t>
  </si>
  <si>
    <t>08 0 00 L576N</t>
  </si>
  <si>
    <t>01 2 20 А7501</t>
  </si>
  <si>
    <t>Субсидии бюджетам муниципальных образований Новгородской области в целях софинансирования расходных обязательств, возникающих при предоставлении субсидий на финансовое обеспечение (возмещение) затрат в связи с оказанием услуг по содержанию жилищного фонда</t>
  </si>
  <si>
    <t>09 0 00 71730</t>
  </si>
  <si>
    <t xml:space="preserve">Финансовое обеспечение мероприятий по возмещению затрат в связи с оказанием услуг по содержанию жилищного фонда Чудовского муниципального района </t>
  </si>
  <si>
    <t>09 0 00 S1730</t>
  </si>
  <si>
    <t>26 0 00 00078</t>
  </si>
  <si>
    <t xml:space="preserve"> Финансовое обеспечение мероприятий по подключению (технологическому присоединению) газоиспользующего оборудования и объекта капитального строительства, находящегося в муниципальной собственности, к сети газораспределения, находящегося по адресу; Новгородская область, Чудовский район, д. Спасская Полисть, ул. Лесная,д.5</t>
  </si>
  <si>
    <t>09 0 00 00127</t>
  </si>
  <si>
    <t>Финансовое обеспечение мероприятий по приведению градостроительной документации в соответствие с требованиями действующего законодательства</t>
  </si>
  <si>
    <t>09 0 00 00128</t>
  </si>
  <si>
    <t>Муниципальная программа «Укрепление общественного здоровья в Чудовском муниципальном районе на 2024-2029 годы»</t>
  </si>
  <si>
    <t>16 0 00 00000</t>
  </si>
  <si>
    <t>Финансовое обеспечение мероприятий муниципальной программы «Укрепление   общественного здоровья в Чудовском муниципальном районе на 2024-2029 годы»</t>
  </si>
  <si>
    <t>16 0 00 00129</t>
  </si>
  <si>
    <t>Реализация мероприятий подпрограммы «Развитие местного самоуправления в Чудовском муниципальном районе»</t>
  </si>
  <si>
    <t>03 3 00 00003</t>
  </si>
  <si>
    <t>Софинансирования расходных обязательств, возникших при реализации мероприятий муниципальных программ в области водоснабжения и водоотведения</t>
  </si>
  <si>
    <t>09 0 00 S2370</t>
  </si>
  <si>
    <t>Межбюджетные трансферты на проведение капитального ремонта фасадов многоквартирных домов города Чудово</t>
  </si>
  <si>
    <t>24 4 00 00130</t>
  </si>
  <si>
    <t>Субсидии бюджетам муниципальных образований области с целью софинансирования расходных обязательств, возникших при реализации мероприятий муниципальных программ в области водоснабжения и водоотведения</t>
  </si>
  <si>
    <t>09 0 00 72370</t>
  </si>
  <si>
    <t>Предоставление мер материального стимулирования граждан, заключивших договор о целевом обучении</t>
  </si>
  <si>
    <t>Финансовое обеспечение мероприятий по подготовке и проведению областного молодежного юридического форума (слета) в имении Г.Р. Державина «Званка»</t>
  </si>
  <si>
    <t>25 0 00 00131</t>
  </si>
  <si>
    <t>01 2 20 R3031</t>
  </si>
  <si>
    <t>Иные межбюджетные трансферты бюджетам муниципальных образований Новгородской области, достигших установленных значений целевых показателей государственной программы</t>
  </si>
  <si>
    <t>22 0 00 76030</t>
  </si>
  <si>
    <t xml:space="preserve">Финансовое обеспечение мероприятий программы «Охрана окружающей среды и экологическая безопасность Чудовского муниципального района на 2024-2026 годы» </t>
  </si>
  <si>
    <t>10 0 00 00132</t>
  </si>
  <si>
    <t>Финансовое обеспечение деятельности центров образования цифрового и гуманитарного профилей в муниципальных образовательных организациях</t>
  </si>
  <si>
    <t>01 2 Е1 S2330</t>
  </si>
  <si>
    <t>Региональный проект "Стимулирование спроса на отечественные беспилотные авиационные системы (Новгородская область)"</t>
  </si>
  <si>
    <t>01 2 Y4 00000</t>
  </si>
  <si>
    <t>Финансовое обеспечение мероприятий по внедрению образовательных процессов по разработке, производству и эксплуатации беспи-лотных авиационных систем</t>
  </si>
  <si>
    <t>01 2 Y4 S0470</t>
  </si>
  <si>
    <t>Приобретение специализированной техники</t>
  </si>
  <si>
    <t>12 0 00 00111</t>
  </si>
  <si>
    <t>24 0 03 00000</t>
  </si>
  <si>
    <t>24 0 03 00084</t>
  </si>
  <si>
    <t>24 0 04 00000</t>
  </si>
  <si>
    <t xml:space="preserve">24 0 04 00084 </t>
  </si>
  <si>
    <t>Иные межбюджетные трансферты бюджетам муниципальных районов, муниципальных округов, городского округа на финансовое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муниципальных общеобразовательных организациях</t>
  </si>
  <si>
    <t>01 2 20 R0501</t>
  </si>
  <si>
    <t>Межбюджетные трансферты на осуществление полномочий в сфере градостроительной деятельности Грузинского сельского поселения</t>
  </si>
  <si>
    <t>Межбюджетные трансферты на осуществление полномочий в сфере градостроительной деятельности Трегубовского сельского поселения</t>
  </si>
  <si>
    <t>24 0 05 00000</t>
  </si>
  <si>
    <t>24 0 05 00084</t>
  </si>
  <si>
    <t>Межбюджетные трансферты на осуществление полномочий в сфере градостроительной деятельности Успенского сельского поселения</t>
  </si>
  <si>
    <t>25 0 00 00097</t>
  </si>
  <si>
    <t>25 0 00 00122</t>
  </si>
  <si>
    <t xml:space="preserve">Финансовое обеспечение выполнения полномочий председателя Контрольно-счетной палаты </t>
  </si>
  <si>
    <t>23 2 00 08100</t>
  </si>
  <si>
    <t xml:space="preserve">Распределение бюджетных ассигнований по разделам, подразделам, целевым статьям (муниципальным программам Чудовского муниципального района и непрограммным направлениям деятельности), группам и подгруппам видов расходов классификации расходов бюджета Чудовского муниципального района
на 2025 год и на плановый период 2026 и 2027 годов
</t>
  </si>
  <si>
    <t>2027 год</t>
  </si>
  <si>
    <t>02 4 03 72120</t>
  </si>
  <si>
    <t>02 4 03 S2120</t>
  </si>
  <si>
    <t>01 1 02 72120</t>
  </si>
  <si>
    <t>01 1 02 72300</t>
  </si>
  <si>
    <t>01 1 02 S2120</t>
  </si>
  <si>
    <t>01 1 02 S2300</t>
  </si>
  <si>
    <t>Федеральный проект "Все лучшее детям"</t>
  </si>
  <si>
    <t>01 2 Ю4 00000</t>
  </si>
  <si>
    <t>01 2 Ю4 77500</t>
  </si>
  <si>
    <t>01 2 Ю4 А7501</t>
  </si>
  <si>
    <t>Федеральный проект «Педагоги и наставники»</t>
  </si>
  <si>
    <t>01 2 Ю6 00000</t>
  </si>
  <si>
    <t>01 2 Ю6 А1791</t>
  </si>
  <si>
    <t xml:space="preserve">01 3 11 72020 </t>
  </si>
  <si>
    <t>Муниципальная программа "Поддержка социально-ориентированных некоммерческих организаций в Чудовском муниципальном районе на 2025-2027 годы"</t>
  </si>
  <si>
    <t>Субсидии некоммерческим организациям (за исключением государственных (муниципальных) учреждений)</t>
  </si>
  <si>
    <t>17 0 00 00000</t>
  </si>
  <si>
    <t>17 0 00 00134</t>
  </si>
  <si>
    <t>630</t>
  </si>
  <si>
    <t>12 0 00 9Д840</t>
  </si>
  <si>
    <t>12 0 00 SД840</t>
  </si>
  <si>
    <t>Подпрограмма «Гармонизация межнациональных отношений на территории Чудовского муниципального района»</t>
  </si>
  <si>
    <t>Проведение районного конкурса среди муниципальных учреждений на лучшее мероприятие, способствующего укреплению межнациональных отношений</t>
  </si>
  <si>
    <t>15 4 00 00000</t>
  </si>
  <si>
    <t>15 4 00 00133</t>
  </si>
  <si>
    <t>непрог.</t>
  </si>
  <si>
    <t>Муниципальная программа «Развитие сельского хозяйства в Чудовском муниципальном районе на 2023-2027 годы»</t>
  </si>
  <si>
    <t>Муниципальная программа «Дорожная деятельность на территории Чудовского муниципального района на 2024- 2027 годы»</t>
  </si>
  <si>
    <t>Муниципальная программа «Обеспечение экономического развития Чудовского муниципального района на 2021-2027 годы»</t>
  </si>
  <si>
    <t>Муниципальная программа «Совершенствование системы управления и распоряжения земельно-имущественным комплексом Чудовского муниципального района на 2023-2027 годы»</t>
  </si>
  <si>
    <t>Муниципальная программа «Обеспечение прав потребителей в Чудовском муниципальном районе в 2024-2027 годах»</t>
  </si>
  <si>
    <t>Муниципальная программа «Охрана окружающей среды и экологическая безопасность Чудовского муниципального района на 2024-2027 годы»</t>
  </si>
  <si>
    <t>Муниципальная программа «Комплексное развитие сельских территорий Чудовского муниципального района  до 2027 года»</t>
  </si>
  <si>
    <t>12 0 00 0Д073</t>
  </si>
  <si>
    <t>Финансовое обеспечение мероприятий по поддержке социально-ориентированных некоммерческих организаций</t>
  </si>
  <si>
    <t>Федеральный проект "Семейные ценности и инфраструктура культуры"</t>
  </si>
  <si>
    <t>Субсидии бюджетам муниципальных образований Новгородской области на создание мобильных муниципальных библиотек</t>
  </si>
  <si>
    <t>02 1 Я5 00000</t>
  </si>
  <si>
    <t>02 1 Я5 54541</t>
  </si>
  <si>
    <t>Финансовое обеспечение мероприятий, направленных на функционирование, содержание и развитие образовательных организаций</t>
  </si>
  <si>
    <t>01 1 00 00135</t>
  </si>
  <si>
    <t>Федеральный проект "Поддержка семьи"</t>
  </si>
  <si>
    <t>Субсидии бюджетам муниципальных районов, муниципальных округов и городского округа Новгородской области на капитальный ремонт и оснащение образовательных организаций, осуществляющих образовательную деятельность по образовательным программам дошкольного образования</t>
  </si>
  <si>
    <t>01 1 Я1 00000</t>
  </si>
  <si>
    <t>01 1 Я1 53150</t>
  </si>
  <si>
    <t>01 2 00 00135</t>
  </si>
  <si>
    <t>01 2 Ю4 57501</t>
  </si>
  <si>
    <t>01 2 Ю4 S7500</t>
  </si>
  <si>
    <t>01 2 Ю4 S7501</t>
  </si>
  <si>
    <t>01 2 Ю6 50501</t>
  </si>
  <si>
    <t>01 2 Ю6 51791</t>
  </si>
  <si>
    <t>01 2 Ю6 53031</t>
  </si>
  <si>
    <t>Финансовое обеспечение переданных полномочий по ведению бухгалтерского (бюджетного) учета и составлению отчетности Успенского сельского поселения</t>
  </si>
  <si>
    <t>22 0 00 00136</t>
  </si>
  <si>
    <t>Осуществление переданных органам государственной власти субъектов Российской Федерации в соответствии с пунктом 1 статьи 4 Федерального закона "Об актах гражданского состояния" полномочий Российской Федерации на государственную регистрацию актов гражданского состояния</t>
  </si>
  <si>
    <t>Иные межбюджетные трансферты бюджетам муниципальных районов, муниципальных округов, городского округа Новгородской области, в целях реализации инициативныхпроектов, включенных в муниципальные программы муниципальных образований Новгородской области, обеспечивающих создание благоприятных условий для применения физическими лицами специального налогового режима "Налог на профессиональный доход"</t>
  </si>
  <si>
    <t>25 0 00 00137</t>
  </si>
  <si>
    <t>програм</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</si>
  <si>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(Муниципальное автономное общеобразовательное учреждение «Гимназия «Логос», г. Чудово)</t>
  </si>
  <si>
    <t>01 2 Ю4 57508</t>
  </si>
  <si>
    <t>Подпрограмма «Развитие дошкольного образования»</t>
  </si>
  <si>
    <t>12 0 03 0Д046</t>
  </si>
  <si>
    <t>12 0 04 0Д046</t>
  </si>
  <si>
    <t>12 0 05 0Д046</t>
  </si>
  <si>
    <t>Финансовое обеспечение мероприятий на реализацию местных инициатив в рамках практики инициативного бюджетирования «Наш выбор»</t>
  </si>
  <si>
    <t>Субсидии бюджетам муниципальных образований Новгородской области на создание модельных муниципальных библиотек</t>
  </si>
  <si>
    <t>Иные межбюджетные трансферты бюджетам муниципальных районов, муниципальных округов, городского округа Новгородской области на осуществление мероприятий по созданию и (или) содержанию мест (площадок) накопления твердых коммунальных отходов</t>
  </si>
  <si>
    <t>10 0 00 71790</t>
  </si>
  <si>
    <t>Субсидии бюджетам муниципальных районов, муниципальных округов, городского округа Новгородской области на реализацию практики инициативного бюджетирования "Наш выбор"</t>
  </si>
  <si>
    <t>03 3 00 77050</t>
  </si>
  <si>
    <t>03 3 00 S7050</t>
  </si>
  <si>
    <t>Иные межбюджетные трансферты бюджетам муниципальных образований Новгородской области на осуществление мероприятий по изготовлению и установке агитационных плакатов, направленных на профилактику нарушения требований в области охраны окружающей среды при обращении с отходами производства и потребления</t>
  </si>
  <si>
    <t>10 0 00 71800</t>
  </si>
  <si>
    <t>Софинансирование затрат   на осуществление мероприятий по созданию и (или) содержанию мест (площадок) накопления твердых коммунальных отходов</t>
  </si>
  <si>
    <t>10 0 00 S1790</t>
  </si>
  <si>
    <t>Финансовое обеспечение мероприятий для реализации проекта «Привязка типового проекта для строительства объекта: «Детский сад на 140 мест» (сверх соглашения)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</si>
</sst>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р_._-;\-* #,##0.00_р_._-;_-* &quot;-&quot;??_р_._-;_-@_-"/>
    <numFmt numFmtId="165" formatCode="#,##0.00000"/>
  </numFmts>
  <fonts count="23" x14ac:knownFonts="1">
    <font>
      <sz val="11"/>
      <color theme="1"/>
      <name val="Calibri"/>
      <family val="2"/>
      <scheme val="minor"/>
    </font>
    <font>
      <sz val="11"/>
      <color indexed="8"/>
      <name val="Calibri"/>
      <family val="2"/>
    </font>
    <font>
      <sz val="10"/>
      <name val="Arial"/>
      <family val="2"/>
      <charset val="204"/>
    </font>
    <font>
      <b/>
      <sz val="12"/>
      <name val="Arial"/>
      <family val="2"/>
      <charset val="204"/>
    </font>
    <font>
      <sz val="10"/>
      <name val="Times New Roman"/>
      <family val="1"/>
      <charset val="204"/>
    </font>
    <font>
      <sz val="12"/>
      <name val="Times New Roman"/>
      <family val="1"/>
      <charset val="204"/>
    </font>
    <font>
      <b/>
      <sz val="10"/>
      <name val="Times New Roman"/>
      <family val="1"/>
      <charset val="204"/>
    </font>
    <font>
      <sz val="9"/>
      <name val="Times New Roman"/>
      <family val="1"/>
      <charset val="204"/>
    </font>
    <font>
      <b/>
      <sz val="9"/>
      <name val="Times New Roman"/>
      <family val="1"/>
      <charset val="204"/>
    </font>
    <font>
      <b/>
      <sz val="12"/>
      <name val="Times New Roman"/>
      <family val="1"/>
      <charset val="204"/>
    </font>
    <font>
      <b/>
      <sz val="11"/>
      <name val="Times New Roman"/>
      <family val="1"/>
      <charset val="204"/>
    </font>
    <font>
      <sz val="10"/>
      <color rgb="FF000000"/>
      <name val="Arial Cyr"/>
    </font>
    <font>
      <b/>
      <sz val="10"/>
      <color rgb="FF000000"/>
      <name val="Arial CYR"/>
    </font>
    <font>
      <b/>
      <sz val="14"/>
      <name val="Times New Roman"/>
      <family val="1"/>
      <charset val="204"/>
    </font>
    <font>
      <sz val="10"/>
      <color rgb="FF0070C0"/>
      <name val="Times New Roman"/>
      <family val="1"/>
      <charset val="204"/>
    </font>
    <font>
      <sz val="11"/>
      <name val="Calibri"/>
      <family val="2"/>
      <charset val="204"/>
    </font>
    <font>
      <b/>
      <sz val="11"/>
      <color rgb="FF0070C0"/>
      <name val="Times New Roman"/>
      <family val="1"/>
      <charset val="204"/>
    </font>
    <font>
      <b/>
      <sz val="12"/>
      <color rgb="FF0070C0"/>
      <name val="Times New Roman"/>
      <family val="1"/>
      <charset val="204"/>
    </font>
    <font>
      <b/>
      <sz val="10"/>
      <color rgb="FF0070C0"/>
      <name val="Times New Roman"/>
      <family val="1"/>
      <charset val="204"/>
    </font>
    <font>
      <sz val="10"/>
      <color rgb="FFFF0000"/>
      <name val="Times New Roman"/>
      <family val="1"/>
      <charset val="204"/>
    </font>
    <font>
      <b/>
      <sz val="10"/>
      <color rgb="FFFF0000"/>
      <name val="Times New Roman"/>
      <family val="1"/>
      <charset val="204"/>
    </font>
    <font>
      <sz val="10"/>
      <color rgb="FFC00000"/>
      <name val="Times New Roman"/>
      <family val="1"/>
      <charset val="204"/>
    </font>
    <font>
      <b/>
      <sz val="11"/>
      <color rgb="FFFF0000"/>
      <name val="Times New Roman"/>
      <family val="1"/>
      <charset val="204"/>
    </font>
  </fonts>
  <fills count="8">
    <fill>
      <patternFill patternType="none"/>
    </fill>
    <fill>
      <patternFill patternType="gray125"/>
    </fill>
    <fill>
      <patternFill patternType="solid">
        <fgColor indexed="29"/>
        <bgColor indexed="64"/>
      </patternFill>
    </fill>
    <fill>
      <patternFill patternType="solid">
        <fgColor indexed="9"/>
        <bgColor indexed="64"/>
      </patternFill>
    </fill>
    <fill>
      <patternFill patternType="solid">
        <fgColor theme="0"/>
        <bgColor indexed="64"/>
      </patternFill>
    </fill>
    <fill>
      <patternFill patternType="solid">
        <fgColor theme="0"/>
        <bgColor indexed="8"/>
      </patternFill>
    </fill>
    <fill>
      <patternFill patternType="solid">
        <fgColor theme="0"/>
        <bgColor rgb="FF000000"/>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8"/>
      </left>
      <right style="thin">
        <color indexed="8"/>
      </right>
      <top/>
      <bottom style="thin">
        <color indexed="8"/>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49" fontId="11" fillId="0" borderId="6">
      <alignment horizontal="center" vertical="top" shrinkToFit="1"/>
    </xf>
    <xf numFmtId="0" fontId="12" fillId="0" borderId="6">
      <alignment vertical="top" wrapText="1"/>
    </xf>
    <xf numFmtId="164" fontId="1" fillId="0" borderId="0" applyFont="0" applyFill="0" applyBorder="0" applyAlignment="0" applyProtection="0"/>
  </cellStyleXfs>
  <cellXfs count="101">
    <xf numFmtId="0" fontId="0" fillId="0" borderId="0" xfId="0"/>
    <xf numFmtId="0" fontId="0" fillId="2" borderId="0" xfId="0" applyFill="1"/>
    <xf numFmtId="0" fontId="0" fillId="3" borderId="0" xfId="0" applyFill="1"/>
    <xf numFmtId="0" fontId="4" fillId="4" borderId="1" xfId="0" applyFont="1" applyFill="1" applyBorder="1" applyAlignment="1">
      <alignment horizontal="left" wrapText="1"/>
    </xf>
    <xf numFmtId="0" fontId="4" fillId="4" borderId="0" xfId="0" applyFont="1" applyFill="1" applyBorder="1" applyAlignment="1">
      <alignment horizontal="left"/>
    </xf>
    <xf numFmtId="0" fontId="2" fillId="4" borderId="0" xfId="0" applyFont="1" applyFill="1" applyBorder="1" applyAlignment="1"/>
    <xf numFmtId="0" fontId="9" fillId="4" borderId="1" xfId="0" applyFont="1" applyFill="1" applyBorder="1" applyAlignment="1">
      <alignment horizontal="center" wrapText="1"/>
    </xf>
    <xf numFmtId="0" fontId="9" fillId="4" borderId="1" xfId="0" applyFont="1" applyFill="1" applyBorder="1" applyAlignment="1">
      <alignment horizontal="center" vertical="center" wrapText="1"/>
    </xf>
    <xf numFmtId="0" fontId="6" fillId="4" borderId="1" xfId="0" applyFont="1" applyFill="1" applyBorder="1" applyAlignment="1">
      <alignment horizontal="left" wrapText="1"/>
    </xf>
    <xf numFmtId="49" fontId="6" fillId="4" borderId="4" xfId="0" applyNumberFormat="1" applyFont="1" applyFill="1" applyBorder="1" applyAlignment="1">
      <alignment horizontal="center" wrapText="1"/>
    </xf>
    <xf numFmtId="49" fontId="6" fillId="4" borderId="2" xfId="0" applyNumberFormat="1" applyFont="1" applyFill="1" applyBorder="1" applyAlignment="1">
      <alignment horizontal="center" wrapText="1"/>
    </xf>
    <xf numFmtId="0" fontId="6" fillId="4" borderId="2" xfId="0" applyFont="1" applyFill="1" applyBorder="1" applyAlignment="1">
      <alignment horizontal="center" wrapText="1"/>
    </xf>
    <xf numFmtId="49" fontId="6" fillId="4" borderId="5" xfId="0" applyNumberFormat="1" applyFont="1" applyFill="1" applyBorder="1" applyAlignment="1">
      <alignment horizontal="center" wrapText="1"/>
    </xf>
    <xf numFmtId="49" fontId="6" fillId="4" borderId="1" xfId="0" applyNumberFormat="1" applyFont="1" applyFill="1" applyBorder="1" applyAlignment="1">
      <alignment horizontal="center" wrapText="1"/>
    </xf>
    <xf numFmtId="49" fontId="4" fillId="4" borderId="5" xfId="0" applyNumberFormat="1" applyFont="1" applyFill="1" applyBorder="1" applyAlignment="1">
      <alignment horizontal="center" wrapText="1"/>
    </xf>
    <xf numFmtId="49" fontId="4" fillId="4" borderId="1" xfId="0" applyNumberFormat="1" applyFont="1" applyFill="1" applyBorder="1" applyAlignment="1">
      <alignment horizontal="center" wrapText="1"/>
    </xf>
    <xf numFmtId="0" fontId="6" fillId="4" borderId="1" xfId="0" applyFont="1" applyFill="1" applyBorder="1" applyAlignment="1">
      <alignment horizontal="center" wrapText="1"/>
    </xf>
    <xf numFmtId="0" fontId="4" fillId="4" borderId="2" xfId="0" applyFont="1" applyFill="1" applyBorder="1" applyAlignment="1">
      <alignment horizontal="left" wrapText="1"/>
    </xf>
    <xf numFmtId="0" fontId="6" fillId="4" borderId="2" xfId="0" applyFont="1" applyFill="1" applyBorder="1" applyAlignment="1">
      <alignment horizontal="left" wrapText="1"/>
    </xf>
    <xf numFmtId="0" fontId="4" fillId="5" borderId="1" xfId="0" applyFont="1" applyFill="1" applyBorder="1" applyAlignment="1">
      <alignment horizontal="left" wrapText="1"/>
    </xf>
    <xf numFmtId="0" fontId="6" fillId="4" borderId="1" xfId="0" applyFont="1" applyFill="1" applyBorder="1" applyAlignment="1">
      <alignment horizontal="left"/>
    </xf>
    <xf numFmtId="0" fontId="4" fillId="4" borderId="3" xfId="2" applyNumberFormat="1" applyFont="1" applyFill="1" applyBorder="1" applyAlignment="1" applyProtection="1">
      <alignment horizontal="left" wrapText="1"/>
    </xf>
    <xf numFmtId="49" fontId="4" fillId="4" borderId="6" xfId="1" applyNumberFormat="1" applyFont="1" applyFill="1" applyAlignment="1" applyProtection="1">
      <alignment horizontal="center" shrinkToFit="1"/>
    </xf>
    <xf numFmtId="49" fontId="4" fillId="4" borderId="6" xfId="1" applyNumberFormat="1" applyFont="1" applyFill="1" applyAlignment="1" applyProtection="1">
      <alignment horizontal="center" vertical="center" shrinkToFit="1"/>
    </xf>
    <xf numFmtId="0" fontId="4" fillId="4" borderId="6" xfId="2" applyNumberFormat="1" applyFont="1" applyFill="1" applyAlignment="1" applyProtection="1">
      <alignment horizontal="left" wrapText="1"/>
    </xf>
    <xf numFmtId="0" fontId="6" fillId="4" borderId="1" xfId="0" applyFont="1" applyFill="1" applyBorder="1" applyAlignment="1">
      <alignment horizontal="justify" wrapText="1"/>
    </xf>
    <xf numFmtId="0" fontId="4" fillId="4" borderId="1" xfId="0" applyFont="1" applyFill="1" applyBorder="1" applyAlignment="1">
      <alignment horizontal="justify" wrapText="1"/>
    </xf>
    <xf numFmtId="49" fontId="4" fillId="5" borderId="1" xfId="0" applyNumberFormat="1" applyFont="1" applyFill="1" applyBorder="1" applyAlignment="1">
      <alignment horizontal="center" wrapText="1"/>
    </xf>
    <xf numFmtId="49" fontId="8" fillId="4" borderId="1" xfId="0" applyNumberFormat="1" applyFont="1" applyFill="1" applyBorder="1" applyAlignment="1">
      <alignment horizontal="center" wrapText="1"/>
    </xf>
    <xf numFmtId="49" fontId="7" fillId="4" borderId="1" xfId="0" applyNumberFormat="1" applyFont="1" applyFill="1" applyBorder="1" applyAlignment="1">
      <alignment horizontal="center" wrapText="1"/>
    </xf>
    <xf numFmtId="0" fontId="4" fillId="4" borderId="0" xfId="0" applyFont="1" applyFill="1" applyAlignment="1"/>
    <xf numFmtId="0" fontId="0" fillId="4" borderId="0" xfId="0" applyFill="1"/>
    <xf numFmtId="0" fontId="4" fillId="4" borderId="2" xfId="0" applyFont="1" applyFill="1" applyBorder="1" applyAlignment="1">
      <alignment wrapText="1"/>
    </xf>
    <xf numFmtId="0" fontId="10" fillId="4" borderId="1" xfId="0" applyFont="1" applyFill="1" applyBorder="1" applyAlignment="1">
      <alignment horizontal="left" wrapText="1"/>
    </xf>
    <xf numFmtId="49" fontId="10" fillId="4" borderId="5" xfId="0" applyNumberFormat="1" applyFont="1" applyFill="1" applyBorder="1" applyAlignment="1">
      <alignment horizontal="center" wrapText="1"/>
    </xf>
    <xf numFmtId="49" fontId="10" fillId="4" borderId="1" xfId="0" applyNumberFormat="1" applyFont="1" applyFill="1" applyBorder="1" applyAlignment="1">
      <alignment horizontal="center" wrapText="1"/>
    </xf>
    <xf numFmtId="0" fontId="7" fillId="4" borderId="1" xfId="0" applyFont="1" applyFill="1" applyBorder="1" applyAlignment="1">
      <alignment horizontal="left" wrapText="1"/>
    </xf>
    <xf numFmtId="0" fontId="4" fillId="4" borderId="1" xfId="0" applyFont="1" applyFill="1" applyBorder="1" applyAlignment="1">
      <alignment horizontal="left" vertical="top" wrapText="1"/>
    </xf>
    <xf numFmtId="49" fontId="4" fillId="6" borderId="1" xfId="0" applyNumberFormat="1" applyFont="1" applyFill="1" applyBorder="1" applyAlignment="1">
      <alignment horizontal="center" wrapText="1"/>
    </xf>
    <xf numFmtId="0" fontId="4" fillId="6" borderId="1" xfId="0" applyFont="1" applyFill="1" applyBorder="1" applyAlignment="1">
      <alignment horizontal="left" wrapText="1"/>
    </xf>
    <xf numFmtId="0" fontId="4" fillId="6" borderId="2" xfId="0" applyFont="1" applyFill="1" applyBorder="1" applyAlignment="1">
      <alignment horizontal="left" wrapText="1"/>
    </xf>
    <xf numFmtId="0" fontId="4" fillId="6" borderId="2" xfId="0" applyFont="1" applyFill="1" applyBorder="1" applyAlignment="1">
      <alignment wrapText="1"/>
    </xf>
    <xf numFmtId="0" fontId="4" fillId="4" borderId="0" xfId="0" applyFont="1" applyFill="1" applyAlignment="1">
      <alignment wrapText="1"/>
    </xf>
    <xf numFmtId="0" fontId="15" fillId="4" borderId="0" xfId="0" applyFont="1" applyFill="1" applyBorder="1" applyAlignment="1"/>
    <xf numFmtId="0" fontId="15" fillId="4" borderId="0" xfId="0" applyFont="1" applyFill="1"/>
    <xf numFmtId="49" fontId="14" fillId="4" borderId="1" xfId="0" applyNumberFormat="1" applyFont="1" applyFill="1" applyBorder="1" applyAlignment="1">
      <alignment horizontal="center" wrapText="1"/>
    </xf>
    <xf numFmtId="0" fontId="14" fillId="4" borderId="1" xfId="0" applyFont="1" applyFill="1" applyBorder="1" applyAlignment="1">
      <alignment horizontal="left" wrapText="1"/>
    </xf>
    <xf numFmtId="165" fontId="14" fillId="4" borderId="1" xfId="3" applyNumberFormat="1" applyFont="1" applyFill="1" applyBorder="1" applyAlignment="1">
      <alignment horizontal="right" wrapText="1"/>
    </xf>
    <xf numFmtId="165" fontId="2" fillId="4" borderId="0" xfId="0" applyNumberFormat="1" applyFont="1" applyFill="1" applyBorder="1" applyAlignment="1"/>
    <xf numFmtId="165" fontId="15" fillId="4" borderId="0" xfId="0" applyNumberFormat="1" applyFont="1" applyFill="1"/>
    <xf numFmtId="165" fontId="17" fillId="4" borderId="1" xfId="0" applyNumberFormat="1" applyFont="1" applyFill="1" applyBorder="1" applyAlignment="1">
      <alignment horizontal="center" vertical="center" wrapText="1"/>
    </xf>
    <xf numFmtId="165" fontId="6" fillId="4" borderId="2" xfId="0" applyNumberFormat="1" applyFont="1" applyFill="1" applyBorder="1" applyAlignment="1">
      <alignment wrapText="1"/>
    </xf>
    <xf numFmtId="165" fontId="6" fillId="4" borderId="1" xfId="3" applyNumberFormat="1" applyFont="1" applyFill="1" applyBorder="1" applyAlignment="1">
      <alignment wrapText="1"/>
    </xf>
    <xf numFmtId="165" fontId="4" fillId="4" borderId="1" xfId="3" applyNumberFormat="1" applyFont="1" applyFill="1" applyBorder="1" applyAlignment="1">
      <alignment wrapText="1"/>
    </xf>
    <xf numFmtId="165" fontId="4" fillId="4" borderId="1" xfId="3" applyNumberFormat="1" applyFont="1" applyFill="1" applyBorder="1" applyAlignment="1">
      <alignment horizontal="right" wrapText="1"/>
    </xf>
    <xf numFmtId="165" fontId="6" fillId="4" borderId="1" xfId="0" applyNumberFormat="1" applyFont="1" applyFill="1" applyBorder="1" applyAlignment="1">
      <alignment wrapText="1"/>
    </xf>
    <xf numFmtId="165" fontId="6" fillId="4" borderId="1" xfId="3" applyNumberFormat="1" applyFont="1" applyFill="1" applyBorder="1" applyAlignment="1">
      <alignment horizontal="right" wrapText="1"/>
    </xf>
    <xf numFmtId="165" fontId="6" fillId="4" borderId="1" xfId="3" applyNumberFormat="1" applyFont="1" applyFill="1" applyBorder="1" applyAlignment="1">
      <alignment horizontal="center" vertical="center" wrapText="1"/>
    </xf>
    <xf numFmtId="165" fontId="4" fillId="4" borderId="1" xfId="3" applyNumberFormat="1" applyFont="1" applyFill="1" applyBorder="1" applyAlignment="1" applyProtection="1">
      <alignment wrapText="1"/>
      <protection locked="0"/>
    </xf>
    <xf numFmtId="165" fontId="10" fillId="4" borderId="1" xfId="3" applyNumberFormat="1" applyFont="1" applyFill="1" applyBorder="1" applyAlignment="1">
      <alignment horizontal="right" wrapText="1"/>
    </xf>
    <xf numFmtId="0" fontId="18" fillId="4" borderId="2" xfId="0" applyFont="1" applyFill="1" applyBorder="1" applyAlignment="1">
      <alignment horizontal="left" wrapText="1"/>
    </xf>
    <xf numFmtId="49" fontId="18" fillId="4" borderId="1" xfId="0" applyNumberFormat="1" applyFont="1" applyFill="1" applyBorder="1" applyAlignment="1">
      <alignment horizontal="center" wrapText="1"/>
    </xf>
    <xf numFmtId="0" fontId="18" fillId="4" borderId="1" xfId="0" applyFont="1" applyFill="1" applyBorder="1" applyAlignment="1">
      <alignment horizontal="left" wrapText="1"/>
    </xf>
    <xf numFmtId="49" fontId="14" fillId="5" borderId="1" xfId="0" applyNumberFormat="1" applyFont="1" applyFill="1" applyBorder="1" applyAlignment="1">
      <alignment horizontal="center" wrapText="1"/>
    </xf>
    <xf numFmtId="0" fontId="4" fillId="7" borderId="1" xfId="0" applyFont="1" applyFill="1" applyBorder="1" applyAlignment="1">
      <alignment horizontal="left" wrapText="1"/>
    </xf>
    <xf numFmtId="165" fontId="18" fillId="4" borderId="1" xfId="3" applyNumberFormat="1" applyFont="1" applyFill="1" applyBorder="1" applyAlignment="1">
      <alignment horizontal="right" wrapText="1"/>
    </xf>
    <xf numFmtId="165" fontId="16" fillId="4" borderId="1" xfId="3" applyNumberFormat="1" applyFont="1" applyFill="1" applyBorder="1" applyAlignment="1">
      <alignment horizontal="right" wrapText="1"/>
    </xf>
    <xf numFmtId="0" fontId="14" fillId="4" borderId="2" xfId="0" applyFont="1" applyFill="1" applyBorder="1" applyAlignment="1">
      <alignment horizontal="left" wrapText="1"/>
    </xf>
    <xf numFmtId="165" fontId="9" fillId="4" borderId="1" xfId="0" applyNumberFormat="1" applyFont="1" applyFill="1" applyBorder="1" applyAlignment="1">
      <alignment horizontal="center" vertical="center" wrapText="1"/>
    </xf>
    <xf numFmtId="0" fontId="19" fillId="4" borderId="1" xfId="0" applyFont="1" applyFill="1" applyBorder="1" applyAlignment="1">
      <alignment horizontal="left" wrapText="1"/>
    </xf>
    <xf numFmtId="165" fontId="19" fillId="4" borderId="1" xfId="3" applyNumberFormat="1" applyFont="1" applyFill="1" applyBorder="1" applyAlignment="1">
      <alignment horizontal="right" wrapText="1"/>
    </xf>
    <xf numFmtId="49" fontId="19" fillId="4" borderId="1" xfId="0" applyNumberFormat="1" applyFont="1" applyFill="1" applyBorder="1" applyAlignment="1">
      <alignment horizontal="center" wrapText="1"/>
    </xf>
    <xf numFmtId="0" fontId="20" fillId="4" borderId="1" xfId="0" applyFont="1" applyFill="1" applyBorder="1" applyAlignment="1">
      <alignment horizontal="left" wrapText="1"/>
    </xf>
    <xf numFmtId="49" fontId="20" fillId="4" borderId="1" xfId="0" applyNumberFormat="1" applyFont="1" applyFill="1" applyBorder="1" applyAlignment="1">
      <alignment horizontal="center" wrapText="1"/>
    </xf>
    <xf numFmtId="165" fontId="20" fillId="4" borderId="1" xfId="3" applyNumberFormat="1" applyFont="1" applyFill="1" applyBorder="1" applyAlignment="1">
      <alignment horizontal="right" wrapText="1"/>
    </xf>
    <xf numFmtId="165" fontId="19" fillId="7" borderId="1" xfId="3" applyNumberFormat="1" applyFont="1" applyFill="1" applyBorder="1" applyAlignment="1">
      <alignment horizontal="right" wrapText="1"/>
    </xf>
    <xf numFmtId="0" fontId="19" fillId="4" borderId="2" xfId="0" applyFont="1" applyFill="1" applyBorder="1" applyAlignment="1">
      <alignment horizontal="left" wrapText="1"/>
    </xf>
    <xf numFmtId="165" fontId="4" fillId="7" borderId="1" xfId="3" applyNumberFormat="1" applyFont="1" applyFill="1" applyBorder="1" applyAlignment="1">
      <alignment horizontal="right" wrapText="1"/>
    </xf>
    <xf numFmtId="165" fontId="21" fillId="4" borderId="1" xfId="3" applyNumberFormat="1" applyFont="1" applyFill="1" applyBorder="1" applyAlignment="1">
      <alignment horizontal="right" wrapText="1"/>
    </xf>
    <xf numFmtId="165" fontId="19" fillId="4" borderId="1" xfId="3" applyNumberFormat="1" applyFont="1" applyFill="1" applyBorder="1" applyAlignment="1">
      <alignment wrapText="1"/>
    </xf>
    <xf numFmtId="165" fontId="22" fillId="4" borderId="1" xfId="3" applyNumberFormat="1" applyFont="1" applyFill="1" applyBorder="1" applyAlignment="1">
      <alignment horizontal="right" wrapText="1"/>
    </xf>
    <xf numFmtId="165" fontId="21" fillId="7" borderId="1" xfId="3" applyNumberFormat="1" applyFont="1" applyFill="1" applyBorder="1" applyAlignment="1">
      <alignment horizontal="right" wrapText="1"/>
    </xf>
    <xf numFmtId="0" fontId="19" fillId="7" borderId="1" xfId="0" applyFont="1" applyFill="1" applyBorder="1" applyAlignment="1">
      <alignment horizontal="left" wrapText="1"/>
    </xf>
    <xf numFmtId="49" fontId="19" fillId="7" borderId="1" xfId="0" applyNumberFormat="1" applyFont="1" applyFill="1" applyBorder="1" applyAlignment="1">
      <alignment horizontal="center" wrapText="1"/>
    </xf>
    <xf numFmtId="49" fontId="4" fillId="7" borderId="1" xfId="0" applyNumberFormat="1" applyFont="1" applyFill="1" applyBorder="1" applyAlignment="1">
      <alignment horizontal="center" wrapText="1"/>
    </xf>
    <xf numFmtId="165" fontId="19" fillId="7" borderId="1" xfId="3" applyNumberFormat="1" applyFont="1" applyFill="1" applyBorder="1" applyAlignment="1">
      <alignment wrapText="1"/>
    </xf>
    <xf numFmtId="165" fontId="4" fillId="7" borderId="1" xfId="3" applyNumberFormat="1" applyFont="1" applyFill="1" applyBorder="1" applyAlignment="1">
      <alignment wrapText="1"/>
    </xf>
    <xf numFmtId="0" fontId="20" fillId="7" borderId="1" xfId="0" applyFont="1" applyFill="1" applyBorder="1" applyAlignment="1">
      <alignment horizontal="left" wrapText="1"/>
    </xf>
    <xf numFmtId="49" fontId="20" fillId="7" borderId="1" xfId="0" applyNumberFormat="1" applyFont="1" applyFill="1" applyBorder="1" applyAlignment="1">
      <alignment horizontal="center" wrapText="1"/>
    </xf>
    <xf numFmtId="49" fontId="6" fillId="7" borderId="1" xfId="0" applyNumberFormat="1" applyFont="1" applyFill="1" applyBorder="1" applyAlignment="1">
      <alignment horizontal="center" wrapText="1"/>
    </xf>
    <xf numFmtId="165" fontId="20" fillId="7" borderId="1" xfId="3" applyNumberFormat="1" applyFont="1" applyFill="1" applyBorder="1" applyAlignment="1">
      <alignment horizontal="right" wrapText="1"/>
    </xf>
    <xf numFmtId="0" fontId="19" fillId="7" borderId="2" xfId="0" applyFont="1" applyFill="1" applyBorder="1" applyAlignment="1">
      <alignment horizontal="left" wrapText="1"/>
    </xf>
    <xf numFmtId="0" fontId="14" fillId="4" borderId="1" xfId="0" applyFont="1" applyFill="1" applyBorder="1" applyAlignment="1">
      <alignment wrapText="1"/>
    </xf>
    <xf numFmtId="0" fontId="14" fillId="4" borderId="1" xfId="0" applyFont="1" applyFill="1" applyBorder="1" applyAlignment="1">
      <alignment horizontal="justify" wrapText="1"/>
    </xf>
    <xf numFmtId="49" fontId="14" fillId="4" borderId="5" xfId="0" applyNumberFormat="1" applyFont="1" applyFill="1" applyBorder="1" applyAlignment="1">
      <alignment horizontal="center" wrapText="1"/>
    </xf>
    <xf numFmtId="165" fontId="14" fillId="4" borderId="1" xfId="3" applyNumberFormat="1" applyFont="1" applyFill="1" applyBorder="1" applyAlignment="1">
      <alignment wrapText="1"/>
    </xf>
    <xf numFmtId="165" fontId="4" fillId="4" borderId="0" xfId="0" applyNumberFormat="1" applyFont="1" applyFill="1" applyBorder="1" applyAlignment="1">
      <alignment horizontal="center"/>
    </xf>
    <xf numFmtId="165" fontId="5" fillId="4" borderId="0" xfId="0" applyNumberFormat="1" applyFont="1" applyFill="1" applyBorder="1" applyAlignment="1">
      <alignment horizontal="center"/>
    </xf>
    <xf numFmtId="165" fontId="5" fillId="4" borderId="0" xfId="0" applyNumberFormat="1" applyFont="1" applyFill="1" applyBorder="1" applyAlignment="1">
      <alignment horizontal="left"/>
    </xf>
    <xf numFmtId="0" fontId="13" fillId="4" borderId="0" xfId="0" applyFont="1" applyFill="1" applyBorder="1" applyAlignment="1">
      <alignment horizontal="center" vertical="top" wrapText="1"/>
    </xf>
    <xf numFmtId="0" fontId="3" fillId="4" borderId="0" xfId="0" applyFont="1" applyFill="1" applyBorder="1" applyAlignment="1">
      <alignment horizontal="center"/>
    </xf>
  </cellXfs>
  <cellStyles count="4">
    <cellStyle name="xl31" xfId="1"/>
    <cellStyle name="xl40" xfId="2"/>
    <cellStyle name="Обычный" xfId="0" builtinId="0"/>
    <cellStyle name="Финансовый" xfId="3"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1022"/>
  <sheetViews>
    <sheetView tabSelected="1" topLeftCell="A626" zoomScaleNormal="100" workbookViewId="0">
      <selection activeCell="F636" sqref="F636"/>
    </sheetView>
  </sheetViews>
  <sheetFormatPr defaultRowHeight="15" x14ac:dyDescent="0.25"/>
  <cols>
    <col min="1" max="1" width="42.42578125" style="30" customWidth="1"/>
    <col min="2" max="2" width="5" style="44" customWidth="1"/>
    <col min="3" max="3" width="5.42578125" style="44" customWidth="1"/>
    <col min="4" max="4" width="14" style="44" customWidth="1"/>
    <col min="5" max="5" width="6.7109375" style="44" customWidth="1"/>
    <col min="6" max="6" width="15" style="49" customWidth="1"/>
    <col min="7" max="7" width="14.5703125" style="49" customWidth="1"/>
    <col min="8" max="8" width="15" style="49" customWidth="1"/>
  </cols>
  <sheetData>
    <row r="1" spans="1:70" ht="15.75" x14ac:dyDescent="0.25">
      <c r="A1" s="4"/>
      <c r="B1" s="43"/>
      <c r="C1" s="43"/>
      <c r="D1" s="5"/>
      <c r="E1" s="5"/>
      <c r="F1" s="97" t="s">
        <v>504</v>
      </c>
      <c r="G1" s="97"/>
      <c r="H1" s="97"/>
    </row>
    <row r="2" spans="1:70" ht="15.75" x14ac:dyDescent="0.25">
      <c r="A2" s="4"/>
      <c r="B2" s="43"/>
      <c r="C2" s="43"/>
      <c r="D2" s="5"/>
      <c r="E2" s="5"/>
      <c r="F2" s="98" t="s">
        <v>36</v>
      </c>
      <c r="G2" s="98"/>
      <c r="H2" s="98"/>
    </row>
    <row r="3" spans="1:70" ht="15.75" x14ac:dyDescent="0.25">
      <c r="A3" s="4"/>
      <c r="B3" s="43"/>
      <c r="C3" s="43"/>
      <c r="D3" s="5"/>
      <c r="E3" s="5"/>
      <c r="F3" s="98" t="s">
        <v>37</v>
      </c>
      <c r="G3" s="98"/>
      <c r="H3" s="98"/>
    </row>
    <row r="4" spans="1:70" ht="15.75" x14ac:dyDescent="0.25">
      <c r="A4" s="4"/>
      <c r="B4" s="43"/>
      <c r="C4" s="43"/>
      <c r="D4" s="5"/>
      <c r="E4" s="5"/>
      <c r="F4" s="98" t="s">
        <v>38</v>
      </c>
      <c r="G4" s="98"/>
      <c r="H4" s="98"/>
    </row>
    <row r="5" spans="1:70" x14ac:dyDescent="0.25">
      <c r="A5" s="4"/>
      <c r="B5" s="43"/>
      <c r="C5" s="43"/>
      <c r="D5" s="5"/>
      <c r="E5" s="5"/>
      <c r="F5" s="48"/>
    </row>
    <row r="6" spans="1:70" ht="95.25" customHeight="1" x14ac:dyDescent="0.25">
      <c r="A6" s="99" t="s">
        <v>874</v>
      </c>
      <c r="B6" s="99"/>
      <c r="C6" s="99"/>
      <c r="D6" s="99"/>
      <c r="E6" s="99"/>
      <c r="F6" s="99"/>
      <c r="G6" s="99"/>
      <c r="H6" s="99"/>
    </row>
    <row r="7" spans="1:70" ht="15.75" hidden="1" x14ac:dyDescent="0.25">
      <c r="A7" s="100"/>
      <c r="B7" s="100"/>
      <c r="C7" s="100"/>
      <c r="D7" s="100"/>
      <c r="E7" s="100"/>
      <c r="F7" s="100"/>
      <c r="G7" s="100"/>
      <c r="H7" s="100"/>
    </row>
    <row r="8" spans="1:70" x14ac:dyDescent="0.25">
      <c r="A8" s="4"/>
      <c r="B8" s="43"/>
      <c r="C8" s="43"/>
      <c r="D8" s="5"/>
      <c r="E8" s="5"/>
      <c r="F8" s="48"/>
      <c r="G8" s="96" t="s">
        <v>284</v>
      </c>
      <c r="H8" s="96"/>
    </row>
    <row r="9" spans="1:70" ht="15.75" x14ac:dyDescent="0.25">
      <c r="A9" s="6" t="s">
        <v>39</v>
      </c>
      <c r="B9" s="7" t="s">
        <v>124</v>
      </c>
      <c r="C9" s="7" t="s">
        <v>125</v>
      </c>
      <c r="D9" s="7" t="s">
        <v>126</v>
      </c>
      <c r="E9" s="7" t="s">
        <v>127</v>
      </c>
      <c r="F9" s="68" t="s">
        <v>578</v>
      </c>
      <c r="G9" s="68" t="s">
        <v>793</v>
      </c>
      <c r="H9" s="68" t="s">
        <v>875</v>
      </c>
    </row>
    <row r="10" spans="1:70" ht="18.600000000000001" customHeight="1" x14ac:dyDescent="0.25">
      <c r="A10" s="8" t="s">
        <v>247</v>
      </c>
      <c r="B10" s="9" t="s">
        <v>160</v>
      </c>
      <c r="C10" s="10"/>
      <c r="D10" s="11"/>
      <c r="E10" s="11"/>
      <c r="F10" s="51">
        <f>F11+F15+F46+F50+F67+F71</f>
        <v>108623.268</v>
      </c>
      <c r="G10" s="51">
        <f>G11+G15+G46+G50+G67+G71</f>
        <v>99545.700000000012</v>
      </c>
      <c r="H10" s="51">
        <f>H11+H15+H46+H50+H67+H71</f>
        <v>97684.700000000012</v>
      </c>
    </row>
    <row r="11" spans="1:70" ht="39" x14ac:dyDescent="0.25">
      <c r="A11" s="8" t="s">
        <v>248</v>
      </c>
      <c r="B11" s="12" t="s">
        <v>160</v>
      </c>
      <c r="C11" s="13" t="s">
        <v>138</v>
      </c>
      <c r="D11" s="13"/>
      <c r="E11" s="13"/>
      <c r="F11" s="52">
        <f>F13</f>
        <v>3411.5619999999999</v>
      </c>
      <c r="G11" s="52">
        <f>G13</f>
        <v>3351.5619999999999</v>
      </c>
      <c r="H11" s="52">
        <f>H13</f>
        <v>3351.5619999999999</v>
      </c>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row>
    <row r="12" spans="1:70" x14ac:dyDescent="0.25">
      <c r="A12" s="8" t="s">
        <v>672</v>
      </c>
      <c r="B12" s="12" t="s">
        <v>160</v>
      </c>
      <c r="C12" s="13" t="s">
        <v>138</v>
      </c>
      <c r="D12" s="13" t="s">
        <v>797</v>
      </c>
      <c r="E12" s="13"/>
      <c r="F12" s="52">
        <f>F13</f>
        <v>3411.5619999999999</v>
      </c>
      <c r="G12" s="52">
        <f>G13</f>
        <v>3351.5619999999999</v>
      </c>
      <c r="H12" s="52">
        <f>H13</f>
        <v>3351.5619999999999</v>
      </c>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row>
    <row r="13" spans="1:70" ht="26.25" x14ac:dyDescent="0.25">
      <c r="A13" s="3" t="s">
        <v>252</v>
      </c>
      <c r="B13" s="14" t="s">
        <v>160</v>
      </c>
      <c r="C13" s="15" t="s">
        <v>138</v>
      </c>
      <c r="D13" s="15" t="s">
        <v>249</v>
      </c>
      <c r="E13" s="15"/>
      <c r="F13" s="53">
        <f t="shared" ref="F13:H13" si="0">F14</f>
        <v>3411.5619999999999</v>
      </c>
      <c r="G13" s="53">
        <f t="shared" si="0"/>
        <v>3351.5619999999999</v>
      </c>
      <c r="H13" s="53">
        <f t="shared" si="0"/>
        <v>3351.5619999999999</v>
      </c>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row>
    <row r="14" spans="1:70" ht="26.25" x14ac:dyDescent="0.25">
      <c r="A14" s="3" t="s">
        <v>673</v>
      </c>
      <c r="B14" s="14" t="s">
        <v>160</v>
      </c>
      <c r="C14" s="15" t="s">
        <v>138</v>
      </c>
      <c r="D14" s="15" t="s">
        <v>249</v>
      </c>
      <c r="E14" s="15" t="s">
        <v>251</v>
      </c>
      <c r="F14" s="54">
        <v>3411.5619999999999</v>
      </c>
      <c r="G14" s="54">
        <v>3351.5619999999999</v>
      </c>
      <c r="H14" s="54">
        <v>3351.5619999999999</v>
      </c>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row>
    <row r="15" spans="1:70" ht="51.75" customHeight="1" x14ac:dyDescent="0.25">
      <c r="A15" s="8" t="s">
        <v>388</v>
      </c>
      <c r="B15" s="12" t="s">
        <v>160</v>
      </c>
      <c r="C15" s="13" t="s">
        <v>128</v>
      </c>
      <c r="D15" s="16"/>
      <c r="E15" s="16"/>
      <c r="F15" s="55">
        <f>F16+F25+F33+F40+F42+F44+F38+F28+F30</f>
        <v>77595.436999999991</v>
      </c>
      <c r="G15" s="55">
        <f>G16+G25+G33+G40+G42+G44</f>
        <v>74774.237999999998</v>
      </c>
      <c r="H15" s="55">
        <f>H16+H25+H33+H40+H42+H44</f>
        <v>74774.237999999998</v>
      </c>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row>
    <row r="16" spans="1:70" ht="39" x14ac:dyDescent="0.25">
      <c r="A16" s="8" t="s">
        <v>674</v>
      </c>
      <c r="B16" s="12" t="s">
        <v>160</v>
      </c>
      <c r="C16" s="13" t="s">
        <v>128</v>
      </c>
      <c r="D16" s="13" t="s">
        <v>238</v>
      </c>
      <c r="E16" s="13"/>
      <c r="F16" s="52">
        <f>F17</f>
        <v>5168.2</v>
      </c>
      <c r="G16" s="52">
        <f t="shared" ref="G16:H16" si="1">G17</f>
        <v>5168.2</v>
      </c>
      <c r="H16" s="52">
        <f t="shared" si="1"/>
        <v>5168.2</v>
      </c>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row>
    <row r="17" spans="1:70" ht="40.5" customHeight="1" x14ac:dyDescent="0.25">
      <c r="A17" s="8" t="s">
        <v>393</v>
      </c>
      <c r="B17" s="12" t="s">
        <v>160</v>
      </c>
      <c r="C17" s="13" t="s">
        <v>128</v>
      </c>
      <c r="D17" s="13" t="s">
        <v>319</v>
      </c>
      <c r="E17" s="13"/>
      <c r="F17" s="52">
        <f>F18+F22</f>
        <v>5168.2</v>
      </c>
      <c r="G17" s="52">
        <f>G18+G22</f>
        <v>5168.2</v>
      </c>
      <c r="H17" s="52">
        <f>H18+H22</f>
        <v>5168.2</v>
      </c>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row>
    <row r="18" spans="1:70" ht="39" x14ac:dyDescent="0.25">
      <c r="A18" s="3" t="s">
        <v>675</v>
      </c>
      <c r="B18" s="14" t="s">
        <v>160</v>
      </c>
      <c r="C18" s="15" t="s">
        <v>128</v>
      </c>
      <c r="D18" s="15" t="s">
        <v>500</v>
      </c>
      <c r="E18" s="15"/>
      <c r="F18" s="53">
        <f>F19+F20+F21</f>
        <v>5166.7</v>
      </c>
      <c r="G18" s="53">
        <f>G19+G20+G21</f>
        <v>5166.7</v>
      </c>
      <c r="H18" s="53">
        <f>H19+H20+H21</f>
        <v>5166.7</v>
      </c>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row>
    <row r="19" spans="1:70" ht="26.25" x14ac:dyDescent="0.25">
      <c r="A19" s="3" t="s">
        <v>673</v>
      </c>
      <c r="B19" s="14" t="s">
        <v>160</v>
      </c>
      <c r="C19" s="15" t="s">
        <v>128</v>
      </c>
      <c r="D19" s="15" t="s">
        <v>500</v>
      </c>
      <c r="E19" s="15" t="s">
        <v>251</v>
      </c>
      <c r="F19" s="54">
        <v>4645.5</v>
      </c>
      <c r="G19" s="54">
        <v>4645.5</v>
      </c>
      <c r="H19" s="54">
        <v>4645.5</v>
      </c>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row>
    <row r="20" spans="1:70" ht="39" x14ac:dyDescent="0.25">
      <c r="A20" s="3" t="s">
        <v>794</v>
      </c>
      <c r="B20" s="14" t="s">
        <v>160</v>
      </c>
      <c r="C20" s="15" t="s">
        <v>128</v>
      </c>
      <c r="D20" s="15" t="s">
        <v>500</v>
      </c>
      <c r="E20" s="15" t="s">
        <v>179</v>
      </c>
      <c r="F20" s="54">
        <v>25</v>
      </c>
      <c r="G20" s="54">
        <v>25</v>
      </c>
      <c r="H20" s="54">
        <v>25</v>
      </c>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row>
    <row r="21" spans="1:70" ht="15" customHeight="1" x14ac:dyDescent="0.25">
      <c r="A21" s="3" t="s">
        <v>232</v>
      </c>
      <c r="B21" s="14" t="s">
        <v>160</v>
      </c>
      <c r="C21" s="15" t="s">
        <v>128</v>
      </c>
      <c r="D21" s="15" t="s">
        <v>500</v>
      </c>
      <c r="E21" s="15" t="s">
        <v>233</v>
      </c>
      <c r="F21" s="54">
        <v>496.2</v>
      </c>
      <c r="G21" s="54">
        <v>496.2</v>
      </c>
      <c r="H21" s="54">
        <v>496.2</v>
      </c>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row>
    <row r="22" spans="1:70" ht="128.25" x14ac:dyDescent="0.25">
      <c r="A22" s="3" t="s">
        <v>810</v>
      </c>
      <c r="B22" s="14" t="s">
        <v>160</v>
      </c>
      <c r="C22" s="15" t="s">
        <v>128</v>
      </c>
      <c r="D22" s="15" t="s">
        <v>501</v>
      </c>
      <c r="E22" s="15"/>
      <c r="F22" s="54">
        <f>F23</f>
        <v>1.5</v>
      </c>
      <c r="G22" s="54">
        <f>G23</f>
        <v>1.5</v>
      </c>
      <c r="H22" s="54">
        <f>H23</f>
        <v>1.5</v>
      </c>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row>
    <row r="23" spans="1:70" ht="17.25" customHeight="1" x14ac:dyDescent="0.25">
      <c r="A23" s="3" t="s">
        <v>232</v>
      </c>
      <c r="B23" s="14" t="s">
        <v>160</v>
      </c>
      <c r="C23" s="15" t="s">
        <v>128</v>
      </c>
      <c r="D23" s="15" t="s">
        <v>501</v>
      </c>
      <c r="E23" s="15" t="s">
        <v>233</v>
      </c>
      <c r="F23" s="54">
        <v>1.5</v>
      </c>
      <c r="G23" s="54">
        <v>1.5</v>
      </c>
      <c r="H23" s="54">
        <v>1.5</v>
      </c>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row>
    <row r="24" spans="1:70" ht="26.25" x14ac:dyDescent="0.25">
      <c r="A24" s="8" t="s">
        <v>677</v>
      </c>
      <c r="B24" s="12" t="s">
        <v>160</v>
      </c>
      <c r="C24" s="13" t="s">
        <v>128</v>
      </c>
      <c r="D24" s="13" t="s">
        <v>678</v>
      </c>
      <c r="E24" s="13"/>
      <c r="F24" s="56">
        <f>F25+F28+F30</f>
        <v>72425.236999999994</v>
      </c>
      <c r="G24" s="56">
        <f>G25</f>
        <v>69604.038</v>
      </c>
      <c r="H24" s="56">
        <f>H25</f>
        <v>69604.038</v>
      </c>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row>
    <row r="25" spans="1:70" s="1" customFormat="1" ht="26.25" x14ac:dyDescent="0.25">
      <c r="A25" s="3" t="s">
        <v>252</v>
      </c>
      <c r="B25" s="14" t="s">
        <v>160</v>
      </c>
      <c r="C25" s="15" t="s">
        <v>128</v>
      </c>
      <c r="D25" s="15" t="s">
        <v>253</v>
      </c>
      <c r="E25" s="15"/>
      <c r="F25" s="53">
        <f>F26+F27</f>
        <v>71861.436999999991</v>
      </c>
      <c r="G25" s="53">
        <f>G26+G27</f>
        <v>69604.038</v>
      </c>
      <c r="H25" s="53">
        <f>H26+H27</f>
        <v>69604.038</v>
      </c>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row>
    <row r="26" spans="1:70" s="1" customFormat="1" ht="26.25" customHeight="1" x14ac:dyDescent="0.25">
      <c r="A26" s="3" t="s">
        <v>673</v>
      </c>
      <c r="B26" s="14" t="s">
        <v>160</v>
      </c>
      <c r="C26" s="15" t="s">
        <v>128</v>
      </c>
      <c r="D26" s="15" t="s">
        <v>253</v>
      </c>
      <c r="E26" s="15" t="s">
        <v>251</v>
      </c>
      <c r="F26" s="47">
        <v>71697.536999999997</v>
      </c>
      <c r="G26" s="54">
        <v>69440.138000000006</v>
      </c>
      <c r="H26" s="54">
        <v>69440.138000000006</v>
      </c>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row>
    <row r="27" spans="1:70" s="1" customFormat="1" ht="39" x14ac:dyDescent="0.25">
      <c r="A27" s="3" t="s">
        <v>794</v>
      </c>
      <c r="B27" s="14" t="s">
        <v>160</v>
      </c>
      <c r="C27" s="15" t="s">
        <v>128</v>
      </c>
      <c r="D27" s="15" t="s">
        <v>253</v>
      </c>
      <c r="E27" s="15" t="s">
        <v>179</v>
      </c>
      <c r="F27" s="54">
        <v>163.9</v>
      </c>
      <c r="G27" s="54">
        <v>163.9</v>
      </c>
      <c r="H27" s="54">
        <v>163.9</v>
      </c>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row>
    <row r="28" spans="1:70" s="1" customFormat="1" ht="51.75" hidden="1" x14ac:dyDescent="0.25">
      <c r="A28" s="3" t="s">
        <v>847</v>
      </c>
      <c r="B28" s="15" t="s">
        <v>160</v>
      </c>
      <c r="C28" s="15" t="s">
        <v>128</v>
      </c>
      <c r="D28" s="15" t="s">
        <v>848</v>
      </c>
      <c r="E28" s="15"/>
      <c r="F28" s="54">
        <f>F29</f>
        <v>0</v>
      </c>
      <c r="G28" s="54">
        <v>0</v>
      </c>
      <c r="H28" s="54">
        <v>0</v>
      </c>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row>
    <row r="29" spans="1:70" s="1" customFormat="1" ht="26.25" hidden="1" x14ac:dyDescent="0.25">
      <c r="A29" s="3" t="s">
        <v>673</v>
      </c>
      <c r="B29" s="15" t="s">
        <v>160</v>
      </c>
      <c r="C29" s="15" t="s">
        <v>128</v>
      </c>
      <c r="D29" s="15" t="s">
        <v>848</v>
      </c>
      <c r="E29" s="15" t="s">
        <v>251</v>
      </c>
      <c r="F29" s="54"/>
      <c r="G29" s="54"/>
      <c r="H29" s="54"/>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row>
    <row r="30" spans="1:70" s="1" customFormat="1" ht="51.75" x14ac:dyDescent="0.25">
      <c r="A30" s="3" t="s">
        <v>928</v>
      </c>
      <c r="B30" s="15" t="s">
        <v>160</v>
      </c>
      <c r="C30" s="15" t="s">
        <v>128</v>
      </c>
      <c r="D30" s="15" t="s">
        <v>929</v>
      </c>
      <c r="E30" s="15"/>
      <c r="F30" s="54">
        <f>F31</f>
        <v>563.79999999999995</v>
      </c>
      <c r="G30" s="54">
        <v>0</v>
      </c>
      <c r="H30" s="54">
        <v>0</v>
      </c>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row>
    <row r="31" spans="1:70" s="1" customFormat="1" ht="26.25" x14ac:dyDescent="0.25">
      <c r="A31" s="3" t="s">
        <v>673</v>
      </c>
      <c r="B31" s="15" t="s">
        <v>160</v>
      </c>
      <c r="C31" s="15" t="s">
        <v>128</v>
      </c>
      <c r="D31" s="15" t="s">
        <v>929</v>
      </c>
      <c r="E31" s="15" t="s">
        <v>251</v>
      </c>
      <c r="F31" s="54">
        <v>563.79999999999995</v>
      </c>
      <c r="G31" s="54">
        <v>0</v>
      </c>
      <c r="H31" s="54">
        <v>0</v>
      </c>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row>
    <row r="32" spans="1:70" s="1" customFormat="1" ht="27" customHeight="1" x14ac:dyDescent="0.25">
      <c r="A32" s="8" t="s">
        <v>680</v>
      </c>
      <c r="B32" s="14" t="s">
        <v>160</v>
      </c>
      <c r="C32" s="15" t="s">
        <v>128</v>
      </c>
      <c r="D32" s="13" t="s">
        <v>679</v>
      </c>
      <c r="E32" s="15"/>
      <c r="F32" s="54">
        <f>F33+F38</f>
        <v>2</v>
      </c>
      <c r="G32" s="54">
        <f>G33+G38</f>
        <v>2</v>
      </c>
      <c r="H32" s="54">
        <f>H33+H38</f>
        <v>2</v>
      </c>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row>
    <row r="33" spans="1:70" s="1" customFormat="1" ht="128.25" x14ac:dyDescent="0.25">
      <c r="A33" s="3" t="s">
        <v>676</v>
      </c>
      <c r="B33" s="14" t="s">
        <v>160</v>
      </c>
      <c r="C33" s="15" t="s">
        <v>128</v>
      </c>
      <c r="D33" s="15" t="s">
        <v>681</v>
      </c>
      <c r="E33" s="15"/>
      <c r="F33" s="53">
        <f>F34+F35</f>
        <v>2</v>
      </c>
      <c r="G33" s="53">
        <f>G34+G35</f>
        <v>2</v>
      </c>
      <c r="H33" s="53">
        <f>H34+H35</f>
        <v>2</v>
      </c>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row>
    <row r="34" spans="1:70" s="1" customFormat="1" ht="39" x14ac:dyDescent="0.25">
      <c r="A34" s="3" t="s">
        <v>794</v>
      </c>
      <c r="B34" s="14" t="s">
        <v>160</v>
      </c>
      <c r="C34" s="15" t="s">
        <v>128</v>
      </c>
      <c r="D34" s="15" t="s">
        <v>681</v>
      </c>
      <c r="E34" s="15" t="s">
        <v>179</v>
      </c>
      <c r="F34" s="54">
        <v>2</v>
      </c>
      <c r="G34" s="54">
        <v>2</v>
      </c>
      <c r="H34" s="54">
        <v>2</v>
      </c>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row>
    <row r="35" spans="1:70" s="1" customFormat="1" hidden="1" x14ac:dyDescent="0.25">
      <c r="A35" s="3" t="s">
        <v>232</v>
      </c>
      <c r="B35" s="14" t="s">
        <v>160</v>
      </c>
      <c r="C35" s="15" t="s">
        <v>128</v>
      </c>
      <c r="D35" s="15" t="s">
        <v>234</v>
      </c>
      <c r="E35" s="15" t="s">
        <v>233</v>
      </c>
      <c r="F35" s="53">
        <v>0</v>
      </c>
      <c r="G35" s="53">
        <v>0</v>
      </c>
      <c r="H35" s="53">
        <v>0</v>
      </c>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row>
    <row r="36" spans="1:70" s="1" customFormat="1" ht="115.5" hidden="1" x14ac:dyDescent="0.25">
      <c r="A36" s="3" t="s">
        <v>52</v>
      </c>
      <c r="B36" s="15" t="s">
        <v>160</v>
      </c>
      <c r="C36" s="15" t="s">
        <v>128</v>
      </c>
      <c r="D36" s="15" t="s">
        <v>53</v>
      </c>
      <c r="E36" s="15"/>
      <c r="F36" s="53">
        <f>F37</f>
        <v>0</v>
      </c>
      <c r="G36" s="53">
        <v>0</v>
      </c>
      <c r="H36" s="53">
        <v>0</v>
      </c>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row>
    <row r="37" spans="1:70" s="1" customFormat="1" ht="26.25" hidden="1" x14ac:dyDescent="0.25">
      <c r="A37" s="3" t="s">
        <v>250</v>
      </c>
      <c r="B37" s="14" t="s">
        <v>160</v>
      </c>
      <c r="C37" s="15" t="s">
        <v>128</v>
      </c>
      <c r="D37" s="15" t="s">
        <v>53</v>
      </c>
      <c r="E37" s="15" t="s">
        <v>251</v>
      </c>
      <c r="F37" s="53"/>
      <c r="G37" s="53">
        <v>0</v>
      </c>
      <c r="H37" s="53">
        <v>0</v>
      </c>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row>
    <row r="38" spans="1:70" s="1" customFormat="1" ht="50.25" hidden="1" customHeight="1" x14ac:dyDescent="0.25">
      <c r="A38" s="3" t="s">
        <v>641</v>
      </c>
      <c r="B38" s="14" t="s">
        <v>160</v>
      </c>
      <c r="C38" s="15" t="s">
        <v>128</v>
      </c>
      <c r="D38" s="15" t="s">
        <v>682</v>
      </c>
      <c r="E38" s="15"/>
      <c r="F38" s="53">
        <f>F39</f>
        <v>0</v>
      </c>
      <c r="G38" s="53">
        <v>0</v>
      </c>
      <c r="H38" s="53">
        <v>0</v>
      </c>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row>
    <row r="39" spans="1:70" s="1" customFormat="1" ht="27" hidden="1" customHeight="1" x14ac:dyDescent="0.25">
      <c r="A39" s="3" t="s">
        <v>673</v>
      </c>
      <c r="B39" s="14" t="s">
        <v>160</v>
      </c>
      <c r="C39" s="15" t="s">
        <v>128</v>
      </c>
      <c r="D39" s="15" t="s">
        <v>682</v>
      </c>
      <c r="E39" s="15" t="s">
        <v>251</v>
      </c>
      <c r="F39" s="53"/>
      <c r="G39" s="53"/>
      <c r="H39" s="53"/>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row>
    <row r="40" spans="1:70" s="1" customFormat="1" ht="39" hidden="1" customHeight="1" x14ac:dyDescent="0.25">
      <c r="A40" s="3" t="s">
        <v>337</v>
      </c>
      <c r="B40" s="14" t="s">
        <v>160</v>
      </c>
      <c r="C40" s="15" t="s">
        <v>128</v>
      </c>
      <c r="D40" s="15" t="s">
        <v>338</v>
      </c>
      <c r="E40" s="15"/>
      <c r="F40" s="53">
        <f>F41</f>
        <v>0</v>
      </c>
      <c r="G40" s="53">
        <f>G41</f>
        <v>0</v>
      </c>
      <c r="H40" s="53">
        <f>H41</f>
        <v>0</v>
      </c>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row>
    <row r="41" spans="1:70" s="1" customFormat="1" hidden="1" x14ac:dyDescent="0.25">
      <c r="A41" s="3" t="s">
        <v>339</v>
      </c>
      <c r="B41" s="14" t="s">
        <v>160</v>
      </c>
      <c r="C41" s="15" t="s">
        <v>128</v>
      </c>
      <c r="D41" s="15" t="s">
        <v>338</v>
      </c>
      <c r="E41" s="15" t="s">
        <v>340</v>
      </c>
      <c r="F41" s="53"/>
      <c r="G41" s="53"/>
      <c r="H41" s="53"/>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row>
    <row r="42" spans="1:70" s="1" customFormat="1" ht="39" hidden="1" customHeight="1" x14ac:dyDescent="0.25">
      <c r="A42" s="3" t="s">
        <v>341</v>
      </c>
      <c r="B42" s="14" t="s">
        <v>160</v>
      </c>
      <c r="C42" s="15" t="s">
        <v>128</v>
      </c>
      <c r="D42" s="15" t="s">
        <v>342</v>
      </c>
      <c r="E42" s="15"/>
      <c r="F42" s="53">
        <f>F43</f>
        <v>0</v>
      </c>
      <c r="G42" s="53">
        <f>G43</f>
        <v>0</v>
      </c>
      <c r="H42" s="53">
        <f>H43</f>
        <v>0</v>
      </c>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row>
    <row r="43" spans="1:70" s="1" customFormat="1" hidden="1" x14ac:dyDescent="0.25">
      <c r="A43" s="3" t="s">
        <v>339</v>
      </c>
      <c r="B43" s="14" t="s">
        <v>160</v>
      </c>
      <c r="C43" s="15" t="s">
        <v>128</v>
      </c>
      <c r="D43" s="15" t="s">
        <v>342</v>
      </c>
      <c r="E43" s="15" t="s">
        <v>340</v>
      </c>
      <c r="F43" s="53"/>
      <c r="G43" s="53"/>
      <c r="H43" s="53"/>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row>
    <row r="44" spans="1:70" s="1" customFormat="1" ht="41.25" hidden="1" customHeight="1" x14ac:dyDescent="0.25">
      <c r="A44" s="3" t="s">
        <v>343</v>
      </c>
      <c r="B44" s="14" t="s">
        <v>160</v>
      </c>
      <c r="C44" s="15" t="s">
        <v>128</v>
      </c>
      <c r="D44" s="15" t="s">
        <v>344</v>
      </c>
      <c r="E44" s="15"/>
      <c r="F44" s="53">
        <f>F45</f>
        <v>0</v>
      </c>
      <c r="G44" s="53">
        <f>G45</f>
        <v>0</v>
      </c>
      <c r="H44" s="53">
        <f>H45</f>
        <v>0</v>
      </c>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row>
    <row r="45" spans="1:70" s="1" customFormat="1" hidden="1" x14ac:dyDescent="0.25">
      <c r="A45" s="3" t="s">
        <v>339</v>
      </c>
      <c r="B45" s="14" t="s">
        <v>160</v>
      </c>
      <c r="C45" s="15" t="s">
        <v>128</v>
      </c>
      <c r="D45" s="15" t="s">
        <v>344</v>
      </c>
      <c r="E45" s="15" t="s">
        <v>340</v>
      </c>
      <c r="F45" s="53"/>
      <c r="G45" s="53"/>
      <c r="H45" s="53"/>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row>
    <row r="46" spans="1:70" s="1" customFormat="1" ht="16.5" customHeight="1" x14ac:dyDescent="0.25">
      <c r="A46" s="8" t="s">
        <v>256</v>
      </c>
      <c r="B46" s="12" t="s">
        <v>160</v>
      </c>
      <c r="C46" s="13" t="s">
        <v>257</v>
      </c>
      <c r="D46" s="13"/>
      <c r="E46" s="13"/>
      <c r="F46" s="52">
        <f>F48</f>
        <v>12.5</v>
      </c>
      <c r="G46" s="52">
        <f>G48</f>
        <v>163.80000000000001</v>
      </c>
      <c r="H46" s="52">
        <f>H48</f>
        <v>13</v>
      </c>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row>
    <row r="47" spans="1:70" s="1" customFormat="1" ht="29.25" customHeight="1" x14ac:dyDescent="0.25">
      <c r="A47" s="8" t="s">
        <v>680</v>
      </c>
      <c r="B47" s="12" t="s">
        <v>160</v>
      </c>
      <c r="C47" s="13" t="s">
        <v>257</v>
      </c>
      <c r="D47" s="13" t="s">
        <v>679</v>
      </c>
      <c r="E47" s="13"/>
      <c r="F47" s="52">
        <f>F48</f>
        <v>12.5</v>
      </c>
      <c r="G47" s="52">
        <f>G48</f>
        <v>163.80000000000001</v>
      </c>
      <c r="H47" s="52">
        <f>H48</f>
        <v>13</v>
      </c>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row>
    <row r="48" spans="1:70" s="1" customFormat="1" ht="51.75" x14ac:dyDescent="0.25">
      <c r="A48" s="3" t="s">
        <v>684</v>
      </c>
      <c r="B48" s="14" t="s">
        <v>160</v>
      </c>
      <c r="C48" s="15" t="s">
        <v>257</v>
      </c>
      <c r="D48" s="15" t="s">
        <v>683</v>
      </c>
      <c r="E48" s="15"/>
      <c r="F48" s="53">
        <f t="shared" ref="F48:H48" si="2">F49</f>
        <v>12.5</v>
      </c>
      <c r="G48" s="53">
        <f t="shared" si="2"/>
        <v>163.80000000000001</v>
      </c>
      <c r="H48" s="53">
        <f t="shared" si="2"/>
        <v>13</v>
      </c>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row>
    <row r="49" spans="1:8" ht="39" x14ac:dyDescent="0.25">
      <c r="A49" s="3" t="s">
        <v>794</v>
      </c>
      <c r="B49" s="14" t="s">
        <v>160</v>
      </c>
      <c r="C49" s="15" t="s">
        <v>257</v>
      </c>
      <c r="D49" s="15" t="s">
        <v>683</v>
      </c>
      <c r="E49" s="15" t="s">
        <v>179</v>
      </c>
      <c r="F49" s="54">
        <v>12.5</v>
      </c>
      <c r="G49" s="54">
        <v>163.80000000000001</v>
      </c>
      <c r="H49" s="54">
        <v>13</v>
      </c>
    </row>
    <row r="50" spans="1:8" ht="38.25" customHeight="1" x14ac:dyDescent="0.25">
      <c r="A50" s="8" t="s">
        <v>40</v>
      </c>
      <c r="B50" s="12" t="s">
        <v>160</v>
      </c>
      <c r="C50" s="13" t="s">
        <v>277</v>
      </c>
      <c r="D50" s="13"/>
      <c r="E50" s="13"/>
      <c r="F50" s="52">
        <f>F53+F60+F63+F58</f>
        <v>3100.143</v>
      </c>
      <c r="G50" s="52">
        <f>G53+G60+G63</f>
        <v>3018.3</v>
      </c>
      <c r="H50" s="52">
        <f>H53+H60+H63</f>
        <v>3018.3</v>
      </c>
    </row>
    <row r="51" spans="1:8" ht="38.25" customHeight="1" x14ac:dyDescent="0.25">
      <c r="A51" s="8" t="s">
        <v>685</v>
      </c>
      <c r="B51" s="12" t="s">
        <v>160</v>
      </c>
      <c r="C51" s="13" t="s">
        <v>277</v>
      </c>
      <c r="D51" s="13" t="s">
        <v>686</v>
      </c>
      <c r="E51" s="13"/>
      <c r="F51" s="52">
        <f>F52+F60+F63+F58</f>
        <v>3100.143</v>
      </c>
      <c r="G51" s="52">
        <f>G52+G60+G63</f>
        <v>3018.3</v>
      </c>
      <c r="H51" s="52">
        <f>H52+H60+H63</f>
        <v>3018.3</v>
      </c>
    </row>
    <row r="52" spans="1:8" ht="38.25" customHeight="1" x14ac:dyDescent="0.25">
      <c r="A52" s="8" t="s">
        <v>688</v>
      </c>
      <c r="B52" s="12" t="s">
        <v>160</v>
      </c>
      <c r="C52" s="13" t="s">
        <v>277</v>
      </c>
      <c r="D52" s="13" t="s">
        <v>687</v>
      </c>
      <c r="E52" s="13"/>
      <c r="F52" s="52">
        <f>F53</f>
        <v>1550.6000000000001</v>
      </c>
      <c r="G52" s="52">
        <f>G53</f>
        <v>1550.6000000000001</v>
      </c>
      <c r="H52" s="52">
        <f>H53</f>
        <v>1550.6000000000001</v>
      </c>
    </row>
    <row r="53" spans="1:8" ht="30" customHeight="1" x14ac:dyDescent="0.25">
      <c r="A53" s="3" t="s">
        <v>689</v>
      </c>
      <c r="B53" s="14" t="s">
        <v>160</v>
      </c>
      <c r="C53" s="15" t="s">
        <v>277</v>
      </c>
      <c r="D53" s="15" t="s">
        <v>278</v>
      </c>
      <c r="E53" s="15"/>
      <c r="F53" s="53">
        <f>F54+F55</f>
        <v>1550.6000000000001</v>
      </c>
      <c r="G53" s="53">
        <f>G54+G55</f>
        <v>1550.6000000000001</v>
      </c>
      <c r="H53" s="53">
        <f>H54+H55</f>
        <v>1550.6000000000001</v>
      </c>
    </row>
    <row r="54" spans="1:8" ht="26.25" x14ac:dyDescent="0.25">
      <c r="A54" s="3" t="s">
        <v>673</v>
      </c>
      <c r="B54" s="14" t="s">
        <v>160</v>
      </c>
      <c r="C54" s="15" t="s">
        <v>277</v>
      </c>
      <c r="D54" s="15" t="s">
        <v>278</v>
      </c>
      <c r="E54" s="15" t="s">
        <v>251</v>
      </c>
      <c r="F54" s="54">
        <v>1509.7</v>
      </c>
      <c r="G54" s="54">
        <v>1509.7</v>
      </c>
      <c r="H54" s="54">
        <v>1509.7</v>
      </c>
    </row>
    <row r="55" spans="1:8" ht="39" x14ac:dyDescent="0.25">
      <c r="A55" s="3" t="s">
        <v>794</v>
      </c>
      <c r="B55" s="14" t="s">
        <v>160</v>
      </c>
      <c r="C55" s="15" t="s">
        <v>277</v>
      </c>
      <c r="D55" s="15" t="s">
        <v>278</v>
      </c>
      <c r="E55" s="15" t="s">
        <v>179</v>
      </c>
      <c r="F55" s="54">
        <v>40.9</v>
      </c>
      <c r="G55" s="54">
        <v>40.9</v>
      </c>
      <c r="H55" s="54">
        <v>40.9</v>
      </c>
    </row>
    <row r="56" spans="1:8" ht="16.5" hidden="1" customHeight="1" x14ac:dyDescent="0.25">
      <c r="A56" s="17" t="s">
        <v>254</v>
      </c>
      <c r="B56" s="15" t="s">
        <v>160</v>
      </c>
      <c r="C56" s="15" t="s">
        <v>277</v>
      </c>
      <c r="D56" s="15" t="s">
        <v>278</v>
      </c>
      <c r="E56" s="15" t="s">
        <v>255</v>
      </c>
      <c r="F56" s="53"/>
      <c r="G56" s="53">
        <v>0</v>
      </c>
      <c r="H56" s="53">
        <v>0</v>
      </c>
    </row>
    <row r="57" spans="1:8" ht="17.25" hidden="1" customHeight="1" x14ac:dyDescent="0.25">
      <c r="A57" s="3" t="s">
        <v>279</v>
      </c>
      <c r="B57" s="14" t="s">
        <v>160</v>
      </c>
      <c r="C57" s="15" t="s">
        <v>277</v>
      </c>
      <c r="D57" s="15" t="s">
        <v>280</v>
      </c>
      <c r="E57" s="15"/>
      <c r="F57" s="53">
        <f>F60+F63</f>
        <v>1549.5430000000001</v>
      </c>
      <c r="G57" s="53">
        <f>G60+G63</f>
        <v>1467.7</v>
      </c>
      <c r="H57" s="53">
        <f>H60+H63</f>
        <v>1467.7</v>
      </c>
    </row>
    <row r="58" spans="1:8" ht="30" hidden="1" customHeight="1" x14ac:dyDescent="0.25">
      <c r="A58" s="3" t="s">
        <v>872</v>
      </c>
      <c r="B58" s="14" t="s">
        <v>160</v>
      </c>
      <c r="C58" s="15" t="s">
        <v>277</v>
      </c>
      <c r="D58" s="15" t="s">
        <v>873</v>
      </c>
      <c r="E58" s="15"/>
      <c r="F58" s="53">
        <f>F59</f>
        <v>0</v>
      </c>
      <c r="G58" s="53">
        <v>0</v>
      </c>
      <c r="H58" s="53">
        <v>0</v>
      </c>
    </row>
    <row r="59" spans="1:8" ht="26.25" hidden="1" x14ac:dyDescent="0.25">
      <c r="A59" s="3" t="s">
        <v>673</v>
      </c>
      <c r="B59" s="14" t="s">
        <v>160</v>
      </c>
      <c r="C59" s="15" t="s">
        <v>277</v>
      </c>
      <c r="D59" s="15" t="s">
        <v>873</v>
      </c>
      <c r="E59" s="15" t="s">
        <v>251</v>
      </c>
      <c r="F59" s="53"/>
      <c r="G59" s="53"/>
      <c r="H59" s="53"/>
    </row>
    <row r="60" spans="1:8" ht="26.25" x14ac:dyDescent="0.25">
      <c r="A60" s="3" t="s">
        <v>691</v>
      </c>
      <c r="B60" s="14" t="s">
        <v>160</v>
      </c>
      <c r="C60" s="15" t="s">
        <v>277</v>
      </c>
      <c r="D60" s="38" t="s">
        <v>690</v>
      </c>
      <c r="E60" s="15"/>
      <c r="F60" s="54">
        <f>F61+F62</f>
        <v>1141.6410000000001</v>
      </c>
      <c r="G60" s="54">
        <f>G61+G62</f>
        <v>1081.2</v>
      </c>
      <c r="H60" s="54">
        <f>H61+H62</f>
        <v>1081.2</v>
      </c>
    </row>
    <row r="61" spans="1:8" ht="26.25" x14ac:dyDescent="0.25">
      <c r="A61" s="3" t="s">
        <v>673</v>
      </c>
      <c r="B61" s="14" t="s">
        <v>160</v>
      </c>
      <c r="C61" s="15" t="s">
        <v>277</v>
      </c>
      <c r="D61" s="38" t="s">
        <v>690</v>
      </c>
      <c r="E61" s="15" t="s">
        <v>251</v>
      </c>
      <c r="F61" s="54">
        <v>1115.7180000000001</v>
      </c>
      <c r="G61" s="54">
        <v>1055.232</v>
      </c>
      <c r="H61" s="54">
        <v>1055.232</v>
      </c>
    </row>
    <row r="62" spans="1:8" ht="39" x14ac:dyDescent="0.25">
      <c r="A62" s="39" t="s">
        <v>794</v>
      </c>
      <c r="B62" s="14" t="s">
        <v>160</v>
      </c>
      <c r="C62" s="15" t="s">
        <v>277</v>
      </c>
      <c r="D62" s="38" t="s">
        <v>690</v>
      </c>
      <c r="E62" s="15" t="s">
        <v>179</v>
      </c>
      <c r="F62" s="54">
        <v>25.922999999999998</v>
      </c>
      <c r="G62" s="54">
        <v>25.968</v>
      </c>
      <c r="H62" s="54">
        <v>25.968</v>
      </c>
    </row>
    <row r="63" spans="1:8" ht="26.25" x14ac:dyDescent="0.25">
      <c r="A63" s="3" t="s">
        <v>692</v>
      </c>
      <c r="B63" s="14" t="s">
        <v>160</v>
      </c>
      <c r="C63" s="15" t="s">
        <v>277</v>
      </c>
      <c r="D63" s="38" t="s">
        <v>579</v>
      </c>
      <c r="E63" s="15"/>
      <c r="F63" s="54">
        <f>F64+F65</f>
        <v>407.90199999999999</v>
      </c>
      <c r="G63" s="54">
        <f>G64+G65</f>
        <v>386.5</v>
      </c>
      <c r="H63" s="54">
        <f>H64+H65</f>
        <v>386.5</v>
      </c>
    </row>
    <row r="64" spans="1:8" ht="26.25" x14ac:dyDescent="0.25">
      <c r="A64" s="3" t="s">
        <v>673</v>
      </c>
      <c r="B64" s="14" t="s">
        <v>160</v>
      </c>
      <c r="C64" s="15" t="s">
        <v>277</v>
      </c>
      <c r="D64" s="38" t="s">
        <v>579</v>
      </c>
      <c r="E64" s="15" t="s">
        <v>251</v>
      </c>
      <c r="F64" s="54">
        <v>368.88299999999998</v>
      </c>
      <c r="G64" s="54">
        <v>347.46300000000002</v>
      </c>
      <c r="H64" s="54">
        <v>347.46300000000002</v>
      </c>
    </row>
    <row r="65" spans="1:8" ht="39" x14ac:dyDescent="0.25">
      <c r="A65" s="39" t="s">
        <v>794</v>
      </c>
      <c r="B65" s="14" t="s">
        <v>160</v>
      </c>
      <c r="C65" s="15" t="s">
        <v>277</v>
      </c>
      <c r="D65" s="38" t="s">
        <v>579</v>
      </c>
      <c r="E65" s="15" t="s">
        <v>179</v>
      </c>
      <c r="F65" s="54">
        <v>39.018999999999998</v>
      </c>
      <c r="G65" s="54">
        <v>39.036999999999999</v>
      </c>
      <c r="H65" s="54">
        <v>39.036999999999999</v>
      </c>
    </row>
    <row r="66" spans="1:8" ht="1.5" hidden="1" customHeight="1" x14ac:dyDescent="0.25">
      <c r="A66" s="17" t="s">
        <v>254</v>
      </c>
      <c r="B66" s="15" t="s">
        <v>160</v>
      </c>
      <c r="C66" s="15" t="s">
        <v>277</v>
      </c>
      <c r="D66" s="15" t="s">
        <v>280</v>
      </c>
      <c r="E66" s="15" t="s">
        <v>255</v>
      </c>
      <c r="F66" s="53"/>
      <c r="G66" s="53"/>
      <c r="H66" s="53"/>
    </row>
    <row r="67" spans="1:8" x14ac:dyDescent="0.25">
      <c r="A67" s="8" t="s">
        <v>258</v>
      </c>
      <c r="B67" s="12" t="s">
        <v>160</v>
      </c>
      <c r="C67" s="13" t="s">
        <v>175</v>
      </c>
      <c r="D67" s="13"/>
      <c r="E67" s="13"/>
      <c r="F67" s="52">
        <f>F69</f>
        <v>50</v>
      </c>
      <c r="G67" s="52">
        <f>G69</f>
        <v>50</v>
      </c>
      <c r="H67" s="52">
        <f>H69</f>
        <v>50</v>
      </c>
    </row>
    <row r="68" spans="1:8" ht="28.5" customHeight="1" x14ac:dyDescent="0.25">
      <c r="A68" s="8" t="s">
        <v>680</v>
      </c>
      <c r="B68" s="12" t="s">
        <v>160</v>
      </c>
      <c r="C68" s="13" t="s">
        <v>175</v>
      </c>
      <c r="D68" s="13" t="s">
        <v>679</v>
      </c>
      <c r="E68" s="13"/>
      <c r="F68" s="52">
        <f>F69</f>
        <v>50</v>
      </c>
      <c r="G68" s="52">
        <f>G69</f>
        <v>50</v>
      </c>
      <c r="H68" s="52">
        <f>H69</f>
        <v>50</v>
      </c>
    </row>
    <row r="69" spans="1:8" x14ac:dyDescent="0.25">
      <c r="A69" s="3" t="s">
        <v>259</v>
      </c>
      <c r="B69" s="14" t="s">
        <v>160</v>
      </c>
      <c r="C69" s="15" t="s">
        <v>175</v>
      </c>
      <c r="D69" s="15" t="s">
        <v>693</v>
      </c>
      <c r="E69" s="15"/>
      <c r="F69" s="53">
        <f t="shared" ref="F69:H69" si="3">F70</f>
        <v>50</v>
      </c>
      <c r="G69" s="53">
        <f t="shared" si="3"/>
        <v>50</v>
      </c>
      <c r="H69" s="53">
        <f t="shared" si="3"/>
        <v>50</v>
      </c>
    </row>
    <row r="70" spans="1:8" x14ac:dyDescent="0.25">
      <c r="A70" s="3" t="s">
        <v>260</v>
      </c>
      <c r="B70" s="14" t="s">
        <v>160</v>
      </c>
      <c r="C70" s="15" t="s">
        <v>175</v>
      </c>
      <c r="D70" s="15" t="s">
        <v>693</v>
      </c>
      <c r="E70" s="15" t="s">
        <v>261</v>
      </c>
      <c r="F70" s="54">
        <v>50</v>
      </c>
      <c r="G70" s="54">
        <v>50</v>
      </c>
      <c r="H70" s="54">
        <v>50</v>
      </c>
    </row>
    <row r="71" spans="1:8" x14ac:dyDescent="0.25">
      <c r="A71" s="8" t="s">
        <v>391</v>
      </c>
      <c r="B71" s="12" t="s">
        <v>160</v>
      </c>
      <c r="C71" s="13" t="s">
        <v>186</v>
      </c>
      <c r="D71" s="13"/>
      <c r="E71" s="13"/>
      <c r="F71" s="52">
        <f>F72+F92+F101+F117+F95+F89+F98</f>
        <v>24453.626</v>
      </c>
      <c r="G71" s="52">
        <f>G72+G92+G101+G117+G95+G89+G98</f>
        <v>18187.8</v>
      </c>
      <c r="H71" s="52">
        <f>H72+H92+H101+H117+H95+H89+H98</f>
        <v>16477.599999999999</v>
      </c>
    </row>
    <row r="72" spans="1:8" ht="51.75" x14ac:dyDescent="0.25">
      <c r="A72" s="8" t="s">
        <v>694</v>
      </c>
      <c r="B72" s="12" t="s">
        <v>160</v>
      </c>
      <c r="C72" s="13" t="s">
        <v>186</v>
      </c>
      <c r="D72" s="13" t="s">
        <v>61</v>
      </c>
      <c r="E72" s="13"/>
      <c r="F72" s="52">
        <f>F73+F79+F76</f>
        <v>1403.5</v>
      </c>
      <c r="G72" s="52">
        <f>G73+G79+G76</f>
        <v>706.3</v>
      </c>
      <c r="H72" s="52">
        <f>H73+H79+H76</f>
        <v>706.3</v>
      </c>
    </row>
    <row r="73" spans="1:8" ht="27.75" customHeight="1" x14ac:dyDescent="0.25">
      <c r="A73" s="8" t="s">
        <v>263</v>
      </c>
      <c r="B73" s="12" t="s">
        <v>160</v>
      </c>
      <c r="C73" s="13" t="s">
        <v>186</v>
      </c>
      <c r="D73" s="13" t="s">
        <v>92</v>
      </c>
      <c r="E73" s="13"/>
      <c r="F73" s="52">
        <f t="shared" ref="F73:H74" si="4">F74</f>
        <v>69.5</v>
      </c>
      <c r="G73" s="52">
        <f t="shared" si="4"/>
        <v>69.5</v>
      </c>
      <c r="H73" s="52">
        <f t="shared" si="4"/>
        <v>69.5</v>
      </c>
    </row>
    <row r="74" spans="1:8" ht="39" x14ac:dyDescent="0.25">
      <c r="A74" s="3" t="s">
        <v>265</v>
      </c>
      <c r="B74" s="14" t="s">
        <v>160</v>
      </c>
      <c r="C74" s="15" t="s">
        <v>186</v>
      </c>
      <c r="D74" s="15" t="s">
        <v>93</v>
      </c>
      <c r="E74" s="15"/>
      <c r="F74" s="53">
        <f t="shared" si="4"/>
        <v>69.5</v>
      </c>
      <c r="G74" s="53">
        <f t="shared" si="4"/>
        <v>69.5</v>
      </c>
      <c r="H74" s="53">
        <f t="shared" si="4"/>
        <v>69.5</v>
      </c>
    </row>
    <row r="75" spans="1:8" ht="39" x14ac:dyDescent="0.25">
      <c r="A75" s="3" t="s">
        <v>794</v>
      </c>
      <c r="B75" s="14" t="s">
        <v>160</v>
      </c>
      <c r="C75" s="15" t="s">
        <v>186</v>
      </c>
      <c r="D75" s="15" t="s">
        <v>93</v>
      </c>
      <c r="E75" s="15" t="s">
        <v>179</v>
      </c>
      <c r="F75" s="54">
        <v>69.5</v>
      </c>
      <c r="G75" s="54">
        <v>69.5</v>
      </c>
      <c r="H75" s="54">
        <v>69.5</v>
      </c>
    </row>
    <row r="76" spans="1:8" ht="39" x14ac:dyDescent="0.25">
      <c r="A76" s="18" t="s">
        <v>621</v>
      </c>
      <c r="B76" s="12" t="s">
        <v>160</v>
      </c>
      <c r="C76" s="13" t="s">
        <v>186</v>
      </c>
      <c r="D76" s="13" t="s">
        <v>622</v>
      </c>
      <c r="E76" s="13"/>
      <c r="F76" s="56">
        <f t="shared" ref="F76:H77" si="5">F77</f>
        <v>30</v>
      </c>
      <c r="G76" s="56">
        <f t="shared" si="5"/>
        <v>0</v>
      </c>
      <c r="H76" s="56">
        <f t="shared" si="5"/>
        <v>0</v>
      </c>
    </row>
    <row r="77" spans="1:8" ht="39" x14ac:dyDescent="0.25">
      <c r="A77" s="3" t="s">
        <v>835</v>
      </c>
      <c r="B77" s="15" t="s">
        <v>160</v>
      </c>
      <c r="C77" s="15" t="s">
        <v>186</v>
      </c>
      <c r="D77" s="15" t="s">
        <v>836</v>
      </c>
      <c r="E77" s="15"/>
      <c r="F77" s="54">
        <f t="shared" si="5"/>
        <v>30</v>
      </c>
      <c r="G77" s="54">
        <f t="shared" si="5"/>
        <v>0</v>
      </c>
      <c r="H77" s="54">
        <f t="shared" si="5"/>
        <v>0</v>
      </c>
    </row>
    <row r="78" spans="1:8" ht="39" x14ac:dyDescent="0.25">
      <c r="A78" s="3" t="s">
        <v>794</v>
      </c>
      <c r="B78" s="15" t="s">
        <v>160</v>
      </c>
      <c r="C78" s="15" t="s">
        <v>186</v>
      </c>
      <c r="D78" s="15" t="s">
        <v>836</v>
      </c>
      <c r="E78" s="15" t="s">
        <v>179</v>
      </c>
      <c r="F78" s="54">
        <v>30</v>
      </c>
      <c r="G78" s="54">
        <v>0</v>
      </c>
      <c r="H78" s="54">
        <v>0</v>
      </c>
    </row>
    <row r="79" spans="1:8" ht="29.25" customHeight="1" x14ac:dyDescent="0.25">
      <c r="A79" s="8" t="s">
        <v>607</v>
      </c>
      <c r="B79" s="12" t="s">
        <v>160</v>
      </c>
      <c r="C79" s="13" t="s">
        <v>186</v>
      </c>
      <c r="D79" s="13" t="s">
        <v>581</v>
      </c>
      <c r="E79" s="13"/>
      <c r="F79" s="52">
        <f>F80</f>
        <v>1304</v>
      </c>
      <c r="G79" s="52">
        <f t="shared" ref="G79:H80" si="6">G80</f>
        <v>636.79999999999995</v>
      </c>
      <c r="H79" s="52">
        <f t="shared" si="6"/>
        <v>636.79999999999995</v>
      </c>
    </row>
    <row r="80" spans="1:8" ht="39" x14ac:dyDescent="0.25">
      <c r="A80" s="3" t="s">
        <v>585</v>
      </c>
      <c r="B80" s="14" t="s">
        <v>160</v>
      </c>
      <c r="C80" s="15" t="s">
        <v>186</v>
      </c>
      <c r="D80" s="15" t="s">
        <v>582</v>
      </c>
      <c r="E80" s="15"/>
      <c r="F80" s="53">
        <f>F81+F87</f>
        <v>1304</v>
      </c>
      <c r="G80" s="53">
        <f t="shared" si="6"/>
        <v>636.79999999999995</v>
      </c>
      <c r="H80" s="53">
        <f t="shared" si="6"/>
        <v>636.79999999999995</v>
      </c>
    </row>
    <row r="81" spans="1:8" ht="39" x14ac:dyDescent="0.25">
      <c r="A81" s="3" t="s">
        <v>794</v>
      </c>
      <c r="B81" s="14" t="s">
        <v>160</v>
      </c>
      <c r="C81" s="15" t="s">
        <v>186</v>
      </c>
      <c r="D81" s="15" t="s">
        <v>582</v>
      </c>
      <c r="E81" s="15" t="s">
        <v>179</v>
      </c>
      <c r="F81" s="54">
        <v>1304</v>
      </c>
      <c r="G81" s="54">
        <v>636.79999999999995</v>
      </c>
      <c r="H81" s="54">
        <v>636.79999999999995</v>
      </c>
    </row>
    <row r="82" spans="1:8" ht="26.25" hidden="1" customHeight="1" x14ac:dyDescent="0.25">
      <c r="A82" s="3" t="s">
        <v>52</v>
      </c>
      <c r="B82" s="14" t="s">
        <v>160</v>
      </c>
      <c r="C82" s="15" t="s">
        <v>186</v>
      </c>
      <c r="D82" s="15" t="s">
        <v>67</v>
      </c>
      <c r="E82" s="15"/>
      <c r="F82" s="53">
        <f>F83</f>
        <v>0</v>
      </c>
      <c r="G82" s="53">
        <v>0</v>
      </c>
      <c r="H82" s="53">
        <v>0</v>
      </c>
    </row>
    <row r="83" spans="1:8" ht="25.5" hidden="1" customHeight="1" x14ac:dyDescent="0.25">
      <c r="A83" s="3" t="s">
        <v>178</v>
      </c>
      <c r="B83" s="14" t="s">
        <v>160</v>
      </c>
      <c r="C83" s="15" t="s">
        <v>186</v>
      </c>
      <c r="D83" s="15" t="s">
        <v>67</v>
      </c>
      <c r="E83" s="15" t="s">
        <v>179</v>
      </c>
      <c r="F83" s="53"/>
      <c r="G83" s="53">
        <v>0</v>
      </c>
      <c r="H83" s="53">
        <v>0</v>
      </c>
    </row>
    <row r="84" spans="1:8" ht="22.5" hidden="1" customHeight="1" x14ac:dyDescent="0.25">
      <c r="A84" s="18" t="s">
        <v>318</v>
      </c>
      <c r="B84" s="13" t="s">
        <v>160</v>
      </c>
      <c r="C84" s="13" t="s">
        <v>186</v>
      </c>
      <c r="D84" s="13" t="s">
        <v>184</v>
      </c>
      <c r="E84" s="13"/>
      <c r="F84" s="52">
        <f>F85</f>
        <v>0</v>
      </c>
      <c r="G84" s="52">
        <f t="shared" ref="F84:H85" si="7">G85</f>
        <v>0</v>
      </c>
      <c r="H84" s="52">
        <f t="shared" si="7"/>
        <v>0</v>
      </c>
    </row>
    <row r="85" spans="1:8" ht="24.75" hidden="1" customHeight="1" x14ac:dyDescent="0.25">
      <c r="A85" s="3" t="s">
        <v>185</v>
      </c>
      <c r="B85" s="15" t="s">
        <v>160</v>
      </c>
      <c r="C85" s="15" t="s">
        <v>186</v>
      </c>
      <c r="D85" s="15" t="s">
        <v>301</v>
      </c>
      <c r="E85" s="15"/>
      <c r="F85" s="53">
        <f t="shared" si="7"/>
        <v>0</v>
      </c>
      <c r="G85" s="53">
        <f t="shared" si="7"/>
        <v>0</v>
      </c>
      <c r="H85" s="53">
        <f t="shared" si="7"/>
        <v>0</v>
      </c>
    </row>
    <row r="86" spans="1:8" ht="26.25" hidden="1" customHeight="1" x14ac:dyDescent="0.25">
      <c r="A86" s="3" t="s">
        <v>178</v>
      </c>
      <c r="B86" s="15" t="s">
        <v>160</v>
      </c>
      <c r="C86" s="15" t="s">
        <v>186</v>
      </c>
      <c r="D86" s="15" t="s">
        <v>301</v>
      </c>
      <c r="E86" s="15" t="s">
        <v>179</v>
      </c>
      <c r="F86" s="53"/>
      <c r="G86" s="53">
        <v>0</v>
      </c>
      <c r="H86" s="53">
        <v>0</v>
      </c>
    </row>
    <row r="87" spans="1:8" ht="24.75" hidden="1" customHeight="1" x14ac:dyDescent="0.25">
      <c r="A87" s="39" t="s">
        <v>493</v>
      </c>
      <c r="B87" s="14" t="s">
        <v>160</v>
      </c>
      <c r="C87" s="15" t="s">
        <v>186</v>
      </c>
      <c r="D87" s="15" t="s">
        <v>583</v>
      </c>
      <c r="E87" s="15"/>
      <c r="F87" s="53">
        <f>F88</f>
        <v>0</v>
      </c>
      <c r="G87" s="53">
        <v>0</v>
      </c>
      <c r="H87" s="53">
        <v>0</v>
      </c>
    </row>
    <row r="88" spans="1:8" ht="22.5" hidden="1" customHeight="1" x14ac:dyDescent="0.25">
      <c r="A88" s="39" t="s">
        <v>178</v>
      </c>
      <c r="B88" s="14" t="s">
        <v>160</v>
      </c>
      <c r="C88" s="15" t="s">
        <v>186</v>
      </c>
      <c r="D88" s="15" t="s">
        <v>584</v>
      </c>
      <c r="E88" s="15" t="s">
        <v>179</v>
      </c>
      <c r="F88" s="53"/>
      <c r="G88" s="53">
        <v>0</v>
      </c>
      <c r="H88" s="53">
        <v>0</v>
      </c>
    </row>
    <row r="89" spans="1:8" ht="42.75" customHeight="1" x14ac:dyDescent="0.25">
      <c r="A89" s="8" t="s">
        <v>903</v>
      </c>
      <c r="B89" s="12" t="s">
        <v>160</v>
      </c>
      <c r="C89" s="13" t="s">
        <v>186</v>
      </c>
      <c r="D89" s="13" t="s">
        <v>320</v>
      </c>
      <c r="E89" s="13"/>
      <c r="F89" s="52">
        <f>F90</f>
        <v>763.7</v>
      </c>
      <c r="G89" s="52">
        <v>0</v>
      </c>
      <c r="H89" s="52">
        <v>0</v>
      </c>
    </row>
    <row r="90" spans="1:8" x14ac:dyDescent="0.25">
      <c r="A90" s="3" t="s">
        <v>857</v>
      </c>
      <c r="B90" s="14" t="s">
        <v>160</v>
      </c>
      <c r="C90" s="15" t="s">
        <v>186</v>
      </c>
      <c r="D90" s="15" t="s">
        <v>858</v>
      </c>
      <c r="E90" s="15"/>
      <c r="F90" s="54">
        <f>F91</f>
        <v>763.7</v>
      </c>
      <c r="G90" s="54">
        <v>0</v>
      </c>
      <c r="H90" s="54">
        <v>0</v>
      </c>
    </row>
    <row r="91" spans="1:8" ht="39" x14ac:dyDescent="0.25">
      <c r="A91" s="3" t="s">
        <v>794</v>
      </c>
      <c r="B91" s="14" t="s">
        <v>160</v>
      </c>
      <c r="C91" s="15" t="s">
        <v>186</v>
      </c>
      <c r="D91" s="15" t="s">
        <v>858</v>
      </c>
      <c r="E91" s="15" t="s">
        <v>179</v>
      </c>
      <c r="F91" s="54">
        <v>763.7</v>
      </c>
      <c r="G91" s="54">
        <v>0</v>
      </c>
      <c r="H91" s="54">
        <v>0</v>
      </c>
    </row>
    <row r="92" spans="1:8" ht="51.75" x14ac:dyDescent="0.25">
      <c r="A92" s="8" t="s">
        <v>798</v>
      </c>
      <c r="B92" s="13" t="s">
        <v>160</v>
      </c>
      <c r="C92" s="13" t="s">
        <v>186</v>
      </c>
      <c r="D92" s="13" t="s">
        <v>587</v>
      </c>
      <c r="E92" s="13"/>
      <c r="F92" s="56">
        <f t="shared" ref="F92:H93" si="8">F93</f>
        <v>99.2</v>
      </c>
      <c r="G92" s="56">
        <f t="shared" si="8"/>
        <v>99.2</v>
      </c>
      <c r="H92" s="56">
        <f t="shared" si="8"/>
        <v>99.2</v>
      </c>
    </row>
    <row r="93" spans="1:8" x14ac:dyDescent="0.25">
      <c r="A93" s="3" t="s">
        <v>799</v>
      </c>
      <c r="B93" s="15" t="s">
        <v>160</v>
      </c>
      <c r="C93" s="15" t="s">
        <v>186</v>
      </c>
      <c r="D93" s="15" t="s">
        <v>800</v>
      </c>
      <c r="E93" s="15"/>
      <c r="F93" s="54">
        <f t="shared" si="8"/>
        <v>99.2</v>
      </c>
      <c r="G93" s="54">
        <f t="shared" si="8"/>
        <v>99.2</v>
      </c>
      <c r="H93" s="54">
        <f t="shared" si="8"/>
        <v>99.2</v>
      </c>
    </row>
    <row r="94" spans="1:8" ht="39" x14ac:dyDescent="0.25">
      <c r="A94" s="3" t="s">
        <v>794</v>
      </c>
      <c r="B94" s="15" t="s">
        <v>160</v>
      </c>
      <c r="C94" s="15" t="s">
        <v>186</v>
      </c>
      <c r="D94" s="15" t="s">
        <v>800</v>
      </c>
      <c r="E94" s="15" t="s">
        <v>179</v>
      </c>
      <c r="F94" s="54">
        <v>99.2</v>
      </c>
      <c r="G94" s="54">
        <v>99.2</v>
      </c>
      <c r="H94" s="54">
        <v>99.2</v>
      </c>
    </row>
    <row r="95" spans="1:8" ht="39" x14ac:dyDescent="0.25">
      <c r="A95" s="8" t="s">
        <v>831</v>
      </c>
      <c r="B95" s="12" t="s">
        <v>160</v>
      </c>
      <c r="C95" s="13" t="s">
        <v>186</v>
      </c>
      <c r="D95" s="13" t="s">
        <v>832</v>
      </c>
      <c r="E95" s="13"/>
      <c r="F95" s="56">
        <f t="shared" ref="F95:H96" si="9">F96</f>
        <v>20</v>
      </c>
      <c r="G95" s="56">
        <f t="shared" si="9"/>
        <v>20</v>
      </c>
      <c r="H95" s="56">
        <f t="shared" si="9"/>
        <v>20</v>
      </c>
    </row>
    <row r="96" spans="1:8" ht="51.75" x14ac:dyDescent="0.25">
      <c r="A96" s="3" t="s">
        <v>833</v>
      </c>
      <c r="B96" s="15" t="s">
        <v>160</v>
      </c>
      <c r="C96" s="15" t="s">
        <v>268</v>
      </c>
      <c r="D96" s="15" t="s">
        <v>834</v>
      </c>
      <c r="E96" s="15"/>
      <c r="F96" s="54">
        <f t="shared" si="9"/>
        <v>20</v>
      </c>
      <c r="G96" s="54">
        <f t="shared" si="9"/>
        <v>20</v>
      </c>
      <c r="H96" s="54">
        <f t="shared" si="9"/>
        <v>20</v>
      </c>
    </row>
    <row r="97" spans="1:8" ht="39" x14ac:dyDescent="0.25">
      <c r="A97" s="3" t="s">
        <v>794</v>
      </c>
      <c r="B97" s="15" t="s">
        <v>160</v>
      </c>
      <c r="C97" s="15" t="s">
        <v>268</v>
      </c>
      <c r="D97" s="15" t="s">
        <v>834</v>
      </c>
      <c r="E97" s="15" t="s">
        <v>179</v>
      </c>
      <c r="F97" s="54">
        <v>20</v>
      </c>
      <c r="G97" s="54">
        <v>20</v>
      </c>
      <c r="H97" s="54">
        <v>20</v>
      </c>
    </row>
    <row r="98" spans="1:8" ht="51.75" x14ac:dyDescent="0.25">
      <c r="A98" s="8" t="s">
        <v>890</v>
      </c>
      <c r="B98" s="13" t="s">
        <v>160</v>
      </c>
      <c r="C98" s="13" t="s">
        <v>186</v>
      </c>
      <c r="D98" s="13" t="s">
        <v>892</v>
      </c>
      <c r="E98" s="13"/>
      <c r="F98" s="56">
        <f t="shared" ref="F98:H99" si="10">F99</f>
        <v>60</v>
      </c>
      <c r="G98" s="56">
        <f t="shared" si="10"/>
        <v>60</v>
      </c>
      <c r="H98" s="56">
        <f t="shared" si="10"/>
        <v>60</v>
      </c>
    </row>
    <row r="99" spans="1:8" ht="39" x14ac:dyDescent="0.25">
      <c r="A99" s="3" t="s">
        <v>910</v>
      </c>
      <c r="B99" s="15" t="s">
        <v>160</v>
      </c>
      <c r="C99" s="15" t="s">
        <v>186</v>
      </c>
      <c r="D99" s="15" t="s">
        <v>893</v>
      </c>
      <c r="E99" s="15"/>
      <c r="F99" s="54">
        <f t="shared" si="10"/>
        <v>60</v>
      </c>
      <c r="G99" s="54">
        <f t="shared" si="10"/>
        <v>60</v>
      </c>
      <c r="H99" s="54">
        <f t="shared" si="10"/>
        <v>60</v>
      </c>
    </row>
    <row r="100" spans="1:8" ht="39" x14ac:dyDescent="0.25">
      <c r="A100" s="17" t="s">
        <v>891</v>
      </c>
      <c r="B100" s="15" t="s">
        <v>160</v>
      </c>
      <c r="C100" s="15" t="s">
        <v>186</v>
      </c>
      <c r="D100" s="15" t="s">
        <v>893</v>
      </c>
      <c r="E100" s="15" t="s">
        <v>894</v>
      </c>
      <c r="F100" s="54">
        <v>60</v>
      </c>
      <c r="G100" s="54">
        <v>60</v>
      </c>
      <c r="H100" s="54">
        <v>60</v>
      </c>
    </row>
    <row r="101" spans="1:8" ht="29.25" customHeight="1" x14ac:dyDescent="0.25">
      <c r="A101" s="8" t="s">
        <v>680</v>
      </c>
      <c r="B101" s="12" t="s">
        <v>160</v>
      </c>
      <c r="C101" s="13" t="s">
        <v>186</v>
      </c>
      <c r="D101" s="13" t="s">
        <v>679</v>
      </c>
      <c r="E101" s="13"/>
      <c r="F101" s="56">
        <f>F102+F104+F106+F114+F110+F108+F112</f>
        <v>3381.7</v>
      </c>
      <c r="G101" s="56">
        <f>G102+G104+G106+G114+G112</f>
        <v>3198.5</v>
      </c>
      <c r="H101" s="56">
        <f>H102+H104+H106+H114+H112</f>
        <v>3237.8999999999996</v>
      </c>
    </row>
    <row r="102" spans="1:8" ht="29.25" customHeight="1" x14ac:dyDescent="0.25">
      <c r="A102" s="3" t="s">
        <v>269</v>
      </c>
      <c r="B102" s="14" t="s">
        <v>160</v>
      </c>
      <c r="C102" s="15" t="s">
        <v>186</v>
      </c>
      <c r="D102" s="15" t="s">
        <v>697</v>
      </c>
      <c r="E102" s="15"/>
      <c r="F102" s="53">
        <f>F103</f>
        <v>2</v>
      </c>
      <c r="G102" s="53">
        <f>G103</f>
        <v>2</v>
      </c>
      <c r="H102" s="53">
        <f>H103</f>
        <v>2</v>
      </c>
    </row>
    <row r="103" spans="1:8" ht="39" x14ac:dyDescent="0.25">
      <c r="A103" s="3" t="s">
        <v>794</v>
      </c>
      <c r="B103" s="14" t="s">
        <v>160</v>
      </c>
      <c r="C103" s="15" t="s">
        <v>186</v>
      </c>
      <c r="D103" s="15" t="s">
        <v>697</v>
      </c>
      <c r="E103" s="15" t="s">
        <v>179</v>
      </c>
      <c r="F103" s="54">
        <v>2</v>
      </c>
      <c r="G103" s="54">
        <v>2</v>
      </c>
      <c r="H103" s="54">
        <v>2</v>
      </c>
    </row>
    <row r="104" spans="1:8" x14ac:dyDescent="0.25">
      <c r="A104" s="3" t="s">
        <v>296</v>
      </c>
      <c r="B104" s="14" t="s">
        <v>160</v>
      </c>
      <c r="C104" s="15" t="s">
        <v>186</v>
      </c>
      <c r="D104" s="15" t="s">
        <v>696</v>
      </c>
      <c r="E104" s="15"/>
      <c r="F104" s="53">
        <f>F105</f>
        <v>223.2</v>
      </c>
      <c r="G104" s="53">
        <f>G105</f>
        <v>0</v>
      </c>
      <c r="H104" s="53">
        <f>H105</f>
        <v>0</v>
      </c>
    </row>
    <row r="105" spans="1:8" x14ac:dyDescent="0.25">
      <c r="A105" s="3" t="s">
        <v>254</v>
      </c>
      <c r="B105" s="14" t="s">
        <v>160</v>
      </c>
      <c r="C105" s="15" t="s">
        <v>186</v>
      </c>
      <c r="D105" s="15" t="s">
        <v>696</v>
      </c>
      <c r="E105" s="15" t="s">
        <v>255</v>
      </c>
      <c r="F105" s="54">
        <v>223.2</v>
      </c>
      <c r="G105" s="54">
        <v>0</v>
      </c>
      <c r="H105" s="54">
        <v>0</v>
      </c>
    </row>
    <row r="106" spans="1:8" ht="39" hidden="1" x14ac:dyDescent="0.25">
      <c r="A106" s="3" t="s">
        <v>49</v>
      </c>
      <c r="B106" s="15" t="s">
        <v>160</v>
      </c>
      <c r="C106" s="15" t="s">
        <v>186</v>
      </c>
      <c r="D106" s="15" t="s">
        <v>698</v>
      </c>
      <c r="E106" s="15"/>
      <c r="F106" s="53">
        <f>F107</f>
        <v>0</v>
      </c>
      <c r="G106" s="53">
        <v>0</v>
      </c>
      <c r="H106" s="53">
        <v>0</v>
      </c>
    </row>
    <row r="107" spans="1:8" ht="39" hidden="1" x14ac:dyDescent="0.25">
      <c r="A107" s="3" t="s">
        <v>794</v>
      </c>
      <c r="B107" s="15" t="s">
        <v>160</v>
      </c>
      <c r="C107" s="15" t="s">
        <v>186</v>
      </c>
      <c r="D107" s="15" t="s">
        <v>698</v>
      </c>
      <c r="E107" s="15" t="s">
        <v>179</v>
      </c>
      <c r="F107" s="53"/>
      <c r="G107" s="53"/>
      <c r="H107" s="53"/>
    </row>
    <row r="108" spans="1:8" ht="29.25" hidden="1" customHeight="1" x14ac:dyDescent="0.25">
      <c r="A108" s="17" t="s">
        <v>661</v>
      </c>
      <c r="B108" s="15" t="s">
        <v>160</v>
      </c>
      <c r="C108" s="15" t="s">
        <v>186</v>
      </c>
      <c r="D108" s="15" t="s">
        <v>733</v>
      </c>
      <c r="E108" s="15"/>
      <c r="F108" s="53">
        <f>F109</f>
        <v>0</v>
      </c>
      <c r="G108" s="53">
        <v>0</v>
      </c>
      <c r="H108" s="53">
        <v>0</v>
      </c>
    </row>
    <row r="109" spans="1:8" ht="32.25" hidden="1" customHeight="1" x14ac:dyDescent="0.25">
      <c r="A109" s="3" t="s">
        <v>254</v>
      </c>
      <c r="B109" s="15" t="s">
        <v>160</v>
      </c>
      <c r="C109" s="15" t="s">
        <v>186</v>
      </c>
      <c r="D109" s="15" t="s">
        <v>733</v>
      </c>
      <c r="E109" s="15" t="s">
        <v>255</v>
      </c>
      <c r="F109" s="53"/>
      <c r="G109" s="53"/>
      <c r="H109" s="53"/>
    </row>
    <row r="110" spans="1:8" ht="48.75" hidden="1" customHeight="1" x14ac:dyDescent="0.25">
      <c r="A110" s="3" t="s">
        <v>844</v>
      </c>
      <c r="B110" s="15" t="s">
        <v>160</v>
      </c>
      <c r="C110" s="15" t="s">
        <v>186</v>
      </c>
      <c r="D110" s="15" t="s">
        <v>845</v>
      </c>
      <c r="E110" s="15"/>
      <c r="F110" s="53">
        <f>F111</f>
        <v>0</v>
      </c>
      <c r="G110" s="53">
        <v>0</v>
      </c>
      <c r="H110" s="53">
        <v>0</v>
      </c>
    </row>
    <row r="111" spans="1:8" ht="43.5" hidden="1" customHeight="1" x14ac:dyDescent="0.25">
      <c r="A111" s="3" t="s">
        <v>794</v>
      </c>
      <c r="B111" s="15" t="s">
        <v>160</v>
      </c>
      <c r="C111" s="15" t="s">
        <v>186</v>
      </c>
      <c r="D111" s="15" t="s">
        <v>845</v>
      </c>
      <c r="E111" s="15" t="s">
        <v>179</v>
      </c>
      <c r="F111" s="53">
        <v>0</v>
      </c>
      <c r="G111" s="53">
        <v>0</v>
      </c>
      <c r="H111" s="53">
        <v>0</v>
      </c>
    </row>
    <row r="112" spans="1:8" ht="128.25" customHeight="1" x14ac:dyDescent="0.25">
      <c r="A112" s="3" t="s">
        <v>931</v>
      </c>
      <c r="B112" s="15" t="s">
        <v>160</v>
      </c>
      <c r="C112" s="15" t="s">
        <v>186</v>
      </c>
      <c r="D112" s="15" t="s">
        <v>932</v>
      </c>
      <c r="E112" s="15"/>
      <c r="F112" s="54">
        <f>F113</f>
        <v>1753.1</v>
      </c>
      <c r="G112" s="54">
        <f>G113</f>
        <v>1753.1</v>
      </c>
      <c r="H112" s="54">
        <f>H113</f>
        <v>1753.1</v>
      </c>
    </row>
    <row r="113" spans="1:8" ht="39" x14ac:dyDescent="0.25">
      <c r="A113" s="3" t="s">
        <v>794</v>
      </c>
      <c r="B113" s="15" t="s">
        <v>160</v>
      </c>
      <c r="C113" s="15" t="s">
        <v>186</v>
      </c>
      <c r="D113" s="15" t="s">
        <v>932</v>
      </c>
      <c r="E113" s="15" t="s">
        <v>179</v>
      </c>
      <c r="F113" s="54">
        <v>1753.1</v>
      </c>
      <c r="G113" s="54">
        <v>1753.1</v>
      </c>
      <c r="H113" s="54">
        <v>1753.1</v>
      </c>
    </row>
    <row r="114" spans="1:8" ht="90" x14ac:dyDescent="0.25">
      <c r="A114" s="3" t="s">
        <v>930</v>
      </c>
      <c r="B114" s="15" t="s">
        <v>160</v>
      </c>
      <c r="C114" s="15" t="s">
        <v>186</v>
      </c>
      <c r="D114" s="15" t="s">
        <v>699</v>
      </c>
      <c r="E114" s="15"/>
      <c r="F114" s="54">
        <f>F115+F116</f>
        <v>1403.3999999999999</v>
      </c>
      <c r="G114" s="54">
        <f>G115+G116</f>
        <v>1443.3999999999999</v>
      </c>
      <c r="H114" s="54">
        <f>H115+H116</f>
        <v>1482.8</v>
      </c>
    </row>
    <row r="115" spans="1:8" ht="29.25" customHeight="1" x14ac:dyDescent="0.25">
      <c r="A115" s="3" t="s">
        <v>673</v>
      </c>
      <c r="B115" s="15" t="s">
        <v>160</v>
      </c>
      <c r="C115" s="15" t="s">
        <v>186</v>
      </c>
      <c r="D115" s="15" t="s">
        <v>699</v>
      </c>
      <c r="E115" s="15" t="s">
        <v>251</v>
      </c>
      <c r="F115" s="54">
        <v>1245.0999999999999</v>
      </c>
      <c r="G115" s="54">
        <v>1278.3</v>
      </c>
      <c r="H115" s="54">
        <v>1311</v>
      </c>
    </row>
    <row r="116" spans="1:8" ht="39" customHeight="1" x14ac:dyDescent="0.25">
      <c r="A116" s="3" t="s">
        <v>794</v>
      </c>
      <c r="B116" s="15" t="s">
        <v>160</v>
      </c>
      <c r="C116" s="15" t="s">
        <v>186</v>
      </c>
      <c r="D116" s="15" t="s">
        <v>699</v>
      </c>
      <c r="E116" s="15" t="s">
        <v>179</v>
      </c>
      <c r="F116" s="54">
        <v>158.30000000000001</v>
      </c>
      <c r="G116" s="54">
        <v>165.1</v>
      </c>
      <c r="H116" s="54">
        <v>171.8</v>
      </c>
    </row>
    <row r="117" spans="1:8" ht="39" x14ac:dyDescent="0.25">
      <c r="A117" s="8" t="s">
        <v>700</v>
      </c>
      <c r="B117" s="12" t="s">
        <v>160</v>
      </c>
      <c r="C117" s="13" t="s">
        <v>186</v>
      </c>
      <c r="D117" s="13" t="s">
        <v>701</v>
      </c>
      <c r="E117" s="13"/>
      <c r="F117" s="56">
        <f>F118+F125+F146+F152+F144</f>
        <v>18725.525999999998</v>
      </c>
      <c r="G117" s="56">
        <f>G118+G125+G146+G152</f>
        <v>14103.8</v>
      </c>
      <c r="H117" s="56">
        <f>H118+H125+H146+H152</f>
        <v>12354.199999999999</v>
      </c>
    </row>
    <row r="118" spans="1:8" ht="52.5" customHeight="1" x14ac:dyDescent="0.25">
      <c r="A118" s="8" t="s">
        <v>41</v>
      </c>
      <c r="B118" s="14" t="s">
        <v>160</v>
      </c>
      <c r="C118" s="15" t="s">
        <v>186</v>
      </c>
      <c r="D118" s="15" t="s">
        <v>702</v>
      </c>
      <c r="E118" s="15"/>
      <c r="F118" s="53">
        <f>F119+F120+F124</f>
        <v>15247.228999999999</v>
      </c>
      <c r="G118" s="53">
        <f>G119+G120+G124</f>
        <v>11413.8</v>
      </c>
      <c r="H118" s="53">
        <f>H119+H120+H124</f>
        <v>9714.1999999999989</v>
      </c>
    </row>
    <row r="119" spans="1:8" ht="26.25" x14ac:dyDescent="0.25">
      <c r="A119" s="3" t="s">
        <v>267</v>
      </c>
      <c r="B119" s="14" t="s">
        <v>160</v>
      </c>
      <c r="C119" s="15" t="s">
        <v>186</v>
      </c>
      <c r="D119" s="15" t="s">
        <v>702</v>
      </c>
      <c r="E119" s="15" t="s">
        <v>187</v>
      </c>
      <c r="F119" s="54">
        <v>10916.228999999999</v>
      </c>
      <c r="G119" s="54">
        <v>9374</v>
      </c>
      <c r="H119" s="54">
        <v>9374.4</v>
      </c>
    </row>
    <row r="120" spans="1:8" ht="39" x14ac:dyDescent="0.25">
      <c r="A120" s="3" t="s">
        <v>794</v>
      </c>
      <c r="B120" s="14" t="s">
        <v>160</v>
      </c>
      <c r="C120" s="15" t="s">
        <v>268</v>
      </c>
      <c r="D120" s="15" t="s">
        <v>702</v>
      </c>
      <c r="E120" s="15" t="s">
        <v>179</v>
      </c>
      <c r="F120" s="47">
        <v>4291.2</v>
      </c>
      <c r="G120" s="54">
        <v>2000</v>
      </c>
      <c r="H120" s="54">
        <v>300</v>
      </c>
    </row>
    <row r="121" spans="1:8" ht="26.25" hidden="1" x14ac:dyDescent="0.25">
      <c r="A121" s="17" t="s">
        <v>198</v>
      </c>
      <c r="B121" s="15" t="s">
        <v>160</v>
      </c>
      <c r="C121" s="15" t="s">
        <v>186</v>
      </c>
      <c r="D121" s="15" t="s">
        <v>266</v>
      </c>
      <c r="E121" s="15" t="s">
        <v>199</v>
      </c>
      <c r="F121" s="53"/>
      <c r="G121" s="53"/>
      <c r="H121" s="53"/>
    </row>
    <row r="122" spans="1:8" ht="14.25" hidden="1" customHeight="1" x14ac:dyDescent="0.25">
      <c r="A122" s="3" t="s">
        <v>288</v>
      </c>
      <c r="B122" s="15" t="s">
        <v>160</v>
      </c>
      <c r="C122" s="15" t="s">
        <v>186</v>
      </c>
      <c r="D122" s="15" t="s">
        <v>266</v>
      </c>
      <c r="E122" s="15" t="s">
        <v>287</v>
      </c>
      <c r="F122" s="53"/>
      <c r="G122" s="53"/>
      <c r="H122" s="53"/>
    </row>
    <row r="123" spans="1:8" ht="17.25" hidden="1" customHeight="1" x14ac:dyDescent="0.25">
      <c r="A123" s="3" t="s">
        <v>288</v>
      </c>
      <c r="B123" s="15" t="s">
        <v>160</v>
      </c>
      <c r="C123" s="15" t="s">
        <v>186</v>
      </c>
      <c r="D123" s="15" t="s">
        <v>266</v>
      </c>
      <c r="E123" s="15" t="s">
        <v>287</v>
      </c>
      <c r="F123" s="53"/>
      <c r="G123" s="53"/>
      <c r="H123" s="53"/>
    </row>
    <row r="124" spans="1:8" ht="18" customHeight="1" x14ac:dyDescent="0.25">
      <c r="A124" s="3" t="s">
        <v>254</v>
      </c>
      <c r="B124" s="14" t="s">
        <v>160</v>
      </c>
      <c r="C124" s="15" t="s">
        <v>186</v>
      </c>
      <c r="D124" s="15" t="s">
        <v>702</v>
      </c>
      <c r="E124" s="15" t="s">
        <v>255</v>
      </c>
      <c r="F124" s="54">
        <v>39.799999999999997</v>
      </c>
      <c r="G124" s="54">
        <v>39.799999999999997</v>
      </c>
      <c r="H124" s="54">
        <v>39.799999999999997</v>
      </c>
    </row>
    <row r="125" spans="1:8" ht="15.75" customHeight="1" x14ac:dyDescent="0.25">
      <c r="A125" s="17" t="s">
        <v>285</v>
      </c>
      <c r="B125" s="15" t="s">
        <v>160</v>
      </c>
      <c r="C125" s="15" t="s">
        <v>186</v>
      </c>
      <c r="D125" s="15" t="s">
        <v>703</v>
      </c>
      <c r="E125" s="15" t="s">
        <v>76</v>
      </c>
      <c r="F125" s="53">
        <f>F126+F128+F129</f>
        <v>120.001</v>
      </c>
      <c r="G125" s="53">
        <f>G126</f>
        <v>50</v>
      </c>
      <c r="H125" s="53">
        <f>H126</f>
        <v>0</v>
      </c>
    </row>
    <row r="126" spans="1:8" ht="15.75" customHeight="1" x14ac:dyDescent="0.25">
      <c r="A126" s="3" t="s">
        <v>288</v>
      </c>
      <c r="B126" s="15" t="s">
        <v>160</v>
      </c>
      <c r="C126" s="15" t="s">
        <v>186</v>
      </c>
      <c r="D126" s="15" t="s">
        <v>703</v>
      </c>
      <c r="E126" s="15" t="s">
        <v>287</v>
      </c>
      <c r="F126" s="47">
        <v>120.001</v>
      </c>
      <c r="G126" s="54">
        <v>50</v>
      </c>
      <c r="H126" s="54">
        <v>0</v>
      </c>
    </row>
    <row r="127" spans="1:8" ht="20.25" hidden="1" customHeight="1" x14ac:dyDescent="0.25">
      <c r="A127" s="3" t="s">
        <v>254</v>
      </c>
      <c r="B127" s="15" t="s">
        <v>160</v>
      </c>
      <c r="C127" s="15" t="s">
        <v>186</v>
      </c>
      <c r="D127" s="15" t="s">
        <v>286</v>
      </c>
      <c r="E127" s="15" t="s">
        <v>255</v>
      </c>
      <c r="F127" s="53"/>
      <c r="G127" s="53"/>
      <c r="H127" s="53"/>
    </row>
    <row r="128" spans="1:8" ht="18.75" hidden="1" customHeight="1" x14ac:dyDescent="0.25">
      <c r="A128" s="3" t="s">
        <v>254</v>
      </c>
      <c r="B128" s="15" t="s">
        <v>160</v>
      </c>
      <c r="C128" s="15" t="s">
        <v>186</v>
      </c>
      <c r="D128" s="15" t="s">
        <v>286</v>
      </c>
      <c r="E128" s="15" t="s">
        <v>255</v>
      </c>
      <c r="F128" s="53"/>
      <c r="G128" s="53">
        <v>0</v>
      </c>
      <c r="H128" s="53">
        <v>0</v>
      </c>
    </row>
    <row r="129" spans="1:8" ht="17.25" hidden="1" customHeight="1" x14ac:dyDescent="0.25">
      <c r="A129" s="3" t="s">
        <v>178</v>
      </c>
      <c r="B129" s="15" t="s">
        <v>160</v>
      </c>
      <c r="C129" s="15" t="s">
        <v>186</v>
      </c>
      <c r="D129" s="15" t="s">
        <v>286</v>
      </c>
      <c r="E129" s="15" t="s">
        <v>179</v>
      </c>
      <c r="F129" s="53"/>
      <c r="G129" s="53">
        <v>0</v>
      </c>
      <c r="H129" s="53">
        <v>0</v>
      </c>
    </row>
    <row r="130" spans="1:8" ht="18.75" hidden="1" customHeight="1" x14ac:dyDescent="0.25">
      <c r="A130" s="3" t="s">
        <v>392</v>
      </c>
      <c r="B130" s="15" t="s">
        <v>160</v>
      </c>
      <c r="C130" s="15" t="s">
        <v>186</v>
      </c>
      <c r="D130" s="15" t="s">
        <v>370</v>
      </c>
      <c r="E130" s="15"/>
      <c r="F130" s="53">
        <v>0</v>
      </c>
      <c r="G130" s="53">
        <f>G131</f>
        <v>0</v>
      </c>
      <c r="H130" s="53">
        <f>H131</f>
        <v>0</v>
      </c>
    </row>
    <row r="131" spans="1:8" ht="20.25" hidden="1" customHeight="1" x14ac:dyDescent="0.25">
      <c r="A131" s="3" t="s">
        <v>260</v>
      </c>
      <c r="B131" s="15" t="s">
        <v>160</v>
      </c>
      <c r="C131" s="15" t="s">
        <v>186</v>
      </c>
      <c r="D131" s="15" t="s">
        <v>370</v>
      </c>
      <c r="E131" s="15" t="s">
        <v>261</v>
      </c>
      <c r="F131" s="54">
        <v>0</v>
      </c>
      <c r="G131" s="54"/>
      <c r="H131" s="54"/>
    </row>
    <row r="132" spans="1:8" ht="39.75" hidden="1" customHeight="1" x14ac:dyDescent="0.25">
      <c r="A132" s="3" t="s">
        <v>49</v>
      </c>
      <c r="B132" s="15" t="s">
        <v>160</v>
      </c>
      <c r="C132" s="15" t="s">
        <v>186</v>
      </c>
      <c r="D132" s="15" t="s">
        <v>22</v>
      </c>
      <c r="E132" s="15"/>
      <c r="F132" s="53">
        <f>F133</f>
        <v>0</v>
      </c>
      <c r="G132" s="53">
        <v>0</v>
      </c>
      <c r="H132" s="53">
        <v>0</v>
      </c>
    </row>
    <row r="133" spans="1:8" ht="30" hidden="1" customHeight="1" x14ac:dyDescent="0.25">
      <c r="A133" s="3" t="s">
        <v>178</v>
      </c>
      <c r="B133" s="15" t="s">
        <v>160</v>
      </c>
      <c r="C133" s="15" t="s">
        <v>186</v>
      </c>
      <c r="D133" s="15" t="s">
        <v>22</v>
      </c>
      <c r="E133" s="15" t="s">
        <v>179</v>
      </c>
      <c r="F133" s="53"/>
      <c r="G133" s="53">
        <v>0</v>
      </c>
      <c r="H133" s="53">
        <v>0</v>
      </c>
    </row>
    <row r="134" spans="1:8" ht="17.25" hidden="1" customHeight="1" x14ac:dyDescent="0.25">
      <c r="A134" s="3" t="s">
        <v>20</v>
      </c>
      <c r="B134" s="15" t="s">
        <v>160</v>
      </c>
      <c r="C134" s="15" t="s">
        <v>186</v>
      </c>
      <c r="D134" s="15" t="s">
        <v>21</v>
      </c>
      <c r="E134" s="15" t="s">
        <v>179</v>
      </c>
      <c r="F134" s="53"/>
      <c r="G134" s="53">
        <v>0</v>
      </c>
      <c r="H134" s="53">
        <v>0</v>
      </c>
    </row>
    <row r="135" spans="1:8" ht="17.25" hidden="1" customHeight="1" x14ac:dyDescent="0.25">
      <c r="A135" s="3" t="s">
        <v>62</v>
      </c>
      <c r="B135" s="14" t="s">
        <v>160</v>
      </c>
      <c r="C135" s="15" t="s">
        <v>186</v>
      </c>
      <c r="D135" s="15" t="s">
        <v>63</v>
      </c>
      <c r="E135" s="15"/>
      <c r="F135" s="53">
        <f>F136</f>
        <v>0</v>
      </c>
      <c r="G135" s="53">
        <v>0</v>
      </c>
      <c r="H135" s="53">
        <v>0</v>
      </c>
    </row>
    <row r="136" spans="1:8" ht="14.25" hidden="1" customHeight="1" x14ac:dyDescent="0.25">
      <c r="A136" s="3" t="s">
        <v>260</v>
      </c>
      <c r="B136" s="14" t="s">
        <v>160</v>
      </c>
      <c r="C136" s="15" t="s">
        <v>186</v>
      </c>
      <c r="D136" s="15" t="s">
        <v>63</v>
      </c>
      <c r="E136" s="15" t="s">
        <v>261</v>
      </c>
      <c r="F136" s="53"/>
      <c r="G136" s="53">
        <v>0</v>
      </c>
      <c r="H136" s="53">
        <v>0</v>
      </c>
    </row>
    <row r="137" spans="1:8" ht="15" hidden="1" customHeight="1" x14ac:dyDescent="0.25">
      <c r="A137" s="3" t="s">
        <v>470</v>
      </c>
      <c r="B137" s="15" t="s">
        <v>160</v>
      </c>
      <c r="C137" s="15" t="s">
        <v>186</v>
      </c>
      <c r="D137" s="15" t="s">
        <v>471</v>
      </c>
      <c r="E137" s="15"/>
      <c r="F137" s="54">
        <f>F138</f>
        <v>0</v>
      </c>
      <c r="G137" s="54">
        <v>0</v>
      </c>
      <c r="H137" s="54">
        <f>H138</f>
        <v>0</v>
      </c>
    </row>
    <row r="138" spans="1:8" ht="15.75" hidden="1" customHeight="1" x14ac:dyDescent="0.25">
      <c r="A138" s="3" t="s">
        <v>178</v>
      </c>
      <c r="B138" s="15" t="s">
        <v>160</v>
      </c>
      <c r="C138" s="15" t="s">
        <v>186</v>
      </c>
      <c r="D138" s="15" t="s">
        <v>471</v>
      </c>
      <c r="E138" s="15" t="s">
        <v>179</v>
      </c>
      <c r="F138" s="54">
        <v>0</v>
      </c>
      <c r="G138" s="54">
        <v>0</v>
      </c>
      <c r="H138" s="54">
        <v>0</v>
      </c>
    </row>
    <row r="139" spans="1:8" ht="24" hidden="1" customHeight="1" x14ac:dyDescent="0.25">
      <c r="A139" s="3" t="s">
        <v>465</v>
      </c>
      <c r="B139" s="15" t="s">
        <v>160</v>
      </c>
      <c r="C139" s="15" t="s">
        <v>186</v>
      </c>
      <c r="D139" s="15" t="s">
        <v>466</v>
      </c>
      <c r="E139" s="15"/>
      <c r="F139" s="54">
        <f>F140</f>
        <v>0</v>
      </c>
      <c r="G139" s="54">
        <v>0</v>
      </c>
      <c r="H139" s="54">
        <v>0</v>
      </c>
    </row>
    <row r="140" spans="1:8" ht="25.5" hidden="1" customHeight="1" x14ac:dyDescent="0.25">
      <c r="A140" s="3" t="s">
        <v>178</v>
      </c>
      <c r="B140" s="15" t="s">
        <v>160</v>
      </c>
      <c r="C140" s="15" t="s">
        <v>186</v>
      </c>
      <c r="D140" s="15" t="s">
        <v>466</v>
      </c>
      <c r="E140" s="15" t="s">
        <v>179</v>
      </c>
      <c r="F140" s="54">
        <v>0</v>
      </c>
      <c r="G140" s="54">
        <v>0</v>
      </c>
      <c r="H140" s="54">
        <v>0</v>
      </c>
    </row>
    <row r="141" spans="1:8" ht="39" hidden="1" x14ac:dyDescent="0.25">
      <c r="A141" s="3" t="s">
        <v>317</v>
      </c>
      <c r="B141" s="14" t="s">
        <v>160</v>
      </c>
      <c r="C141" s="15" t="s">
        <v>186</v>
      </c>
      <c r="D141" s="15" t="s">
        <v>325</v>
      </c>
      <c r="E141" s="15"/>
      <c r="F141" s="53">
        <f>F142+F143</f>
        <v>0</v>
      </c>
      <c r="G141" s="53">
        <f>G142+G143</f>
        <v>0</v>
      </c>
      <c r="H141" s="53">
        <f>H142+H143</f>
        <v>0</v>
      </c>
    </row>
    <row r="142" spans="1:8" ht="26.25" hidden="1" x14ac:dyDescent="0.25">
      <c r="A142" s="3" t="s">
        <v>673</v>
      </c>
      <c r="B142" s="14" t="s">
        <v>160</v>
      </c>
      <c r="C142" s="15" t="s">
        <v>186</v>
      </c>
      <c r="D142" s="15" t="s">
        <v>325</v>
      </c>
      <c r="E142" s="15" t="s">
        <v>251</v>
      </c>
      <c r="F142" s="54"/>
      <c r="G142" s="54"/>
      <c r="H142" s="54"/>
    </row>
    <row r="143" spans="1:8" ht="25.5" hidden="1" customHeight="1" x14ac:dyDescent="0.25">
      <c r="A143" s="3" t="s">
        <v>178</v>
      </c>
      <c r="B143" s="14" t="s">
        <v>160</v>
      </c>
      <c r="C143" s="15" t="s">
        <v>186</v>
      </c>
      <c r="D143" s="15" t="s">
        <v>325</v>
      </c>
      <c r="E143" s="15" t="s">
        <v>179</v>
      </c>
      <c r="F143" s="54"/>
      <c r="G143" s="54"/>
      <c r="H143" s="54"/>
    </row>
    <row r="144" spans="1:8" ht="43.5" customHeight="1" x14ac:dyDescent="0.25">
      <c r="A144" s="3" t="s">
        <v>49</v>
      </c>
      <c r="B144" s="15" t="s">
        <v>160</v>
      </c>
      <c r="C144" s="15" t="s">
        <v>186</v>
      </c>
      <c r="D144" s="15" t="s">
        <v>826</v>
      </c>
      <c r="E144" s="15"/>
      <c r="F144" s="54">
        <f>F145</f>
        <v>58.295999999999999</v>
      </c>
      <c r="G144" s="54">
        <v>0</v>
      </c>
      <c r="H144" s="54">
        <v>0</v>
      </c>
    </row>
    <row r="145" spans="1:8" ht="40.5" customHeight="1" x14ac:dyDescent="0.25">
      <c r="A145" s="3" t="s">
        <v>794</v>
      </c>
      <c r="B145" s="15" t="s">
        <v>160</v>
      </c>
      <c r="C145" s="15" t="s">
        <v>186</v>
      </c>
      <c r="D145" s="15" t="s">
        <v>826</v>
      </c>
      <c r="E145" s="15" t="s">
        <v>179</v>
      </c>
      <c r="F145" s="54">
        <v>58.295999999999999</v>
      </c>
      <c r="G145" s="54">
        <v>0</v>
      </c>
      <c r="H145" s="54">
        <v>0</v>
      </c>
    </row>
    <row r="146" spans="1:8" ht="64.5" x14ac:dyDescent="0.25">
      <c r="A146" s="3" t="s">
        <v>746</v>
      </c>
      <c r="B146" s="14" t="s">
        <v>160</v>
      </c>
      <c r="C146" s="15" t="s">
        <v>186</v>
      </c>
      <c r="D146" s="15" t="s">
        <v>704</v>
      </c>
      <c r="E146" s="15"/>
      <c r="F146" s="53">
        <f>F147</f>
        <v>2640</v>
      </c>
      <c r="G146" s="53">
        <f>G147</f>
        <v>2640</v>
      </c>
      <c r="H146" s="53">
        <f>H147</f>
        <v>2640</v>
      </c>
    </row>
    <row r="147" spans="1:8" ht="39" x14ac:dyDescent="0.25">
      <c r="A147" s="3" t="s">
        <v>794</v>
      </c>
      <c r="B147" s="14" t="s">
        <v>160</v>
      </c>
      <c r="C147" s="15" t="s">
        <v>186</v>
      </c>
      <c r="D147" s="15" t="s">
        <v>704</v>
      </c>
      <c r="E147" s="15" t="s">
        <v>179</v>
      </c>
      <c r="F147" s="54">
        <v>2640</v>
      </c>
      <c r="G147" s="54">
        <v>2640</v>
      </c>
      <c r="H147" s="54">
        <v>2640</v>
      </c>
    </row>
    <row r="148" spans="1:8" ht="90" hidden="1" x14ac:dyDescent="0.25">
      <c r="A148" s="3" t="s">
        <v>493</v>
      </c>
      <c r="B148" s="14" t="s">
        <v>160</v>
      </c>
      <c r="C148" s="15" t="s">
        <v>186</v>
      </c>
      <c r="D148" s="15" t="s">
        <v>494</v>
      </c>
      <c r="E148" s="15"/>
      <c r="F148" s="54">
        <f>F149</f>
        <v>0</v>
      </c>
      <c r="G148" s="54">
        <f>G149</f>
        <v>0</v>
      </c>
      <c r="H148" s="54">
        <f>H149</f>
        <v>0</v>
      </c>
    </row>
    <row r="149" spans="1:8" ht="26.25" hidden="1" x14ac:dyDescent="0.25">
      <c r="A149" s="3" t="s">
        <v>178</v>
      </c>
      <c r="B149" s="14" t="s">
        <v>160</v>
      </c>
      <c r="C149" s="15" t="s">
        <v>186</v>
      </c>
      <c r="D149" s="15" t="s">
        <v>494</v>
      </c>
      <c r="E149" s="15" t="s">
        <v>179</v>
      </c>
      <c r="F149" s="54">
        <v>0</v>
      </c>
      <c r="G149" s="54">
        <v>0</v>
      </c>
      <c r="H149" s="54">
        <v>0</v>
      </c>
    </row>
    <row r="150" spans="1:8" ht="90" hidden="1" x14ac:dyDescent="0.25">
      <c r="A150" s="39" t="s">
        <v>493</v>
      </c>
      <c r="B150" s="14" t="s">
        <v>160</v>
      </c>
      <c r="C150" s="15" t="s">
        <v>186</v>
      </c>
      <c r="D150" s="15" t="s">
        <v>494</v>
      </c>
      <c r="E150" s="15"/>
      <c r="F150" s="54">
        <f>F151</f>
        <v>0</v>
      </c>
      <c r="G150" s="54">
        <v>0</v>
      </c>
      <c r="H150" s="54">
        <v>0</v>
      </c>
    </row>
    <row r="151" spans="1:8" ht="26.25" hidden="1" x14ac:dyDescent="0.25">
      <c r="A151" s="39" t="s">
        <v>178</v>
      </c>
      <c r="B151" s="14" t="s">
        <v>160</v>
      </c>
      <c r="C151" s="15" t="s">
        <v>186</v>
      </c>
      <c r="D151" s="15" t="s">
        <v>494</v>
      </c>
      <c r="E151" s="15" t="s">
        <v>179</v>
      </c>
      <c r="F151" s="54"/>
      <c r="G151" s="54">
        <v>0</v>
      </c>
      <c r="H151" s="54">
        <v>0</v>
      </c>
    </row>
    <row r="152" spans="1:8" ht="39" x14ac:dyDescent="0.25">
      <c r="A152" s="3" t="s">
        <v>707</v>
      </c>
      <c r="B152" s="14" t="s">
        <v>160</v>
      </c>
      <c r="C152" s="15" t="s">
        <v>186</v>
      </c>
      <c r="D152" s="15" t="s">
        <v>705</v>
      </c>
      <c r="E152" s="15"/>
      <c r="F152" s="53">
        <f>F153</f>
        <v>660</v>
      </c>
      <c r="G152" s="53">
        <f>G153</f>
        <v>0</v>
      </c>
      <c r="H152" s="53">
        <f>H153</f>
        <v>0</v>
      </c>
    </row>
    <row r="153" spans="1:8" ht="39" x14ac:dyDescent="0.25">
      <c r="A153" s="3" t="s">
        <v>794</v>
      </c>
      <c r="B153" s="14" t="s">
        <v>160</v>
      </c>
      <c r="C153" s="15" t="s">
        <v>186</v>
      </c>
      <c r="D153" s="15" t="s">
        <v>705</v>
      </c>
      <c r="E153" s="15" t="s">
        <v>179</v>
      </c>
      <c r="F153" s="54">
        <v>660</v>
      </c>
      <c r="G153" s="54">
        <v>0</v>
      </c>
      <c r="H153" s="54">
        <v>0</v>
      </c>
    </row>
    <row r="154" spans="1:8" ht="39" hidden="1" x14ac:dyDescent="0.25">
      <c r="A154" s="3" t="s">
        <v>94</v>
      </c>
      <c r="B154" s="15" t="s">
        <v>160</v>
      </c>
      <c r="C154" s="15" t="s">
        <v>186</v>
      </c>
      <c r="D154" s="15" t="s">
        <v>95</v>
      </c>
      <c r="E154" s="15"/>
      <c r="F154" s="54">
        <f>F155</f>
        <v>0</v>
      </c>
      <c r="G154" s="54">
        <f>G155</f>
        <v>0</v>
      </c>
      <c r="H154" s="54">
        <f>H155</f>
        <v>0</v>
      </c>
    </row>
    <row r="155" spans="1:8" ht="25.5" hidden="1" customHeight="1" x14ac:dyDescent="0.25">
      <c r="A155" s="3" t="s">
        <v>178</v>
      </c>
      <c r="B155" s="15" t="s">
        <v>160</v>
      </c>
      <c r="C155" s="15" t="s">
        <v>186</v>
      </c>
      <c r="D155" s="15" t="s">
        <v>95</v>
      </c>
      <c r="E155" s="15" t="s">
        <v>179</v>
      </c>
      <c r="F155" s="54">
        <v>0</v>
      </c>
      <c r="G155" s="54">
        <v>0</v>
      </c>
      <c r="H155" s="54">
        <v>0</v>
      </c>
    </row>
    <row r="156" spans="1:8" ht="33" hidden="1" customHeight="1" x14ac:dyDescent="0.25">
      <c r="A156" s="3" t="s">
        <v>52</v>
      </c>
      <c r="B156" s="15" t="s">
        <v>160</v>
      </c>
      <c r="C156" s="15" t="s">
        <v>186</v>
      </c>
      <c r="D156" s="15" t="s">
        <v>53</v>
      </c>
      <c r="E156" s="15"/>
      <c r="F156" s="53">
        <f>F157</f>
        <v>0</v>
      </c>
      <c r="G156" s="53">
        <v>0</v>
      </c>
      <c r="H156" s="53">
        <v>0</v>
      </c>
    </row>
    <row r="157" spans="1:8" ht="20.25" hidden="1" customHeight="1" x14ac:dyDescent="0.25">
      <c r="A157" s="3" t="s">
        <v>178</v>
      </c>
      <c r="B157" s="15" t="s">
        <v>160</v>
      </c>
      <c r="C157" s="15" t="s">
        <v>186</v>
      </c>
      <c r="D157" s="15" t="s">
        <v>53</v>
      </c>
      <c r="E157" s="15" t="s">
        <v>179</v>
      </c>
      <c r="F157" s="53"/>
      <c r="G157" s="53">
        <v>0</v>
      </c>
      <c r="H157" s="53">
        <v>0</v>
      </c>
    </row>
    <row r="158" spans="1:8" ht="27.75" hidden="1" customHeight="1" x14ac:dyDescent="0.25">
      <c r="A158" s="3" t="s">
        <v>269</v>
      </c>
      <c r="B158" s="14" t="s">
        <v>160</v>
      </c>
      <c r="C158" s="15" t="s">
        <v>186</v>
      </c>
      <c r="D158" s="15" t="s">
        <v>270</v>
      </c>
      <c r="E158" s="15"/>
      <c r="F158" s="53">
        <f>F159</f>
        <v>0</v>
      </c>
      <c r="G158" s="53">
        <f>G159</f>
        <v>0</v>
      </c>
      <c r="H158" s="53">
        <f>H159</f>
        <v>0</v>
      </c>
    </row>
    <row r="159" spans="1:8" ht="26.25" hidden="1" x14ac:dyDescent="0.25">
      <c r="A159" s="3" t="s">
        <v>178</v>
      </c>
      <c r="B159" s="14" t="s">
        <v>160</v>
      </c>
      <c r="C159" s="15" t="s">
        <v>186</v>
      </c>
      <c r="D159" s="15" t="s">
        <v>270</v>
      </c>
      <c r="E159" s="15" t="s">
        <v>179</v>
      </c>
      <c r="F159" s="54"/>
      <c r="G159" s="54"/>
      <c r="H159" s="54"/>
    </row>
    <row r="160" spans="1:8" x14ac:dyDescent="0.25">
      <c r="A160" s="8" t="s">
        <v>235</v>
      </c>
      <c r="B160" s="12" t="s">
        <v>138</v>
      </c>
      <c r="C160" s="13"/>
      <c r="D160" s="13"/>
      <c r="E160" s="13"/>
      <c r="F160" s="52">
        <f>F161</f>
        <v>492.4</v>
      </c>
      <c r="G160" s="52">
        <f t="shared" ref="F160:H164" si="11">G161</f>
        <v>537.20000000000005</v>
      </c>
      <c r="H160" s="52">
        <f t="shared" si="11"/>
        <v>555.9</v>
      </c>
    </row>
    <row r="161" spans="1:8" ht="16.5" customHeight="1" x14ac:dyDescent="0.25">
      <c r="A161" s="8" t="s">
        <v>236</v>
      </c>
      <c r="B161" s="12" t="s">
        <v>138</v>
      </c>
      <c r="C161" s="13" t="s">
        <v>227</v>
      </c>
      <c r="D161" s="13"/>
      <c r="E161" s="13"/>
      <c r="F161" s="52">
        <f>F162</f>
        <v>492.4</v>
      </c>
      <c r="G161" s="52">
        <f t="shared" si="11"/>
        <v>537.20000000000005</v>
      </c>
      <c r="H161" s="52">
        <f t="shared" si="11"/>
        <v>555.9</v>
      </c>
    </row>
    <row r="162" spans="1:8" ht="39" x14ac:dyDescent="0.25">
      <c r="A162" s="8" t="s">
        <v>674</v>
      </c>
      <c r="B162" s="12" t="s">
        <v>138</v>
      </c>
      <c r="C162" s="13" t="s">
        <v>227</v>
      </c>
      <c r="D162" s="13" t="s">
        <v>238</v>
      </c>
      <c r="E162" s="13"/>
      <c r="F162" s="52">
        <f t="shared" si="11"/>
        <v>492.4</v>
      </c>
      <c r="G162" s="52">
        <f t="shared" si="11"/>
        <v>537.20000000000005</v>
      </c>
      <c r="H162" s="52">
        <f t="shared" si="11"/>
        <v>555.9</v>
      </c>
    </row>
    <row r="163" spans="1:8" ht="39" x14ac:dyDescent="0.25">
      <c r="A163" s="8" t="s">
        <v>393</v>
      </c>
      <c r="B163" s="12" t="s">
        <v>138</v>
      </c>
      <c r="C163" s="13" t="s">
        <v>227</v>
      </c>
      <c r="D163" s="13" t="s">
        <v>319</v>
      </c>
      <c r="E163" s="13"/>
      <c r="F163" s="52">
        <f t="shared" si="11"/>
        <v>492.4</v>
      </c>
      <c r="G163" s="52">
        <f t="shared" si="11"/>
        <v>537.20000000000005</v>
      </c>
      <c r="H163" s="52">
        <f t="shared" si="11"/>
        <v>555.9</v>
      </c>
    </row>
    <row r="164" spans="1:8" ht="39" x14ac:dyDescent="0.25">
      <c r="A164" s="3" t="s">
        <v>708</v>
      </c>
      <c r="B164" s="14" t="s">
        <v>138</v>
      </c>
      <c r="C164" s="15" t="s">
        <v>227</v>
      </c>
      <c r="D164" s="15" t="s">
        <v>96</v>
      </c>
      <c r="E164" s="15"/>
      <c r="F164" s="53">
        <f t="shared" si="11"/>
        <v>492.4</v>
      </c>
      <c r="G164" s="53">
        <f t="shared" si="11"/>
        <v>537.20000000000005</v>
      </c>
      <c r="H164" s="53">
        <f t="shared" si="11"/>
        <v>555.9</v>
      </c>
    </row>
    <row r="165" spans="1:8" x14ac:dyDescent="0.25">
      <c r="A165" s="3" t="s">
        <v>232</v>
      </c>
      <c r="B165" s="14" t="s">
        <v>138</v>
      </c>
      <c r="C165" s="15" t="s">
        <v>227</v>
      </c>
      <c r="D165" s="15" t="s">
        <v>96</v>
      </c>
      <c r="E165" s="15" t="s">
        <v>233</v>
      </c>
      <c r="F165" s="54">
        <v>492.4</v>
      </c>
      <c r="G165" s="54">
        <v>537.20000000000005</v>
      </c>
      <c r="H165" s="54">
        <v>555.9</v>
      </c>
    </row>
    <row r="166" spans="1:8" ht="26.25" hidden="1" x14ac:dyDescent="0.25">
      <c r="A166" s="8" t="s">
        <v>615</v>
      </c>
      <c r="B166" s="12" t="s">
        <v>227</v>
      </c>
      <c r="C166" s="13"/>
      <c r="D166" s="13"/>
      <c r="E166" s="13"/>
      <c r="F166" s="56">
        <f t="shared" ref="F166:H169" si="12">F167</f>
        <v>0</v>
      </c>
      <c r="G166" s="56">
        <f t="shared" si="12"/>
        <v>0</v>
      </c>
      <c r="H166" s="56">
        <f t="shared" si="12"/>
        <v>0</v>
      </c>
    </row>
    <row r="167" spans="1:8" ht="27.75" hidden="1" customHeight="1" x14ac:dyDescent="0.25">
      <c r="A167" s="8" t="s">
        <v>616</v>
      </c>
      <c r="B167" s="12" t="s">
        <v>227</v>
      </c>
      <c r="C167" s="13" t="s">
        <v>243</v>
      </c>
      <c r="D167" s="13"/>
      <c r="E167" s="13"/>
      <c r="F167" s="56">
        <f>F169</f>
        <v>0</v>
      </c>
      <c r="G167" s="56">
        <f>G169</f>
        <v>0</v>
      </c>
      <c r="H167" s="56">
        <f>H169</f>
        <v>0</v>
      </c>
    </row>
    <row r="168" spans="1:8" ht="27.75" hidden="1" customHeight="1" x14ac:dyDescent="0.25">
      <c r="A168" s="8" t="s">
        <v>680</v>
      </c>
      <c r="B168" s="12" t="s">
        <v>227</v>
      </c>
      <c r="C168" s="13" t="s">
        <v>243</v>
      </c>
      <c r="D168" s="13" t="s">
        <v>679</v>
      </c>
      <c r="E168" s="13"/>
      <c r="F168" s="56">
        <f>F169</f>
        <v>0</v>
      </c>
      <c r="G168" s="56">
        <f>G169</f>
        <v>0</v>
      </c>
      <c r="H168" s="56">
        <f>H169</f>
        <v>0</v>
      </c>
    </row>
    <row r="169" spans="1:8" ht="39" hidden="1" x14ac:dyDescent="0.25">
      <c r="A169" s="3" t="s">
        <v>617</v>
      </c>
      <c r="B169" s="14" t="s">
        <v>227</v>
      </c>
      <c r="C169" s="15" t="s">
        <v>243</v>
      </c>
      <c r="D169" s="15" t="s">
        <v>709</v>
      </c>
      <c r="E169" s="13"/>
      <c r="F169" s="56">
        <f t="shared" si="12"/>
        <v>0</v>
      </c>
      <c r="G169" s="56">
        <f t="shared" si="12"/>
        <v>0</v>
      </c>
      <c r="H169" s="56">
        <f t="shared" si="12"/>
        <v>0</v>
      </c>
    </row>
    <row r="170" spans="1:8" ht="14.25" hidden="1" customHeight="1" x14ac:dyDescent="0.25">
      <c r="A170" s="3" t="s">
        <v>673</v>
      </c>
      <c r="B170" s="14" t="s">
        <v>227</v>
      </c>
      <c r="C170" s="15" t="s">
        <v>243</v>
      </c>
      <c r="D170" s="15" t="s">
        <v>709</v>
      </c>
      <c r="E170" s="15" t="s">
        <v>251</v>
      </c>
      <c r="F170" s="54">
        <v>0</v>
      </c>
      <c r="G170" s="54">
        <v>0</v>
      </c>
      <c r="H170" s="54">
        <v>0</v>
      </c>
    </row>
    <row r="171" spans="1:8" x14ac:dyDescent="0.25">
      <c r="A171" s="8" t="s">
        <v>237</v>
      </c>
      <c r="B171" s="12" t="s">
        <v>128</v>
      </c>
      <c r="C171" s="13"/>
      <c r="D171" s="13"/>
      <c r="E171" s="13"/>
      <c r="F171" s="52">
        <f>F172+F185+F189+F209</f>
        <v>16103.806569999999</v>
      </c>
      <c r="G171" s="52">
        <f>G172+G185+G189+G209</f>
        <v>9203.0000000000018</v>
      </c>
      <c r="H171" s="52">
        <f>H172+H185+H189+H209</f>
        <v>3319.1000000000004</v>
      </c>
    </row>
    <row r="172" spans="1:8" x14ac:dyDescent="0.25">
      <c r="A172" s="8" t="s">
        <v>271</v>
      </c>
      <c r="B172" s="12" t="s">
        <v>128</v>
      </c>
      <c r="C172" s="13" t="s">
        <v>257</v>
      </c>
      <c r="D172" s="13"/>
      <c r="E172" s="13"/>
      <c r="F172" s="52">
        <f>F173+F182</f>
        <v>543.30000000000007</v>
      </c>
      <c r="G172" s="52">
        <f>G173+G182</f>
        <v>202.3</v>
      </c>
      <c r="H172" s="52">
        <f>H173+H182</f>
        <v>202.3</v>
      </c>
    </row>
    <row r="173" spans="1:8" ht="30.75" customHeight="1" x14ac:dyDescent="0.25">
      <c r="A173" s="8" t="s">
        <v>680</v>
      </c>
      <c r="B173" s="12" t="s">
        <v>128</v>
      </c>
      <c r="C173" s="13" t="s">
        <v>257</v>
      </c>
      <c r="D173" s="13" t="s">
        <v>679</v>
      </c>
      <c r="E173" s="13"/>
      <c r="F173" s="52">
        <f>F174+F176+F178+F180</f>
        <v>533.30000000000007</v>
      </c>
      <c r="G173" s="52">
        <f>G174+G176+G178+G180</f>
        <v>197.3</v>
      </c>
      <c r="H173" s="52">
        <f>H174+H176+H178+H180</f>
        <v>197.3</v>
      </c>
    </row>
    <row r="174" spans="1:8" ht="27.75" hidden="1" customHeight="1" x14ac:dyDescent="0.25">
      <c r="A174" s="3" t="s">
        <v>570</v>
      </c>
      <c r="B174" s="15" t="s">
        <v>128</v>
      </c>
      <c r="C174" s="15" t="s">
        <v>257</v>
      </c>
      <c r="D174" s="15" t="s">
        <v>710</v>
      </c>
      <c r="E174" s="13"/>
      <c r="F174" s="53">
        <f>F175</f>
        <v>0</v>
      </c>
      <c r="G174" s="53">
        <f>G175</f>
        <v>0</v>
      </c>
      <c r="H174" s="53">
        <f>H175</f>
        <v>0</v>
      </c>
    </row>
    <row r="175" spans="1:8" ht="39" hidden="1" x14ac:dyDescent="0.25">
      <c r="A175" s="3" t="s">
        <v>794</v>
      </c>
      <c r="B175" s="15" t="s">
        <v>128</v>
      </c>
      <c r="C175" s="15" t="s">
        <v>257</v>
      </c>
      <c r="D175" s="15" t="s">
        <v>710</v>
      </c>
      <c r="E175" s="15" t="s">
        <v>179</v>
      </c>
      <c r="F175" s="53"/>
      <c r="G175" s="53"/>
      <c r="H175" s="53"/>
    </row>
    <row r="176" spans="1:8" ht="39" hidden="1" x14ac:dyDescent="0.25">
      <c r="A176" s="39" t="s">
        <v>648</v>
      </c>
      <c r="B176" s="14" t="s">
        <v>128</v>
      </c>
      <c r="C176" s="15" t="s">
        <v>257</v>
      </c>
      <c r="D176" s="15" t="s">
        <v>712</v>
      </c>
      <c r="E176" s="15"/>
      <c r="F176" s="54">
        <f>F177</f>
        <v>0</v>
      </c>
      <c r="G176" s="54">
        <f>G177</f>
        <v>0</v>
      </c>
      <c r="H176" s="54">
        <f>H177</f>
        <v>0</v>
      </c>
    </row>
    <row r="177" spans="1:10" ht="39" hidden="1" x14ac:dyDescent="0.25">
      <c r="A177" s="39" t="s">
        <v>794</v>
      </c>
      <c r="B177" s="14" t="s">
        <v>128</v>
      </c>
      <c r="C177" s="15" t="s">
        <v>257</v>
      </c>
      <c r="D177" s="15" t="s">
        <v>712</v>
      </c>
      <c r="E177" s="15" t="s">
        <v>179</v>
      </c>
      <c r="F177" s="54">
        <v>0</v>
      </c>
      <c r="G177" s="54">
        <v>0</v>
      </c>
      <c r="H177" s="54">
        <v>0</v>
      </c>
    </row>
    <row r="178" spans="1:10" ht="183.75" customHeight="1" x14ac:dyDescent="0.25">
      <c r="A178" s="3" t="s">
        <v>714</v>
      </c>
      <c r="B178" s="14" t="s">
        <v>128</v>
      </c>
      <c r="C178" s="15" t="s">
        <v>257</v>
      </c>
      <c r="D178" s="15" t="s">
        <v>711</v>
      </c>
      <c r="E178" s="15"/>
      <c r="F178" s="53">
        <f>F179</f>
        <v>86.7</v>
      </c>
      <c r="G178" s="53">
        <f>G179</f>
        <v>86.7</v>
      </c>
      <c r="H178" s="53">
        <f>H179</f>
        <v>86.7</v>
      </c>
    </row>
    <row r="179" spans="1:10" ht="39" x14ac:dyDescent="0.25">
      <c r="A179" s="3" t="s">
        <v>794</v>
      </c>
      <c r="B179" s="14" t="s">
        <v>128</v>
      </c>
      <c r="C179" s="15" t="s">
        <v>257</v>
      </c>
      <c r="D179" s="15" t="s">
        <v>711</v>
      </c>
      <c r="E179" s="15" t="s">
        <v>179</v>
      </c>
      <c r="F179" s="54">
        <v>86.7</v>
      </c>
      <c r="G179" s="54">
        <v>86.7</v>
      </c>
      <c r="H179" s="54">
        <v>86.7</v>
      </c>
    </row>
    <row r="180" spans="1:10" ht="51.75" x14ac:dyDescent="0.25">
      <c r="A180" s="3" t="s">
        <v>715</v>
      </c>
      <c r="B180" s="14" t="s">
        <v>128</v>
      </c>
      <c r="C180" s="15" t="s">
        <v>257</v>
      </c>
      <c r="D180" s="15" t="s">
        <v>713</v>
      </c>
      <c r="E180" s="15"/>
      <c r="F180" s="53">
        <f>F181</f>
        <v>446.6</v>
      </c>
      <c r="G180" s="53">
        <f>G181</f>
        <v>110.6</v>
      </c>
      <c r="H180" s="53">
        <f>H181</f>
        <v>110.6</v>
      </c>
    </row>
    <row r="181" spans="1:10" ht="39" x14ac:dyDescent="0.25">
      <c r="A181" s="3" t="s">
        <v>794</v>
      </c>
      <c r="B181" s="14" t="s">
        <v>128</v>
      </c>
      <c r="C181" s="15" t="s">
        <v>257</v>
      </c>
      <c r="D181" s="15" t="s">
        <v>713</v>
      </c>
      <c r="E181" s="15" t="s">
        <v>179</v>
      </c>
      <c r="F181" s="47">
        <v>446.6</v>
      </c>
      <c r="G181" s="54">
        <v>110.6</v>
      </c>
      <c r="H181" s="54">
        <v>110.6</v>
      </c>
    </row>
    <row r="182" spans="1:10" ht="39" x14ac:dyDescent="0.25">
      <c r="A182" s="8" t="s">
        <v>902</v>
      </c>
      <c r="B182" s="13" t="s">
        <v>128</v>
      </c>
      <c r="C182" s="13" t="s">
        <v>257</v>
      </c>
      <c r="D182" s="13" t="s">
        <v>184</v>
      </c>
      <c r="E182" s="13"/>
      <c r="F182" s="56">
        <f>F183</f>
        <v>10</v>
      </c>
      <c r="G182" s="56">
        <f t="shared" ref="F182:H183" si="13">G183</f>
        <v>5</v>
      </c>
      <c r="H182" s="56">
        <f t="shared" si="13"/>
        <v>5</v>
      </c>
    </row>
    <row r="183" spans="1:10" ht="29.25" customHeight="1" x14ac:dyDescent="0.25">
      <c r="A183" s="19" t="s">
        <v>97</v>
      </c>
      <c r="B183" s="15" t="s">
        <v>128</v>
      </c>
      <c r="C183" s="15" t="s">
        <v>257</v>
      </c>
      <c r="D183" s="15" t="s">
        <v>586</v>
      </c>
      <c r="E183" s="15"/>
      <c r="F183" s="54">
        <f t="shared" si="13"/>
        <v>10</v>
      </c>
      <c r="G183" s="54">
        <f t="shared" si="13"/>
        <v>5</v>
      </c>
      <c r="H183" s="54">
        <f t="shared" si="13"/>
        <v>5</v>
      </c>
      <c r="J183" t="s">
        <v>76</v>
      </c>
    </row>
    <row r="184" spans="1:10" ht="39" x14ac:dyDescent="0.25">
      <c r="A184" s="3" t="s">
        <v>794</v>
      </c>
      <c r="B184" s="15" t="s">
        <v>128</v>
      </c>
      <c r="C184" s="15" t="s">
        <v>257</v>
      </c>
      <c r="D184" s="15" t="s">
        <v>586</v>
      </c>
      <c r="E184" s="15" t="s">
        <v>179</v>
      </c>
      <c r="F184" s="54">
        <v>10</v>
      </c>
      <c r="G184" s="54">
        <v>5</v>
      </c>
      <c r="H184" s="54">
        <v>5</v>
      </c>
    </row>
    <row r="185" spans="1:10" x14ac:dyDescent="0.25">
      <c r="A185" s="8" t="s">
        <v>25</v>
      </c>
      <c r="B185" s="12" t="s">
        <v>128</v>
      </c>
      <c r="C185" s="13" t="s">
        <v>158</v>
      </c>
      <c r="D185" s="13"/>
      <c r="E185" s="13"/>
      <c r="F185" s="52">
        <f>F187</f>
        <v>12697.9</v>
      </c>
      <c r="G185" s="52">
        <f>G187</f>
        <v>7356.3</v>
      </c>
      <c r="H185" s="52">
        <f>H187</f>
        <v>1279.5999999999999</v>
      </c>
    </row>
    <row r="186" spans="1:10" ht="29.25" customHeight="1" x14ac:dyDescent="0.25">
      <c r="A186" s="8" t="s">
        <v>680</v>
      </c>
      <c r="B186" s="12" t="s">
        <v>128</v>
      </c>
      <c r="C186" s="13" t="s">
        <v>158</v>
      </c>
      <c r="D186" s="13" t="s">
        <v>679</v>
      </c>
      <c r="E186" s="13"/>
      <c r="F186" s="52">
        <f>F187</f>
        <v>12697.9</v>
      </c>
      <c r="G186" s="52">
        <f>G187</f>
        <v>7356.3</v>
      </c>
      <c r="H186" s="52">
        <f>H187</f>
        <v>1279.5999999999999</v>
      </c>
    </row>
    <row r="187" spans="1:10" ht="51.75" x14ac:dyDescent="0.25">
      <c r="A187" s="3" t="s">
        <v>26</v>
      </c>
      <c r="B187" s="14" t="s">
        <v>128</v>
      </c>
      <c r="C187" s="15" t="s">
        <v>158</v>
      </c>
      <c r="D187" s="15" t="s">
        <v>716</v>
      </c>
      <c r="E187" s="15"/>
      <c r="F187" s="53">
        <f t="shared" ref="F187:H187" si="14">F188</f>
        <v>12697.9</v>
      </c>
      <c r="G187" s="53">
        <f t="shared" si="14"/>
        <v>7356.3</v>
      </c>
      <c r="H187" s="53">
        <f t="shared" si="14"/>
        <v>1279.5999999999999</v>
      </c>
    </row>
    <row r="188" spans="1:10" ht="39" x14ac:dyDescent="0.25">
      <c r="A188" s="3" t="s">
        <v>794</v>
      </c>
      <c r="B188" s="14" t="s">
        <v>128</v>
      </c>
      <c r="C188" s="15" t="s">
        <v>158</v>
      </c>
      <c r="D188" s="15" t="s">
        <v>716</v>
      </c>
      <c r="E188" s="15" t="s">
        <v>179</v>
      </c>
      <c r="F188" s="54">
        <v>12697.9</v>
      </c>
      <c r="G188" s="54">
        <v>7356.3</v>
      </c>
      <c r="H188" s="54">
        <v>1279.5999999999999</v>
      </c>
    </row>
    <row r="189" spans="1:10" ht="17.25" customHeight="1" x14ac:dyDescent="0.25">
      <c r="A189" s="8" t="s">
        <v>367</v>
      </c>
      <c r="B189" s="12" t="s">
        <v>128</v>
      </c>
      <c r="C189" s="13" t="s">
        <v>217</v>
      </c>
      <c r="D189" s="13"/>
      <c r="E189" s="13"/>
      <c r="F189" s="52">
        <f>F190</f>
        <v>1925.6602399999999</v>
      </c>
      <c r="G189" s="52">
        <f>G190</f>
        <v>1334.7</v>
      </c>
      <c r="H189" s="52">
        <f>H190</f>
        <v>1537.5000000000002</v>
      </c>
    </row>
    <row r="190" spans="1:10" ht="41.25" customHeight="1" x14ac:dyDescent="0.25">
      <c r="A190" s="8" t="s">
        <v>903</v>
      </c>
      <c r="B190" s="12" t="s">
        <v>128</v>
      </c>
      <c r="C190" s="13" t="s">
        <v>217</v>
      </c>
      <c r="D190" s="13" t="s">
        <v>320</v>
      </c>
      <c r="E190" s="13"/>
      <c r="F190" s="52">
        <f>F191+F197+F199+F201+F203+F205+F207+F195</f>
        <v>1925.6602399999999</v>
      </c>
      <c r="G190" s="52">
        <f>G191+G197+G199+G201+G203+G205+G207+G195</f>
        <v>1334.7</v>
      </c>
      <c r="H190" s="52">
        <f>H191+H197+H199+H201+H203+H205+H207+H195</f>
        <v>1537.5000000000002</v>
      </c>
    </row>
    <row r="191" spans="1:10" ht="27.75" customHeight="1" x14ac:dyDescent="0.25">
      <c r="A191" s="32" t="s">
        <v>386</v>
      </c>
      <c r="B191" s="15" t="s">
        <v>128</v>
      </c>
      <c r="C191" s="15" t="s">
        <v>217</v>
      </c>
      <c r="D191" s="15" t="s">
        <v>909</v>
      </c>
      <c r="E191" s="13"/>
      <c r="F191" s="53">
        <f>F192</f>
        <v>196.59798000000001</v>
      </c>
      <c r="G191" s="53">
        <f>G192</f>
        <v>20</v>
      </c>
      <c r="H191" s="53">
        <f>H192</f>
        <v>20</v>
      </c>
    </row>
    <row r="192" spans="1:10" ht="39" x14ac:dyDescent="0.25">
      <c r="A192" s="3" t="s">
        <v>794</v>
      </c>
      <c r="B192" s="15" t="s">
        <v>128</v>
      </c>
      <c r="C192" s="15" t="s">
        <v>217</v>
      </c>
      <c r="D192" s="15" t="s">
        <v>909</v>
      </c>
      <c r="E192" s="15" t="s">
        <v>179</v>
      </c>
      <c r="F192" s="47">
        <v>196.59798000000001</v>
      </c>
      <c r="G192" s="54">
        <v>20</v>
      </c>
      <c r="H192" s="54">
        <v>20</v>
      </c>
    </row>
    <row r="193" spans="1:8" ht="27.75" hidden="1" customHeight="1" x14ac:dyDescent="0.25">
      <c r="A193" s="3" t="s">
        <v>24</v>
      </c>
      <c r="B193" s="15" t="s">
        <v>128</v>
      </c>
      <c r="C193" s="15" t="s">
        <v>217</v>
      </c>
      <c r="D193" s="15" t="s">
        <v>23</v>
      </c>
      <c r="E193" s="15"/>
      <c r="F193" s="53">
        <f>F194</f>
        <v>0</v>
      </c>
      <c r="G193" s="53">
        <v>0</v>
      </c>
      <c r="H193" s="53">
        <v>0</v>
      </c>
    </row>
    <row r="194" spans="1:8" ht="26.25" hidden="1" customHeight="1" x14ac:dyDescent="0.25">
      <c r="A194" s="3" t="s">
        <v>178</v>
      </c>
      <c r="B194" s="15" t="s">
        <v>128</v>
      </c>
      <c r="C194" s="15" t="s">
        <v>217</v>
      </c>
      <c r="D194" s="15" t="s">
        <v>23</v>
      </c>
      <c r="E194" s="15" t="s">
        <v>179</v>
      </c>
      <c r="F194" s="53"/>
      <c r="G194" s="53">
        <v>0</v>
      </c>
      <c r="H194" s="53">
        <v>0</v>
      </c>
    </row>
    <row r="195" spans="1:8" ht="26.25" hidden="1" customHeight="1" x14ac:dyDescent="0.25">
      <c r="A195" s="3" t="s">
        <v>631</v>
      </c>
      <c r="B195" s="14" t="s">
        <v>128</v>
      </c>
      <c r="C195" s="15" t="s">
        <v>217</v>
      </c>
      <c r="D195" s="15" t="s">
        <v>632</v>
      </c>
      <c r="E195" s="15"/>
      <c r="F195" s="53">
        <f>F196</f>
        <v>0</v>
      </c>
      <c r="G195" s="53">
        <v>0</v>
      </c>
      <c r="H195" s="53">
        <v>0</v>
      </c>
    </row>
    <row r="196" spans="1:8" ht="26.25" hidden="1" customHeight="1" x14ac:dyDescent="0.25">
      <c r="A196" s="3" t="s">
        <v>178</v>
      </c>
      <c r="B196" s="14" t="s">
        <v>128</v>
      </c>
      <c r="C196" s="15" t="s">
        <v>217</v>
      </c>
      <c r="D196" s="15" t="s">
        <v>632</v>
      </c>
      <c r="E196" s="15" t="s">
        <v>179</v>
      </c>
      <c r="F196" s="53">
        <v>0</v>
      </c>
      <c r="G196" s="53">
        <v>0</v>
      </c>
      <c r="H196" s="53">
        <v>0</v>
      </c>
    </row>
    <row r="197" spans="1:8" ht="40.5" customHeight="1" x14ac:dyDescent="0.25">
      <c r="A197" s="3" t="s">
        <v>720</v>
      </c>
      <c r="B197" s="14" t="s">
        <v>128</v>
      </c>
      <c r="C197" s="15" t="s">
        <v>217</v>
      </c>
      <c r="D197" s="15" t="s">
        <v>895</v>
      </c>
      <c r="E197" s="15"/>
      <c r="F197" s="53">
        <f>F198</f>
        <v>1070</v>
      </c>
      <c r="G197" s="53">
        <f>G198</f>
        <v>713</v>
      </c>
      <c r="H197" s="53">
        <f>H198</f>
        <v>713</v>
      </c>
    </row>
    <row r="198" spans="1:8" ht="39" x14ac:dyDescent="0.25">
      <c r="A198" s="3" t="s">
        <v>794</v>
      </c>
      <c r="B198" s="14" t="s">
        <v>128</v>
      </c>
      <c r="C198" s="15" t="s">
        <v>217</v>
      </c>
      <c r="D198" s="15" t="s">
        <v>895</v>
      </c>
      <c r="E198" s="15" t="s">
        <v>179</v>
      </c>
      <c r="F198" s="54">
        <v>1070</v>
      </c>
      <c r="G198" s="54">
        <v>713</v>
      </c>
      <c r="H198" s="54">
        <v>713</v>
      </c>
    </row>
    <row r="199" spans="1:8" ht="90" hidden="1" x14ac:dyDescent="0.25">
      <c r="A199" s="39" t="s">
        <v>493</v>
      </c>
      <c r="B199" s="14" t="s">
        <v>128</v>
      </c>
      <c r="C199" s="15" t="s">
        <v>558</v>
      </c>
      <c r="D199" s="15" t="s">
        <v>559</v>
      </c>
      <c r="E199" s="15"/>
      <c r="F199" s="54">
        <f>F200</f>
        <v>0</v>
      </c>
      <c r="G199" s="54">
        <v>0</v>
      </c>
      <c r="H199" s="54">
        <v>0</v>
      </c>
    </row>
    <row r="200" spans="1:8" ht="26.25" hidden="1" x14ac:dyDescent="0.25">
      <c r="A200" s="3" t="s">
        <v>178</v>
      </c>
      <c r="B200" s="14" t="s">
        <v>128</v>
      </c>
      <c r="C200" s="15" t="s">
        <v>217</v>
      </c>
      <c r="D200" s="15" t="s">
        <v>559</v>
      </c>
      <c r="E200" s="15" t="s">
        <v>560</v>
      </c>
      <c r="F200" s="54"/>
      <c r="G200" s="54">
        <v>0</v>
      </c>
      <c r="H200" s="54">
        <v>0</v>
      </c>
    </row>
    <row r="201" spans="1:8" ht="29.25" customHeight="1" x14ac:dyDescent="0.25">
      <c r="A201" s="3" t="s">
        <v>50</v>
      </c>
      <c r="B201" s="14" t="s">
        <v>128</v>
      </c>
      <c r="C201" s="15" t="s">
        <v>217</v>
      </c>
      <c r="D201" s="15" t="s">
        <v>896</v>
      </c>
      <c r="E201" s="15"/>
      <c r="F201" s="53">
        <f>F202</f>
        <v>283.86225999999999</v>
      </c>
      <c r="G201" s="53">
        <f>G202</f>
        <v>215</v>
      </c>
      <c r="H201" s="53">
        <f>H202</f>
        <v>291.7</v>
      </c>
    </row>
    <row r="202" spans="1:8" ht="39" x14ac:dyDescent="0.25">
      <c r="A202" s="3" t="s">
        <v>794</v>
      </c>
      <c r="B202" s="14" t="s">
        <v>128</v>
      </c>
      <c r="C202" s="15" t="s">
        <v>217</v>
      </c>
      <c r="D202" s="15" t="s">
        <v>896</v>
      </c>
      <c r="E202" s="15" t="s">
        <v>179</v>
      </c>
      <c r="F202" s="47">
        <v>283.86225999999999</v>
      </c>
      <c r="G202" s="54">
        <v>215</v>
      </c>
      <c r="H202" s="54">
        <v>291.7</v>
      </c>
    </row>
    <row r="203" spans="1:8" ht="39" customHeight="1" x14ac:dyDescent="0.25">
      <c r="A203" s="3" t="s">
        <v>428</v>
      </c>
      <c r="B203" s="14" t="s">
        <v>128</v>
      </c>
      <c r="C203" s="15" t="s">
        <v>217</v>
      </c>
      <c r="D203" s="15" t="s">
        <v>937</v>
      </c>
      <c r="E203" s="15"/>
      <c r="F203" s="53">
        <f>F204</f>
        <v>237.1</v>
      </c>
      <c r="G203" s="53">
        <f>G204</f>
        <v>244.4</v>
      </c>
      <c r="H203" s="53">
        <f>H204</f>
        <v>324.10000000000002</v>
      </c>
    </row>
    <row r="204" spans="1:8" ht="18" customHeight="1" x14ac:dyDescent="0.25">
      <c r="A204" s="3" t="s">
        <v>339</v>
      </c>
      <c r="B204" s="14" t="s">
        <v>128</v>
      </c>
      <c r="C204" s="15" t="s">
        <v>217</v>
      </c>
      <c r="D204" s="15" t="s">
        <v>937</v>
      </c>
      <c r="E204" s="15" t="s">
        <v>340</v>
      </c>
      <c r="F204" s="54">
        <v>237.1</v>
      </c>
      <c r="G204" s="54">
        <v>244.4</v>
      </c>
      <c r="H204" s="54">
        <v>324.10000000000002</v>
      </c>
    </row>
    <row r="205" spans="1:8" ht="38.25" customHeight="1" x14ac:dyDescent="0.25">
      <c r="A205" s="3" t="s">
        <v>464</v>
      </c>
      <c r="B205" s="14" t="s">
        <v>128</v>
      </c>
      <c r="C205" s="15" t="s">
        <v>217</v>
      </c>
      <c r="D205" s="15" t="s">
        <v>938</v>
      </c>
      <c r="E205" s="15"/>
      <c r="F205" s="54">
        <f>F206</f>
        <v>12.4</v>
      </c>
      <c r="G205" s="54">
        <f>G206</f>
        <v>12.8</v>
      </c>
      <c r="H205" s="54">
        <f>H206</f>
        <v>17</v>
      </c>
    </row>
    <row r="206" spans="1:8" ht="18" customHeight="1" x14ac:dyDescent="0.25">
      <c r="A206" s="3" t="s">
        <v>339</v>
      </c>
      <c r="B206" s="14" t="s">
        <v>128</v>
      </c>
      <c r="C206" s="15" t="s">
        <v>217</v>
      </c>
      <c r="D206" s="15" t="s">
        <v>938</v>
      </c>
      <c r="E206" s="15" t="s">
        <v>340</v>
      </c>
      <c r="F206" s="54">
        <v>12.4</v>
      </c>
      <c r="G206" s="54">
        <v>12.8</v>
      </c>
      <c r="H206" s="54">
        <v>17</v>
      </c>
    </row>
    <row r="207" spans="1:8" ht="38.25" customHeight="1" x14ac:dyDescent="0.25">
      <c r="A207" s="3" t="s">
        <v>429</v>
      </c>
      <c r="B207" s="14" t="s">
        <v>128</v>
      </c>
      <c r="C207" s="15" t="s">
        <v>217</v>
      </c>
      <c r="D207" s="15" t="s">
        <v>939</v>
      </c>
      <c r="E207" s="15"/>
      <c r="F207" s="53">
        <f>F208</f>
        <v>125.7</v>
      </c>
      <c r="G207" s="53">
        <f>G208</f>
        <v>129.5</v>
      </c>
      <c r="H207" s="53">
        <f>H208</f>
        <v>171.7</v>
      </c>
    </row>
    <row r="208" spans="1:8" ht="18" customHeight="1" x14ac:dyDescent="0.25">
      <c r="A208" s="3" t="s">
        <v>339</v>
      </c>
      <c r="B208" s="14" t="s">
        <v>128</v>
      </c>
      <c r="C208" s="15" t="s">
        <v>217</v>
      </c>
      <c r="D208" s="15" t="s">
        <v>939</v>
      </c>
      <c r="E208" s="15" t="s">
        <v>340</v>
      </c>
      <c r="F208" s="54">
        <v>125.7</v>
      </c>
      <c r="G208" s="54">
        <v>129.5</v>
      </c>
      <c r="H208" s="54">
        <v>171.7</v>
      </c>
    </row>
    <row r="209" spans="1:8" ht="26.25" x14ac:dyDescent="0.25">
      <c r="A209" s="8" t="s">
        <v>129</v>
      </c>
      <c r="B209" s="12" t="s">
        <v>128</v>
      </c>
      <c r="C209" s="13" t="s">
        <v>130</v>
      </c>
      <c r="D209" s="15"/>
      <c r="E209" s="15"/>
      <c r="F209" s="52">
        <f>F210+F214+F238+F247+F250+F260</f>
        <v>936.94632999999999</v>
      </c>
      <c r="G209" s="52">
        <f>G210+G214+G238+G247+G250+G260</f>
        <v>309.70000000000005</v>
      </c>
      <c r="H209" s="52">
        <f>H210+H214+H238+H247+H250+H260</f>
        <v>299.70000000000005</v>
      </c>
    </row>
    <row r="210" spans="1:8" ht="39" x14ac:dyDescent="0.25">
      <c r="A210" s="8" t="s">
        <v>721</v>
      </c>
      <c r="B210" s="12" t="s">
        <v>128</v>
      </c>
      <c r="C210" s="13" t="s">
        <v>130</v>
      </c>
      <c r="D210" s="13" t="s">
        <v>131</v>
      </c>
      <c r="E210" s="15"/>
      <c r="F210" s="52">
        <f>F211</f>
        <v>60</v>
      </c>
      <c r="G210" s="52">
        <f>G211</f>
        <v>60</v>
      </c>
      <c r="H210" s="52">
        <f>H211</f>
        <v>60</v>
      </c>
    </row>
    <row r="211" spans="1:8" ht="39" x14ac:dyDescent="0.25">
      <c r="A211" s="8" t="s">
        <v>394</v>
      </c>
      <c r="B211" s="12" t="s">
        <v>128</v>
      </c>
      <c r="C211" s="13" t="s">
        <v>130</v>
      </c>
      <c r="D211" s="13" t="s">
        <v>588</v>
      </c>
      <c r="E211" s="13"/>
      <c r="F211" s="52">
        <f t="shared" ref="F211:H212" si="15">F212</f>
        <v>60</v>
      </c>
      <c r="G211" s="52">
        <f t="shared" si="15"/>
        <v>60</v>
      </c>
      <c r="H211" s="52">
        <f t="shared" si="15"/>
        <v>60</v>
      </c>
    </row>
    <row r="212" spans="1:8" ht="26.25" x14ac:dyDescent="0.25">
      <c r="A212" s="3" t="s">
        <v>132</v>
      </c>
      <c r="B212" s="14" t="s">
        <v>128</v>
      </c>
      <c r="C212" s="15" t="s">
        <v>130</v>
      </c>
      <c r="D212" s="15" t="s">
        <v>589</v>
      </c>
      <c r="E212" s="15"/>
      <c r="F212" s="53">
        <f t="shared" si="15"/>
        <v>60</v>
      </c>
      <c r="G212" s="53">
        <f t="shared" si="15"/>
        <v>60</v>
      </c>
      <c r="H212" s="53">
        <f t="shared" si="15"/>
        <v>60</v>
      </c>
    </row>
    <row r="213" spans="1:8" ht="39" x14ac:dyDescent="0.25">
      <c r="A213" s="3" t="s">
        <v>794</v>
      </c>
      <c r="B213" s="14" t="s">
        <v>128</v>
      </c>
      <c r="C213" s="15" t="s">
        <v>130</v>
      </c>
      <c r="D213" s="15" t="s">
        <v>589</v>
      </c>
      <c r="E213" s="15" t="s">
        <v>179</v>
      </c>
      <c r="F213" s="54">
        <v>60</v>
      </c>
      <c r="G213" s="54">
        <v>60</v>
      </c>
      <c r="H213" s="54">
        <v>60</v>
      </c>
    </row>
    <row r="214" spans="1:8" ht="39" x14ac:dyDescent="0.25">
      <c r="A214" s="8" t="s">
        <v>904</v>
      </c>
      <c r="B214" s="12" t="s">
        <v>128</v>
      </c>
      <c r="C214" s="13" t="s">
        <v>130</v>
      </c>
      <c r="D214" s="13" t="s">
        <v>262</v>
      </c>
      <c r="E214" s="13"/>
      <c r="F214" s="52">
        <f>F215+F228</f>
        <v>273.64633000000003</v>
      </c>
      <c r="G214" s="52">
        <f>G215+G228</f>
        <v>133.4</v>
      </c>
      <c r="H214" s="52">
        <f>H215+H228</f>
        <v>133.4</v>
      </c>
    </row>
    <row r="215" spans="1:8" ht="39" x14ac:dyDescent="0.25">
      <c r="A215" s="8" t="s">
        <v>395</v>
      </c>
      <c r="B215" s="12" t="s">
        <v>128</v>
      </c>
      <c r="C215" s="13" t="s">
        <v>130</v>
      </c>
      <c r="D215" s="13" t="s">
        <v>275</v>
      </c>
      <c r="E215" s="13"/>
      <c r="F215" s="52">
        <f>F216+F222+F224+F226</f>
        <v>120</v>
      </c>
      <c r="G215" s="52">
        <f t="shared" ref="F215:H216" si="16">G216</f>
        <v>100</v>
      </c>
      <c r="H215" s="52">
        <f t="shared" si="16"/>
        <v>100</v>
      </c>
    </row>
    <row r="216" spans="1:8" ht="50.25" customHeight="1" x14ac:dyDescent="0.25">
      <c r="A216" s="3" t="s">
        <v>240</v>
      </c>
      <c r="B216" s="14" t="s">
        <v>128</v>
      </c>
      <c r="C216" s="15" t="s">
        <v>130</v>
      </c>
      <c r="D216" s="15" t="s">
        <v>98</v>
      </c>
      <c r="E216" s="13"/>
      <c r="F216" s="53">
        <f t="shared" si="16"/>
        <v>120</v>
      </c>
      <c r="G216" s="53">
        <f t="shared" si="16"/>
        <v>100</v>
      </c>
      <c r="H216" s="53">
        <f t="shared" si="16"/>
        <v>100</v>
      </c>
    </row>
    <row r="217" spans="1:8" ht="39" x14ac:dyDescent="0.25">
      <c r="A217" s="3" t="s">
        <v>794</v>
      </c>
      <c r="B217" s="14" t="s">
        <v>128</v>
      </c>
      <c r="C217" s="15" t="s">
        <v>130</v>
      </c>
      <c r="D217" s="15" t="s">
        <v>98</v>
      </c>
      <c r="E217" s="15" t="s">
        <v>179</v>
      </c>
      <c r="F217" s="54">
        <v>120</v>
      </c>
      <c r="G217" s="54">
        <v>100</v>
      </c>
      <c r="H217" s="54">
        <v>100</v>
      </c>
    </row>
    <row r="218" spans="1:8" ht="21.75" hidden="1" customHeight="1" x14ac:dyDescent="0.25">
      <c r="A218" s="3" t="s">
        <v>52</v>
      </c>
      <c r="B218" s="15" t="s">
        <v>128</v>
      </c>
      <c r="C218" s="15" t="s">
        <v>130</v>
      </c>
      <c r="D218" s="15" t="s">
        <v>68</v>
      </c>
      <c r="E218" s="15"/>
      <c r="F218" s="53">
        <f>F219</f>
        <v>0</v>
      </c>
      <c r="G218" s="53">
        <v>0</v>
      </c>
      <c r="H218" s="53">
        <v>0</v>
      </c>
    </row>
    <row r="219" spans="1:8" ht="18.75" hidden="1" customHeight="1" x14ac:dyDescent="0.25">
      <c r="A219" s="17" t="s">
        <v>69</v>
      </c>
      <c r="B219" s="15" t="s">
        <v>128</v>
      </c>
      <c r="C219" s="15" t="s">
        <v>130</v>
      </c>
      <c r="D219" s="15" t="s">
        <v>68</v>
      </c>
      <c r="E219" s="15" t="s">
        <v>427</v>
      </c>
      <c r="F219" s="53"/>
      <c r="G219" s="53">
        <v>0</v>
      </c>
      <c r="H219" s="53">
        <v>0</v>
      </c>
    </row>
    <row r="220" spans="1:8" ht="18.75" hidden="1" customHeight="1" x14ac:dyDescent="0.25">
      <c r="A220" s="17" t="s">
        <v>493</v>
      </c>
      <c r="B220" s="15" t="s">
        <v>128</v>
      </c>
      <c r="C220" s="15" t="s">
        <v>130</v>
      </c>
      <c r="D220" s="15" t="s">
        <v>495</v>
      </c>
      <c r="E220" s="15"/>
      <c r="F220" s="53">
        <f>F221</f>
        <v>0</v>
      </c>
      <c r="G220" s="53">
        <v>0</v>
      </c>
      <c r="H220" s="53">
        <v>0</v>
      </c>
    </row>
    <row r="221" spans="1:8" ht="25.5" hidden="1" customHeight="1" x14ac:dyDescent="0.25">
      <c r="A221" s="3" t="s">
        <v>178</v>
      </c>
      <c r="B221" s="15" t="s">
        <v>128</v>
      </c>
      <c r="C221" s="15" t="s">
        <v>130</v>
      </c>
      <c r="D221" s="15" t="s">
        <v>495</v>
      </c>
      <c r="E221" s="15" t="s">
        <v>179</v>
      </c>
      <c r="F221" s="53">
        <v>0</v>
      </c>
      <c r="G221" s="53">
        <v>0</v>
      </c>
      <c r="H221" s="53">
        <v>0</v>
      </c>
    </row>
    <row r="222" spans="1:8" ht="183.75" hidden="1" customHeight="1" x14ac:dyDescent="0.25">
      <c r="A222" s="17" t="s">
        <v>664</v>
      </c>
      <c r="B222" s="15" t="s">
        <v>128</v>
      </c>
      <c r="C222" s="15" t="s">
        <v>130</v>
      </c>
      <c r="D222" s="15" t="s">
        <v>636</v>
      </c>
      <c r="E222" s="15"/>
      <c r="F222" s="53">
        <f>F223</f>
        <v>0</v>
      </c>
      <c r="G222" s="53">
        <v>0</v>
      </c>
      <c r="H222" s="53">
        <v>0</v>
      </c>
    </row>
    <row r="223" spans="1:8" ht="54.75" hidden="1" customHeight="1" x14ac:dyDescent="0.25">
      <c r="A223" s="17" t="s">
        <v>69</v>
      </c>
      <c r="B223" s="15" t="s">
        <v>128</v>
      </c>
      <c r="C223" s="15" t="s">
        <v>130</v>
      </c>
      <c r="D223" s="15" t="s">
        <v>636</v>
      </c>
      <c r="E223" s="15" t="s">
        <v>427</v>
      </c>
      <c r="F223" s="53"/>
      <c r="G223" s="53"/>
      <c r="H223" s="53"/>
    </row>
    <row r="224" spans="1:8" ht="22.5" hidden="1" customHeight="1" x14ac:dyDescent="0.25">
      <c r="A224" s="40" t="s">
        <v>658</v>
      </c>
      <c r="B224" s="15" t="s">
        <v>128</v>
      </c>
      <c r="C224" s="15" t="s">
        <v>130</v>
      </c>
      <c r="D224" s="15" t="s">
        <v>649</v>
      </c>
      <c r="E224" s="15"/>
      <c r="F224" s="53">
        <f>F225</f>
        <v>0</v>
      </c>
      <c r="G224" s="53">
        <f>G225</f>
        <v>0</v>
      </c>
      <c r="H224" s="53">
        <f>H225</f>
        <v>0</v>
      </c>
    </row>
    <row r="225" spans="1:8" ht="23.25" hidden="1" customHeight="1" x14ac:dyDescent="0.25">
      <c r="A225" s="40" t="s">
        <v>69</v>
      </c>
      <c r="B225" s="15" t="s">
        <v>128</v>
      </c>
      <c r="C225" s="15" t="s">
        <v>130</v>
      </c>
      <c r="D225" s="15" t="s">
        <v>649</v>
      </c>
      <c r="E225" s="15" t="s">
        <v>427</v>
      </c>
      <c r="F225" s="53"/>
      <c r="G225" s="53"/>
      <c r="H225" s="53"/>
    </row>
    <row r="226" spans="1:8" ht="19.5" hidden="1" customHeight="1" x14ac:dyDescent="0.25">
      <c r="A226" s="40" t="s">
        <v>654</v>
      </c>
      <c r="B226" s="15" t="s">
        <v>128</v>
      </c>
      <c r="C226" s="15" t="s">
        <v>130</v>
      </c>
      <c r="D226" s="38" t="s">
        <v>647</v>
      </c>
      <c r="E226" s="15"/>
      <c r="F226" s="53">
        <f>F227</f>
        <v>0</v>
      </c>
      <c r="G226" s="53">
        <v>0</v>
      </c>
      <c r="H226" s="53">
        <v>0</v>
      </c>
    </row>
    <row r="227" spans="1:8" ht="21.75" hidden="1" customHeight="1" x14ac:dyDescent="0.25">
      <c r="A227" s="17" t="s">
        <v>69</v>
      </c>
      <c r="B227" s="15" t="s">
        <v>128</v>
      </c>
      <c r="C227" s="15" t="s">
        <v>130</v>
      </c>
      <c r="D227" s="38" t="s">
        <v>647</v>
      </c>
      <c r="E227" s="15" t="s">
        <v>427</v>
      </c>
      <c r="F227" s="53"/>
      <c r="G227" s="53"/>
      <c r="H227" s="53"/>
    </row>
    <row r="228" spans="1:8" ht="26.25" customHeight="1" x14ac:dyDescent="0.25">
      <c r="A228" s="18" t="s">
        <v>396</v>
      </c>
      <c r="B228" s="13" t="s">
        <v>128</v>
      </c>
      <c r="C228" s="13" t="s">
        <v>130</v>
      </c>
      <c r="D228" s="13" t="s">
        <v>264</v>
      </c>
      <c r="E228" s="13"/>
      <c r="F228" s="52">
        <f>F229+F234+F236</f>
        <v>153.64633000000001</v>
      </c>
      <c r="G228" s="52">
        <f>G229+G234+G236</f>
        <v>33.4</v>
      </c>
      <c r="H228" s="52">
        <f>H229+H234+H236</f>
        <v>33.4</v>
      </c>
    </row>
    <row r="229" spans="1:8" ht="39.75" customHeight="1" x14ac:dyDescent="0.25">
      <c r="A229" s="3" t="s">
        <v>272</v>
      </c>
      <c r="B229" s="15" t="s">
        <v>128</v>
      </c>
      <c r="C229" s="15" t="s">
        <v>130</v>
      </c>
      <c r="D229" s="15" t="s">
        <v>99</v>
      </c>
      <c r="E229" s="15"/>
      <c r="F229" s="53">
        <f t="shared" ref="F229:H229" si="17">F230</f>
        <v>20.039300000000001</v>
      </c>
      <c r="G229" s="53">
        <f t="shared" si="17"/>
        <v>20</v>
      </c>
      <c r="H229" s="53">
        <f t="shared" si="17"/>
        <v>20</v>
      </c>
    </row>
    <row r="230" spans="1:8" ht="39" x14ac:dyDescent="0.25">
      <c r="A230" s="3" t="s">
        <v>794</v>
      </c>
      <c r="B230" s="15" t="s">
        <v>128</v>
      </c>
      <c r="C230" s="15" t="s">
        <v>130</v>
      </c>
      <c r="D230" s="15" t="s">
        <v>99</v>
      </c>
      <c r="E230" s="15" t="s">
        <v>179</v>
      </c>
      <c r="F230" s="54">
        <v>20.039300000000001</v>
      </c>
      <c r="G230" s="54">
        <v>20</v>
      </c>
      <c r="H230" s="54">
        <v>20</v>
      </c>
    </row>
    <row r="231" spans="1:8" ht="26.25" hidden="1" customHeight="1" x14ac:dyDescent="0.25">
      <c r="A231" s="8" t="s">
        <v>425</v>
      </c>
      <c r="B231" s="13" t="s">
        <v>128</v>
      </c>
      <c r="C231" s="13" t="s">
        <v>130</v>
      </c>
      <c r="D231" s="13" t="s">
        <v>426</v>
      </c>
      <c r="E231" s="13"/>
      <c r="F231" s="52">
        <f>F236</f>
        <v>13.3607</v>
      </c>
      <c r="G231" s="52">
        <v>0</v>
      </c>
      <c r="H231" s="52">
        <v>0</v>
      </c>
    </row>
    <row r="232" spans="1:8" ht="77.25" hidden="1" x14ac:dyDescent="0.25">
      <c r="A232" s="3" t="s">
        <v>571</v>
      </c>
      <c r="B232" s="15" t="s">
        <v>128</v>
      </c>
      <c r="C232" s="15" t="s">
        <v>130</v>
      </c>
      <c r="D232" s="15" t="s">
        <v>572</v>
      </c>
      <c r="E232" s="15"/>
      <c r="F232" s="53">
        <f>F233</f>
        <v>0</v>
      </c>
      <c r="G232" s="53">
        <v>0</v>
      </c>
      <c r="H232" s="53">
        <v>0</v>
      </c>
    </row>
    <row r="233" spans="1:8" ht="51.75" hidden="1" x14ac:dyDescent="0.25">
      <c r="A233" s="3" t="s">
        <v>69</v>
      </c>
      <c r="B233" s="15" t="s">
        <v>128</v>
      </c>
      <c r="C233" s="15" t="s">
        <v>130</v>
      </c>
      <c r="D233" s="15" t="s">
        <v>572</v>
      </c>
      <c r="E233" s="15" t="s">
        <v>427</v>
      </c>
      <c r="F233" s="53"/>
      <c r="G233" s="53"/>
      <c r="H233" s="53"/>
    </row>
    <row r="234" spans="1:8" ht="78.75" customHeight="1" x14ac:dyDescent="0.25">
      <c r="A234" s="3" t="s">
        <v>571</v>
      </c>
      <c r="B234" s="15" t="s">
        <v>128</v>
      </c>
      <c r="C234" s="15" t="s">
        <v>130</v>
      </c>
      <c r="D234" s="15" t="s">
        <v>572</v>
      </c>
      <c r="E234" s="15"/>
      <c r="F234" s="53">
        <f>F235</f>
        <v>120.24633</v>
      </c>
      <c r="G234" s="53">
        <v>0</v>
      </c>
      <c r="H234" s="53">
        <v>0</v>
      </c>
    </row>
    <row r="235" spans="1:8" ht="51.75" x14ac:dyDescent="0.25">
      <c r="A235" s="3" t="s">
        <v>69</v>
      </c>
      <c r="B235" s="15" t="s">
        <v>128</v>
      </c>
      <c r="C235" s="15" t="s">
        <v>130</v>
      </c>
      <c r="D235" s="15" t="s">
        <v>572</v>
      </c>
      <c r="E235" s="15" t="s">
        <v>427</v>
      </c>
      <c r="F235" s="53">
        <v>120.24633</v>
      </c>
      <c r="G235" s="53">
        <v>0</v>
      </c>
      <c r="H235" s="53">
        <v>0</v>
      </c>
    </row>
    <row r="236" spans="1:8" ht="81" customHeight="1" x14ac:dyDescent="0.25">
      <c r="A236" s="3" t="s">
        <v>566</v>
      </c>
      <c r="B236" s="15" t="s">
        <v>128</v>
      </c>
      <c r="C236" s="15" t="s">
        <v>130</v>
      </c>
      <c r="D236" s="15" t="s">
        <v>567</v>
      </c>
      <c r="E236" s="15"/>
      <c r="F236" s="53">
        <f>F237</f>
        <v>13.3607</v>
      </c>
      <c r="G236" s="53">
        <f>G237</f>
        <v>13.4</v>
      </c>
      <c r="H236" s="53">
        <f>H237</f>
        <v>13.4</v>
      </c>
    </row>
    <row r="237" spans="1:8" ht="51.75" customHeight="1" x14ac:dyDescent="0.25">
      <c r="A237" s="3" t="s">
        <v>69</v>
      </c>
      <c r="B237" s="15" t="s">
        <v>128</v>
      </c>
      <c r="C237" s="15" t="s">
        <v>130</v>
      </c>
      <c r="D237" s="15" t="s">
        <v>567</v>
      </c>
      <c r="E237" s="15" t="s">
        <v>427</v>
      </c>
      <c r="F237" s="54">
        <v>13.3607</v>
      </c>
      <c r="G237" s="54">
        <v>13.4</v>
      </c>
      <c r="H237" s="54">
        <v>13.4</v>
      </c>
    </row>
    <row r="238" spans="1:8" ht="51.75" customHeight="1" x14ac:dyDescent="0.25">
      <c r="A238" s="8" t="s">
        <v>905</v>
      </c>
      <c r="B238" s="12" t="s">
        <v>128</v>
      </c>
      <c r="C238" s="13" t="s">
        <v>130</v>
      </c>
      <c r="D238" s="13" t="s">
        <v>100</v>
      </c>
      <c r="E238" s="13"/>
      <c r="F238" s="52">
        <f>F239+F241+F243+F245</f>
        <v>102.30000000000001</v>
      </c>
      <c r="G238" s="52">
        <f>G239+G241+G243+G245</f>
        <v>102.30000000000001</v>
      </c>
      <c r="H238" s="52">
        <f>H239+H241+H243+H245</f>
        <v>92.300000000000011</v>
      </c>
    </row>
    <row r="239" spans="1:8" ht="26.25" x14ac:dyDescent="0.25">
      <c r="A239" s="3" t="s">
        <v>289</v>
      </c>
      <c r="B239" s="14" t="s">
        <v>128</v>
      </c>
      <c r="C239" s="15" t="s">
        <v>130</v>
      </c>
      <c r="D239" s="15" t="s">
        <v>101</v>
      </c>
      <c r="E239" s="15"/>
      <c r="F239" s="53">
        <f>F240</f>
        <v>91.9</v>
      </c>
      <c r="G239" s="53">
        <f>G240</f>
        <v>91.9</v>
      </c>
      <c r="H239" s="53">
        <f>H240</f>
        <v>91.9</v>
      </c>
    </row>
    <row r="240" spans="1:8" ht="39" x14ac:dyDescent="0.25">
      <c r="A240" s="3" t="s">
        <v>794</v>
      </c>
      <c r="B240" s="14" t="s">
        <v>128</v>
      </c>
      <c r="C240" s="15" t="s">
        <v>130</v>
      </c>
      <c r="D240" s="15" t="s">
        <v>101</v>
      </c>
      <c r="E240" s="15" t="s">
        <v>179</v>
      </c>
      <c r="F240" s="54">
        <v>91.9</v>
      </c>
      <c r="G240" s="54">
        <v>91.9</v>
      </c>
      <c r="H240" s="54">
        <v>91.9</v>
      </c>
    </row>
    <row r="241" spans="1:8" ht="26.25" x14ac:dyDescent="0.25">
      <c r="A241" s="3" t="s">
        <v>397</v>
      </c>
      <c r="B241" s="14" t="s">
        <v>128</v>
      </c>
      <c r="C241" s="15" t="s">
        <v>130</v>
      </c>
      <c r="D241" s="15" t="s">
        <v>102</v>
      </c>
      <c r="E241" s="15"/>
      <c r="F241" s="53">
        <f>F242</f>
        <v>10.4</v>
      </c>
      <c r="G241" s="53">
        <f>G242</f>
        <v>10.4</v>
      </c>
      <c r="H241" s="53">
        <f>H242</f>
        <v>0.4</v>
      </c>
    </row>
    <row r="242" spans="1:8" ht="39" x14ac:dyDescent="0.25">
      <c r="A242" s="3" t="s">
        <v>794</v>
      </c>
      <c r="B242" s="14" t="s">
        <v>128</v>
      </c>
      <c r="C242" s="15" t="s">
        <v>130</v>
      </c>
      <c r="D242" s="15" t="s">
        <v>102</v>
      </c>
      <c r="E242" s="15" t="s">
        <v>179</v>
      </c>
      <c r="F242" s="54">
        <v>10.4</v>
      </c>
      <c r="G242" s="54">
        <v>10.4</v>
      </c>
      <c r="H242" s="54">
        <v>0.4</v>
      </c>
    </row>
    <row r="243" spans="1:8" ht="102.75" hidden="1" x14ac:dyDescent="0.25">
      <c r="A243" s="3" t="s">
        <v>633</v>
      </c>
      <c r="B243" s="15" t="s">
        <v>128</v>
      </c>
      <c r="C243" s="15" t="s">
        <v>130</v>
      </c>
      <c r="D243" s="15" t="s">
        <v>634</v>
      </c>
      <c r="E243" s="15"/>
      <c r="F243" s="54">
        <f>F244</f>
        <v>0</v>
      </c>
      <c r="G243" s="54">
        <v>0</v>
      </c>
      <c r="H243" s="54">
        <v>0</v>
      </c>
    </row>
    <row r="244" spans="1:8" ht="39" hidden="1" x14ac:dyDescent="0.25">
      <c r="A244" s="3" t="s">
        <v>794</v>
      </c>
      <c r="B244" s="15" t="s">
        <v>128</v>
      </c>
      <c r="C244" s="15" t="s">
        <v>130</v>
      </c>
      <c r="D244" s="15" t="s">
        <v>634</v>
      </c>
      <c r="E244" s="15" t="s">
        <v>179</v>
      </c>
      <c r="F244" s="54"/>
      <c r="G244" s="54"/>
      <c r="H244" s="54"/>
    </row>
    <row r="245" spans="1:8" ht="51.75" hidden="1" x14ac:dyDescent="0.25">
      <c r="A245" s="3" t="s">
        <v>829</v>
      </c>
      <c r="B245" s="15" t="s">
        <v>128</v>
      </c>
      <c r="C245" s="15" t="s">
        <v>130</v>
      </c>
      <c r="D245" s="15" t="s">
        <v>830</v>
      </c>
      <c r="E245" s="15"/>
      <c r="F245" s="54">
        <f>F246</f>
        <v>0</v>
      </c>
      <c r="G245" s="54">
        <v>0</v>
      </c>
      <c r="H245" s="54">
        <v>0</v>
      </c>
    </row>
    <row r="246" spans="1:8" ht="39" hidden="1" x14ac:dyDescent="0.25">
      <c r="A246" s="3" t="s">
        <v>794</v>
      </c>
      <c r="B246" s="15" t="s">
        <v>128</v>
      </c>
      <c r="C246" s="15" t="s">
        <v>130</v>
      </c>
      <c r="D246" s="15" t="s">
        <v>830</v>
      </c>
      <c r="E246" s="15" t="s">
        <v>179</v>
      </c>
      <c r="F246" s="54"/>
      <c r="G246" s="54"/>
      <c r="H246" s="54"/>
    </row>
    <row r="247" spans="1:8" ht="42" customHeight="1" x14ac:dyDescent="0.25">
      <c r="A247" s="8" t="s">
        <v>906</v>
      </c>
      <c r="B247" s="13" t="s">
        <v>128</v>
      </c>
      <c r="C247" s="13" t="s">
        <v>130</v>
      </c>
      <c r="D247" s="13" t="s">
        <v>722</v>
      </c>
      <c r="E247" s="15"/>
      <c r="F247" s="56">
        <f t="shared" ref="F247:H248" si="18">F248</f>
        <v>2</v>
      </c>
      <c r="G247" s="56">
        <f t="shared" si="18"/>
        <v>2</v>
      </c>
      <c r="H247" s="56">
        <f t="shared" si="18"/>
        <v>2</v>
      </c>
    </row>
    <row r="248" spans="1:8" ht="54" customHeight="1" x14ac:dyDescent="0.25">
      <c r="A248" s="3" t="s">
        <v>569</v>
      </c>
      <c r="B248" s="15" t="s">
        <v>128</v>
      </c>
      <c r="C248" s="15" t="s">
        <v>130</v>
      </c>
      <c r="D248" s="15" t="s">
        <v>723</v>
      </c>
      <c r="E248" s="15"/>
      <c r="F248" s="53">
        <f t="shared" si="18"/>
        <v>2</v>
      </c>
      <c r="G248" s="53">
        <f t="shared" si="18"/>
        <v>2</v>
      </c>
      <c r="H248" s="53">
        <f t="shared" si="18"/>
        <v>2</v>
      </c>
    </row>
    <row r="249" spans="1:8" ht="39" x14ac:dyDescent="0.25">
      <c r="A249" s="3" t="s">
        <v>794</v>
      </c>
      <c r="B249" s="15" t="s">
        <v>128</v>
      </c>
      <c r="C249" s="15" t="s">
        <v>130</v>
      </c>
      <c r="D249" s="15" t="s">
        <v>723</v>
      </c>
      <c r="E249" s="15" t="s">
        <v>179</v>
      </c>
      <c r="F249" s="54">
        <v>2</v>
      </c>
      <c r="G249" s="54">
        <v>2</v>
      </c>
      <c r="H249" s="54">
        <v>2</v>
      </c>
    </row>
    <row r="250" spans="1:8" ht="39" x14ac:dyDescent="0.25">
      <c r="A250" s="8" t="s">
        <v>724</v>
      </c>
      <c r="B250" s="13" t="s">
        <v>128</v>
      </c>
      <c r="C250" s="13" t="s">
        <v>130</v>
      </c>
      <c r="D250" s="13" t="s">
        <v>725</v>
      </c>
      <c r="E250" s="13"/>
      <c r="F250" s="52">
        <f>F251+F254+F257</f>
        <v>499</v>
      </c>
      <c r="G250" s="52">
        <f>G251+G254+G257</f>
        <v>12</v>
      </c>
      <c r="H250" s="52">
        <f>H251+H254+H257</f>
        <v>12</v>
      </c>
    </row>
    <row r="251" spans="1:8" ht="39" x14ac:dyDescent="0.25">
      <c r="A251" s="8" t="s">
        <v>726</v>
      </c>
      <c r="B251" s="13" t="s">
        <v>128</v>
      </c>
      <c r="C251" s="13" t="s">
        <v>130</v>
      </c>
      <c r="D251" s="13" t="s">
        <v>859</v>
      </c>
      <c r="E251" s="13"/>
      <c r="F251" s="52">
        <f t="shared" ref="F251:H252" si="19">F252</f>
        <v>267</v>
      </c>
      <c r="G251" s="52">
        <f t="shared" si="19"/>
        <v>4</v>
      </c>
      <c r="H251" s="52">
        <f t="shared" si="19"/>
        <v>4</v>
      </c>
    </row>
    <row r="252" spans="1:8" ht="39" x14ac:dyDescent="0.25">
      <c r="A252" s="3" t="s">
        <v>865</v>
      </c>
      <c r="B252" s="15" t="s">
        <v>128</v>
      </c>
      <c r="C252" s="15" t="s">
        <v>130</v>
      </c>
      <c r="D252" s="15" t="s">
        <v>860</v>
      </c>
      <c r="E252" s="15"/>
      <c r="F252" s="53">
        <f t="shared" si="19"/>
        <v>267</v>
      </c>
      <c r="G252" s="53">
        <f t="shared" si="19"/>
        <v>4</v>
      </c>
      <c r="H252" s="53">
        <f t="shared" si="19"/>
        <v>4</v>
      </c>
    </row>
    <row r="253" spans="1:8" x14ac:dyDescent="0.25">
      <c r="A253" s="3" t="s">
        <v>339</v>
      </c>
      <c r="B253" s="15" t="s">
        <v>128</v>
      </c>
      <c r="C253" s="15" t="s">
        <v>130</v>
      </c>
      <c r="D253" s="15" t="s">
        <v>860</v>
      </c>
      <c r="E253" s="15" t="s">
        <v>340</v>
      </c>
      <c r="F253" s="54">
        <v>267</v>
      </c>
      <c r="G253" s="54">
        <v>4</v>
      </c>
      <c r="H253" s="54">
        <v>4</v>
      </c>
    </row>
    <row r="254" spans="1:8" ht="39" x14ac:dyDescent="0.25">
      <c r="A254" s="8" t="s">
        <v>728</v>
      </c>
      <c r="B254" s="13" t="s">
        <v>128</v>
      </c>
      <c r="C254" s="13" t="s">
        <v>130</v>
      </c>
      <c r="D254" s="13" t="s">
        <v>861</v>
      </c>
      <c r="E254" s="13"/>
      <c r="F254" s="56">
        <f t="shared" ref="F254:H255" si="20">F255</f>
        <v>228</v>
      </c>
      <c r="G254" s="56">
        <f t="shared" si="20"/>
        <v>4</v>
      </c>
      <c r="H254" s="56">
        <f t="shared" si="20"/>
        <v>4</v>
      </c>
    </row>
    <row r="255" spans="1:8" ht="39" x14ac:dyDescent="0.25">
      <c r="A255" s="3" t="s">
        <v>866</v>
      </c>
      <c r="B255" s="15" t="s">
        <v>128</v>
      </c>
      <c r="C255" s="15" t="s">
        <v>130</v>
      </c>
      <c r="D255" s="15" t="s">
        <v>862</v>
      </c>
      <c r="E255" s="15"/>
      <c r="F255" s="53">
        <f t="shared" si="20"/>
        <v>228</v>
      </c>
      <c r="G255" s="53">
        <f t="shared" si="20"/>
        <v>4</v>
      </c>
      <c r="H255" s="53">
        <f t="shared" si="20"/>
        <v>4</v>
      </c>
    </row>
    <row r="256" spans="1:8" x14ac:dyDescent="0.25">
      <c r="A256" s="3" t="s">
        <v>339</v>
      </c>
      <c r="B256" s="15" t="s">
        <v>128</v>
      </c>
      <c r="C256" s="15" t="s">
        <v>130</v>
      </c>
      <c r="D256" s="15" t="s">
        <v>862</v>
      </c>
      <c r="E256" s="15" t="s">
        <v>340</v>
      </c>
      <c r="F256" s="54">
        <v>228</v>
      </c>
      <c r="G256" s="54">
        <v>4</v>
      </c>
      <c r="H256" s="54">
        <v>4</v>
      </c>
    </row>
    <row r="257" spans="1:8" ht="39.75" customHeight="1" x14ac:dyDescent="0.25">
      <c r="A257" s="8" t="s">
        <v>730</v>
      </c>
      <c r="B257" s="13" t="s">
        <v>128</v>
      </c>
      <c r="C257" s="13" t="s">
        <v>130</v>
      </c>
      <c r="D257" s="13" t="s">
        <v>867</v>
      </c>
      <c r="E257" s="15"/>
      <c r="F257" s="56">
        <f t="shared" ref="F257:H258" si="21">F258</f>
        <v>4</v>
      </c>
      <c r="G257" s="56">
        <f t="shared" si="21"/>
        <v>4</v>
      </c>
      <c r="H257" s="56">
        <f t="shared" si="21"/>
        <v>4</v>
      </c>
    </row>
    <row r="258" spans="1:8" ht="39" x14ac:dyDescent="0.25">
      <c r="A258" s="3" t="s">
        <v>869</v>
      </c>
      <c r="B258" s="15" t="s">
        <v>128</v>
      </c>
      <c r="C258" s="15" t="s">
        <v>130</v>
      </c>
      <c r="D258" s="15" t="s">
        <v>868</v>
      </c>
      <c r="E258" s="15"/>
      <c r="F258" s="53">
        <f t="shared" si="21"/>
        <v>4</v>
      </c>
      <c r="G258" s="53">
        <f t="shared" si="21"/>
        <v>4</v>
      </c>
      <c r="H258" s="53">
        <f t="shared" si="21"/>
        <v>4</v>
      </c>
    </row>
    <row r="259" spans="1:8" ht="18.75" customHeight="1" x14ac:dyDescent="0.25">
      <c r="A259" s="3" t="s">
        <v>339</v>
      </c>
      <c r="B259" s="15" t="s">
        <v>128</v>
      </c>
      <c r="C259" s="15" t="s">
        <v>130</v>
      </c>
      <c r="D259" s="15" t="s">
        <v>868</v>
      </c>
      <c r="E259" s="15" t="s">
        <v>340</v>
      </c>
      <c r="F259" s="54">
        <v>4</v>
      </c>
      <c r="G259" s="54">
        <v>4</v>
      </c>
      <c r="H259" s="54">
        <v>4</v>
      </c>
    </row>
    <row r="260" spans="1:8" ht="28.5" hidden="1" customHeight="1" x14ac:dyDescent="0.25">
      <c r="A260" s="8" t="s">
        <v>680</v>
      </c>
      <c r="B260" s="12" t="s">
        <v>128</v>
      </c>
      <c r="C260" s="13" t="s">
        <v>130</v>
      </c>
      <c r="D260" s="13" t="s">
        <v>679</v>
      </c>
      <c r="E260" s="13"/>
      <c r="F260" s="56">
        <f t="shared" ref="F260:H261" si="22">F261</f>
        <v>0</v>
      </c>
      <c r="G260" s="56">
        <f t="shared" si="22"/>
        <v>0</v>
      </c>
      <c r="H260" s="56">
        <f t="shared" si="22"/>
        <v>0</v>
      </c>
    </row>
    <row r="261" spans="1:8" ht="31.5" hidden="1" customHeight="1" x14ac:dyDescent="0.25">
      <c r="A261" s="3" t="s">
        <v>801</v>
      </c>
      <c r="B261" s="15" t="s">
        <v>128</v>
      </c>
      <c r="C261" s="15" t="s">
        <v>130</v>
      </c>
      <c r="D261" s="15" t="s">
        <v>871</v>
      </c>
      <c r="E261" s="15"/>
      <c r="F261" s="54">
        <f t="shared" si="22"/>
        <v>0</v>
      </c>
      <c r="G261" s="54">
        <f t="shared" si="22"/>
        <v>0</v>
      </c>
      <c r="H261" s="54">
        <f t="shared" si="22"/>
        <v>0</v>
      </c>
    </row>
    <row r="262" spans="1:8" ht="39" hidden="1" x14ac:dyDescent="0.25">
      <c r="A262" s="3" t="s">
        <v>794</v>
      </c>
      <c r="B262" s="15" t="s">
        <v>128</v>
      </c>
      <c r="C262" s="15" t="s">
        <v>130</v>
      </c>
      <c r="D262" s="15" t="s">
        <v>871</v>
      </c>
      <c r="E262" s="15" t="s">
        <v>179</v>
      </c>
      <c r="F262" s="54"/>
      <c r="G262" s="54"/>
      <c r="H262" s="54"/>
    </row>
    <row r="263" spans="1:8" x14ac:dyDescent="0.25">
      <c r="A263" s="8" t="s">
        <v>398</v>
      </c>
      <c r="B263" s="12" t="s">
        <v>257</v>
      </c>
      <c r="C263" s="13"/>
      <c r="D263" s="13"/>
      <c r="E263" s="13"/>
      <c r="F263" s="52">
        <f>F264+F302+F337+F340+F344</f>
        <v>16103.39041</v>
      </c>
      <c r="G263" s="52">
        <f>G264+G302+G337+G340+G344</f>
        <v>473.1</v>
      </c>
      <c r="H263" s="52">
        <f>H264+H302+H337+H340+H344</f>
        <v>473.1</v>
      </c>
    </row>
    <row r="264" spans="1:8" x14ac:dyDescent="0.25">
      <c r="A264" s="8" t="s">
        <v>273</v>
      </c>
      <c r="B264" s="12" t="s">
        <v>257</v>
      </c>
      <c r="C264" s="13" t="s">
        <v>160</v>
      </c>
      <c r="D264" s="13"/>
      <c r="E264" s="13"/>
      <c r="F264" s="52">
        <f>F265+F276+F291+F293+F300</f>
        <v>3515.2704099999996</v>
      </c>
      <c r="G264" s="52">
        <f>G265+G276+G291+G293+G300</f>
        <v>373.1</v>
      </c>
      <c r="H264" s="52">
        <f>H265+H276+H291+H293+H300</f>
        <v>373.1</v>
      </c>
    </row>
    <row r="265" spans="1:8" ht="52.5" customHeight="1" x14ac:dyDescent="0.25">
      <c r="A265" s="8" t="s">
        <v>905</v>
      </c>
      <c r="B265" s="12" t="s">
        <v>257</v>
      </c>
      <c r="C265" s="13" t="s">
        <v>160</v>
      </c>
      <c r="D265" s="13" t="s">
        <v>100</v>
      </c>
      <c r="E265" s="13"/>
      <c r="F265" s="52">
        <f>F268+F272+F270+F266+F279+F295+F297</f>
        <v>2454.8399999999997</v>
      </c>
      <c r="G265" s="52">
        <f>G268+G272+G270+G266+G279+G295+G297</f>
        <v>373.1</v>
      </c>
      <c r="H265" s="52">
        <f>H268+H272+H270+H266+H279+H295+H297</f>
        <v>373.1</v>
      </c>
    </row>
    <row r="266" spans="1:8" ht="26.25" x14ac:dyDescent="0.25">
      <c r="A266" s="3" t="s">
        <v>323</v>
      </c>
      <c r="B266" s="14" t="s">
        <v>257</v>
      </c>
      <c r="C266" s="15" t="s">
        <v>160</v>
      </c>
      <c r="D266" s="15" t="s">
        <v>525</v>
      </c>
      <c r="E266" s="15"/>
      <c r="F266" s="53">
        <f>F267</f>
        <v>791.74</v>
      </c>
      <c r="G266" s="53">
        <f t="shared" ref="G266:H266" si="23">G267</f>
        <v>0</v>
      </c>
      <c r="H266" s="53">
        <f t="shared" si="23"/>
        <v>0</v>
      </c>
    </row>
    <row r="267" spans="1:8" ht="39" x14ac:dyDescent="0.25">
      <c r="A267" s="3" t="s">
        <v>794</v>
      </c>
      <c r="B267" s="14" t="s">
        <v>257</v>
      </c>
      <c r="C267" s="15" t="s">
        <v>160</v>
      </c>
      <c r="D267" s="15" t="s">
        <v>525</v>
      </c>
      <c r="E267" s="15" t="s">
        <v>179</v>
      </c>
      <c r="F267" s="47">
        <v>791.74</v>
      </c>
      <c r="G267" s="53">
        <v>0</v>
      </c>
      <c r="H267" s="53">
        <v>0</v>
      </c>
    </row>
    <row r="268" spans="1:8" ht="17.25" customHeight="1" x14ac:dyDescent="0.25">
      <c r="A268" s="3" t="s">
        <v>281</v>
      </c>
      <c r="B268" s="14" t="s">
        <v>257</v>
      </c>
      <c r="C268" s="15" t="s">
        <v>160</v>
      </c>
      <c r="D268" s="15" t="s">
        <v>103</v>
      </c>
      <c r="E268" s="15"/>
      <c r="F268" s="53">
        <f>F269</f>
        <v>1070</v>
      </c>
      <c r="G268" s="53">
        <f>G269</f>
        <v>0</v>
      </c>
      <c r="H268" s="53">
        <f>H269</f>
        <v>0</v>
      </c>
    </row>
    <row r="269" spans="1:8" ht="39" x14ac:dyDescent="0.25">
      <c r="A269" s="3" t="s">
        <v>794</v>
      </c>
      <c r="B269" s="14" t="s">
        <v>257</v>
      </c>
      <c r="C269" s="15" t="s">
        <v>160</v>
      </c>
      <c r="D269" s="15" t="s">
        <v>103</v>
      </c>
      <c r="E269" s="15" t="s">
        <v>179</v>
      </c>
      <c r="F269" s="54">
        <v>1070</v>
      </c>
      <c r="G269" s="54">
        <v>0</v>
      </c>
      <c r="H269" s="54">
        <v>0</v>
      </c>
    </row>
    <row r="270" spans="1:8" ht="38.25" customHeight="1" x14ac:dyDescent="0.25">
      <c r="A270" s="3" t="s">
        <v>324</v>
      </c>
      <c r="B270" s="14" t="s">
        <v>257</v>
      </c>
      <c r="C270" s="15" t="s">
        <v>160</v>
      </c>
      <c r="D270" s="15" t="s">
        <v>104</v>
      </c>
      <c r="E270" s="15"/>
      <c r="F270" s="53">
        <f>F271</f>
        <v>190</v>
      </c>
      <c r="G270" s="53">
        <f>G271</f>
        <v>0</v>
      </c>
      <c r="H270" s="53">
        <f>H271</f>
        <v>0</v>
      </c>
    </row>
    <row r="271" spans="1:8" ht="39" x14ac:dyDescent="0.25">
      <c r="A271" s="3" t="s">
        <v>794</v>
      </c>
      <c r="B271" s="14" t="s">
        <v>257</v>
      </c>
      <c r="C271" s="15" t="s">
        <v>160</v>
      </c>
      <c r="D271" s="15" t="s">
        <v>104</v>
      </c>
      <c r="E271" s="15" t="s">
        <v>179</v>
      </c>
      <c r="F271" s="54">
        <v>190</v>
      </c>
      <c r="G271" s="54">
        <v>0</v>
      </c>
      <c r="H271" s="54">
        <v>0</v>
      </c>
    </row>
    <row r="272" spans="1:8" ht="30" customHeight="1" x14ac:dyDescent="0.25">
      <c r="A272" s="3" t="s">
        <v>372</v>
      </c>
      <c r="B272" s="14" t="s">
        <v>257</v>
      </c>
      <c r="C272" s="15" t="s">
        <v>160</v>
      </c>
      <c r="D272" s="15" t="s">
        <v>105</v>
      </c>
      <c r="E272" s="15"/>
      <c r="F272" s="53">
        <f>F273</f>
        <v>30</v>
      </c>
      <c r="G272" s="53">
        <f>G273</f>
        <v>0</v>
      </c>
      <c r="H272" s="53">
        <f>H273</f>
        <v>0</v>
      </c>
    </row>
    <row r="273" spans="1:8" ht="39" x14ac:dyDescent="0.25">
      <c r="A273" s="3" t="s">
        <v>794</v>
      </c>
      <c r="B273" s="14" t="s">
        <v>257</v>
      </c>
      <c r="C273" s="15" t="s">
        <v>160</v>
      </c>
      <c r="D273" s="15" t="s">
        <v>105</v>
      </c>
      <c r="E273" s="15" t="s">
        <v>179</v>
      </c>
      <c r="F273" s="54">
        <v>30</v>
      </c>
      <c r="G273" s="54">
        <v>0</v>
      </c>
      <c r="H273" s="54">
        <v>0</v>
      </c>
    </row>
    <row r="274" spans="1:8" ht="64.5" hidden="1" x14ac:dyDescent="0.25">
      <c r="A274" s="17" t="s">
        <v>10</v>
      </c>
      <c r="B274" s="15" t="s">
        <v>257</v>
      </c>
      <c r="C274" s="15" t="s">
        <v>160</v>
      </c>
      <c r="D274" s="15" t="s">
        <v>13</v>
      </c>
      <c r="E274" s="15"/>
      <c r="F274" s="53">
        <f>F275</f>
        <v>0</v>
      </c>
      <c r="G274" s="53">
        <v>0</v>
      </c>
      <c r="H274" s="53">
        <v>0</v>
      </c>
    </row>
    <row r="275" spans="1:8" ht="30" hidden="1" customHeight="1" x14ac:dyDescent="0.25">
      <c r="A275" s="3" t="s">
        <v>178</v>
      </c>
      <c r="B275" s="15" t="s">
        <v>257</v>
      </c>
      <c r="C275" s="15" t="s">
        <v>160</v>
      </c>
      <c r="D275" s="15" t="s">
        <v>13</v>
      </c>
      <c r="E275" s="15" t="s">
        <v>179</v>
      </c>
      <c r="F275" s="53"/>
      <c r="G275" s="53">
        <v>0</v>
      </c>
      <c r="H275" s="53">
        <v>0</v>
      </c>
    </row>
    <row r="276" spans="1:8" ht="62.25" hidden="1" customHeight="1" x14ac:dyDescent="0.25">
      <c r="A276" s="8" t="s">
        <v>503</v>
      </c>
      <c r="B276" s="12" t="s">
        <v>257</v>
      </c>
      <c r="C276" s="13" t="s">
        <v>160</v>
      </c>
      <c r="D276" s="13" t="s">
        <v>459</v>
      </c>
      <c r="E276" s="13"/>
      <c r="F276" s="52"/>
      <c r="G276" s="52">
        <f>G277+G279</f>
        <v>0</v>
      </c>
      <c r="H276" s="52">
        <f t="shared" ref="G276:H277" si="24">H277</f>
        <v>0</v>
      </c>
    </row>
    <row r="277" spans="1:8" ht="27.75" hidden="1" customHeight="1" x14ac:dyDescent="0.25">
      <c r="A277" s="3" t="s">
        <v>323</v>
      </c>
      <c r="B277" s="14" t="s">
        <v>257</v>
      </c>
      <c r="C277" s="15" t="s">
        <v>160</v>
      </c>
      <c r="D277" s="15" t="s">
        <v>458</v>
      </c>
      <c r="E277" s="15"/>
      <c r="F277" s="53">
        <f>F278</f>
        <v>0</v>
      </c>
      <c r="G277" s="53">
        <f t="shared" si="24"/>
        <v>0</v>
      </c>
      <c r="H277" s="53">
        <f t="shared" si="24"/>
        <v>0</v>
      </c>
    </row>
    <row r="278" spans="1:8" ht="15" hidden="1" customHeight="1" x14ac:dyDescent="0.25">
      <c r="A278" s="3" t="s">
        <v>178</v>
      </c>
      <c r="B278" s="14" t="s">
        <v>257</v>
      </c>
      <c r="C278" s="15" t="s">
        <v>160</v>
      </c>
      <c r="D278" s="15" t="s">
        <v>458</v>
      </c>
      <c r="E278" s="15" t="s">
        <v>179</v>
      </c>
      <c r="F278" s="53"/>
      <c r="G278" s="53">
        <v>0</v>
      </c>
      <c r="H278" s="53">
        <v>0</v>
      </c>
    </row>
    <row r="279" spans="1:8" ht="42" hidden="1" customHeight="1" x14ac:dyDescent="0.25">
      <c r="A279" s="18" t="s">
        <v>490</v>
      </c>
      <c r="B279" s="14" t="s">
        <v>257</v>
      </c>
      <c r="C279" s="15" t="s">
        <v>160</v>
      </c>
      <c r="D279" s="13" t="s">
        <v>526</v>
      </c>
      <c r="E279" s="15"/>
      <c r="F279" s="52">
        <f>F280+F284+F288</f>
        <v>0</v>
      </c>
      <c r="G279" s="52">
        <f>G280+G284</f>
        <v>0</v>
      </c>
      <c r="H279" s="52">
        <v>0</v>
      </c>
    </row>
    <row r="280" spans="1:8" ht="66.75" hidden="1" customHeight="1" x14ac:dyDescent="0.25">
      <c r="A280" s="17" t="s">
        <v>491</v>
      </c>
      <c r="B280" s="15" t="s">
        <v>257</v>
      </c>
      <c r="C280" s="15" t="s">
        <v>160</v>
      </c>
      <c r="D280" s="15" t="s">
        <v>527</v>
      </c>
      <c r="E280" s="15"/>
      <c r="F280" s="53">
        <f>F282+F283+F281</f>
        <v>0</v>
      </c>
      <c r="G280" s="53">
        <f>G282</f>
        <v>0</v>
      </c>
      <c r="H280" s="53">
        <v>0</v>
      </c>
    </row>
    <row r="281" spans="1:8" ht="18.75" hidden="1" customHeight="1" x14ac:dyDescent="0.25">
      <c r="A281" s="3" t="s">
        <v>198</v>
      </c>
      <c r="B281" s="15" t="s">
        <v>257</v>
      </c>
      <c r="C281" s="15" t="s">
        <v>160</v>
      </c>
      <c r="D281" s="15" t="s">
        <v>527</v>
      </c>
      <c r="E281" s="15" t="s">
        <v>199</v>
      </c>
      <c r="F281" s="53">
        <v>0</v>
      </c>
      <c r="G281" s="53">
        <v>0</v>
      </c>
      <c r="H281" s="53">
        <v>0</v>
      </c>
    </row>
    <row r="282" spans="1:8" ht="16.5" hidden="1" customHeight="1" x14ac:dyDescent="0.25">
      <c r="A282" s="3" t="s">
        <v>282</v>
      </c>
      <c r="B282" s="15" t="s">
        <v>257</v>
      </c>
      <c r="C282" s="15" t="s">
        <v>160</v>
      </c>
      <c r="D282" s="15" t="s">
        <v>527</v>
      </c>
      <c r="E282" s="15" t="s">
        <v>283</v>
      </c>
      <c r="F282" s="54"/>
      <c r="G282" s="54"/>
      <c r="H282" s="54"/>
    </row>
    <row r="283" spans="1:8" ht="16.5" hidden="1" customHeight="1" x14ac:dyDescent="0.25">
      <c r="A283" s="3" t="s">
        <v>254</v>
      </c>
      <c r="B283" s="15" t="s">
        <v>257</v>
      </c>
      <c r="C283" s="15" t="s">
        <v>160</v>
      </c>
      <c r="D283" s="15" t="s">
        <v>527</v>
      </c>
      <c r="E283" s="15" t="s">
        <v>255</v>
      </c>
      <c r="F283" s="54"/>
      <c r="G283" s="54"/>
      <c r="H283" s="54"/>
    </row>
    <row r="284" spans="1:8" ht="40.5" hidden="1" customHeight="1" x14ac:dyDescent="0.25">
      <c r="A284" s="17" t="s">
        <v>492</v>
      </c>
      <c r="B284" s="15" t="s">
        <v>257</v>
      </c>
      <c r="C284" s="15" t="s">
        <v>160</v>
      </c>
      <c r="D284" s="15" t="s">
        <v>528</v>
      </c>
      <c r="E284" s="15"/>
      <c r="F284" s="53">
        <f>F286+F287+F285</f>
        <v>0</v>
      </c>
      <c r="G284" s="53">
        <f>G286</f>
        <v>0</v>
      </c>
      <c r="H284" s="53">
        <v>0</v>
      </c>
    </row>
    <row r="285" spans="1:8" ht="23.25" hidden="1" customHeight="1" x14ac:dyDescent="0.25">
      <c r="A285" s="3" t="s">
        <v>198</v>
      </c>
      <c r="B285" s="15" t="s">
        <v>257</v>
      </c>
      <c r="C285" s="15" t="s">
        <v>160</v>
      </c>
      <c r="D285" s="15" t="s">
        <v>528</v>
      </c>
      <c r="E285" s="15" t="s">
        <v>199</v>
      </c>
      <c r="F285" s="53">
        <v>0</v>
      </c>
      <c r="G285" s="53"/>
      <c r="H285" s="53"/>
    </row>
    <row r="286" spans="1:8" ht="18.75" hidden="1" customHeight="1" x14ac:dyDescent="0.25">
      <c r="A286" s="3" t="s">
        <v>282</v>
      </c>
      <c r="B286" s="15" t="s">
        <v>257</v>
      </c>
      <c r="C286" s="15" t="s">
        <v>160</v>
      </c>
      <c r="D286" s="15" t="s">
        <v>528</v>
      </c>
      <c r="E286" s="15" t="s">
        <v>283</v>
      </c>
      <c r="F286" s="53"/>
      <c r="G286" s="53"/>
      <c r="H286" s="53"/>
    </row>
    <row r="287" spans="1:8" ht="18.75" hidden="1" customHeight="1" x14ac:dyDescent="0.25">
      <c r="A287" s="3" t="s">
        <v>254</v>
      </c>
      <c r="B287" s="15" t="s">
        <v>257</v>
      </c>
      <c r="C287" s="15" t="s">
        <v>160</v>
      </c>
      <c r="D287" s="15" t="s">
        <v>528</v>
      </c>
      <c r="E287" s="15" t="s">
        <v>255</v>
      </c>
      <c r="F287" s="53"/>
      <c r="G287" s="53"/>
      <c r="H287" s="53"/>
    </row>
    <row r="288" spans="1:8" ht="54" hidden="1" customHeight="1" x14ac:dyDescent="0.25">
      <c r="A288" s="17" t="s">
        <v>547</v>
      </c>
      <c r="B288" s="14" t="s">
        <v>257</v>
      </c>
      <c r="C288" s="15" t="s">
        <v>160</v>
      </c>
      <c r="D288" s="15" t="s">
        <v>537</v>
      </c>
      <c r="E288" s="15"/>
      <c r="F288" s="53">
        <f>F289</f>
        <v>0</v>
      </c>
      <c r="G288" s="53">
        <v>0</v>
      </c>
      <c r="H288" s="53">
        <v>0</v>
      </c>
    </row>
    <row r="289" spans="1:8" hidden="1" x14ac:dyDescent="0.25">
      <c r="A289" s="3" t="s">
        <v>282</v>
      </c>
      <c r="B289" s="14" t="s">
        <v>257</v>
      </c>
      <c r="C289" s="15" t="s">
        <v>160</v>
      </c>
      <c r="D289" s="15" t="s">
        <v>537</v>
      </c>
      <c r="E289" s="15" t="s">
        <v>283</v>
      </c>
      <c r="F289" s="53"/>
      <c r="G289" s="53"/>
      <c r="H289" s="53"/>
    </row>
    <row r="290" spans="1:8" ht="28.5" hidden="1" customHeight="1" x14ac:dyDescent="0.25">
      <c r="A290" s="8" t="s">
        <v>680</v>
      </c>
      <c r="B290" s="12" t="s">
        <v>257</v>
      </c>
      <c r="C290" s="13" t="s">
        <v>160</v>
      </c>
      <c r="D290" s="13" t="s">
        <v>679</v>
      </c>
      <c r="E290" s="13"/>
      <c r="F290" s="52"/>
      <c r="G290" s="52"/>
      <c r="H290" s="52"/>
    </row>
    <row r="291" spans="1:8" hidden="1" x14ac:dyDescent="0.25">
      <c r="A291" s="17" t="s">
        <v>642</v>
      </c>
      <c r="B291" s="15" t="s">
        <v>257</v>
      </c>
      <c r="C291" s="15" t="s">
        <v>160</v>
      </c>
      <c r="D291" s="15" t="s">
        <v>732</v>
      </c>
      <c r="E291" s="15"/>
      <c r="F291" s="53">
        <f>F292</f>
        <v>0</v>
      </c>
      <c r="G291" s="53">
        <v>0</v>
      </c>
      <c r="H291" s="53">
        <v>0</v>
      </c>
    </row>
    <row r="292" spans="1:8" ht="16.5" hidden="1" customHeight="1" x14ac:dyDescent="0.25">
      <c r="A292" s="17" t="s">
        <v>643</v>
      </c>
      <c r="B292" s="15" t="s">
        <v>257</v>
      </c>
      <c r="C292" s="15" t="s">
        <v>160</v>
      </c>
      <c r="D292" s="15" t="s">
        <v>732</v>
      </c>
      <c r="E292" s="15" t="s">
        <v>644</v>
      </c>
      <c r="F292" s="53"/>
      <c r="G292" s="53"/>
      <c r="H292" s="53"/>
    </row>
    <row r="293" spans="1:8" ht="16.5" hidden="1" customHeight="1" x14ac:dyDescent="0.25">
      <c r="A293" s="17" t="s">
        <v>661</v>
      </c>
      <c r="B293" s="15" t="s">
        <v>257</v>
      </c>
      <c r="C293" s="15" t="s">
        <v>160</v>
      </c>
      <c r="D293" s="15" t="s">
        <v>733</v>
      </c>
      <c r="E293" s="15"/>
      <c r="F293" s="53">
        <f>F294</f>
        <v>0</v>
      </c>
      <c r="G293" s="53">
        <v>0</v>
      </c>
      <c r="H293" s="53">
        <v>0</v>
      </c>
    </row>
    <row r="294" spans="1:8" ht="16.5" hidden="1" customHeight="1" x14ac:dyDescent="0.25">
      <c r="A294" s="17" t="s">
        <v>254</v>
      </c>
      <c r="B294" s="15" t="s">
        <v>257</v>
      </c>
      <c r="C294" s="15" t="s">
        <v>160</v>
      </c>
      <c r="D294" s="15" t="s">
        <v>733</v>
      </c>
      <c r="E294" s="15" t="s">
        <v>255</v>
      </c>
      <c r="F294" s="53"/>
      <c r="G294" s="53"/>
      <c r="H294" s="53"/>
    </row>
    <row r="295" spans="1:8" ht="82.5" hidden="1" customHeight="1" x14ac:dyDescent="0.25">
      <c r="A295" s="17" t="s">
        <v>822</v>
      </c>
      <c r="B295" s="15" t="s">
        <v>257</v>
      </c>
      <c r="C295" s="15" t="s">
        <v>160</v>
      </c>
      <c r="D295" s="15" t="s">
        <v>823</v>
      </c>
      <c r="E295" s="15"/>
      <c r="F295" s="53">
        <f>F296</f>
        <v>0</v>
      </c>
      <c r="G295" s="53">
        <v>0</v>
      </c>
      <c r="H295" s="53">
        <v>0</v>
      </c>
    </row>
    <row r="296" spans="1:8" ht="51.75" hidden="1" customHeight="1" x14ac:dyDescent="0.25">
      <c r="A296" s="17" t="s">
        <v>69</v>
      </c>
      <c r="B296" s="15" t="s">
        <v>257</v>
      </c>
      <c r="C296" s="15" t="s">
        <v>160</v>
      </c>
      <c r="D296" s="15" t="s">
        <v>823</v>
      </c>
      <c r="E296" s="15" t="s">
        <v>427</v>
      </c>
      <c r="F296" s="53"/>
      <c r="G296" s="53"/>
      <c r="H296" s="53"/>
    </row>
    <row r="297" spans="1:8" ht="52.5" customHeight="1" x14ac:dyDescent="0.25">
      <c r="A297" s="17" t="s">
        <v>824</v>
      </c>
      <c r="B297" s="15" t="s">
        <v>257</v>
      </c>
      <c r="C297" s="15" t="s">
        <v>160</v>
      </c>
      <c r="D297" s="15" t="s">
        <v>825</v>
      </c>
      <c r="E297" s="15"/>
      <c r="F297" s="53">
        <f>F298</f>
        <v>373.1</v>
      </c>
      <c r="G297" s="53">
        <f>G298</f>
        <v>373.1</v>
      </c>
      <c r="H297" s="53">
        <f>H298</f>
        <v>373.1</v>
      </c>
    </row>
    <row r="298" spans="1:8" ht="54" customHeight="1" x14ac:dyDescent="0.25">
      <c r="A298" s="17" t="s">
        <v>69</v>
      </c>
      <c r="B298" s="15" t="s">
        <v>257</v>
      </c>
      <c r="C298" s="15" t="s">
        <v>160</v>
      </c>
      <c r="D298" s="15" t="s">
        <v>825</v>
      </c>
      <c r="E298" s="15" t="s">
        <v>427</v>
      </c>
      <c r="F298" s="54">
        <v>373.1</v>
      </c>
      <c r="G298" s="54">
        <v>373.1</v>
      </c>
      <c r="H298" s="54">
        <v>373.1</v>
      </c>
    </row>
    <row r="299" spans="1:8" ht="30" customHeight="1" x14ac:dyDescent="0.25">
      <c r="A299" s="8" t="s">
        <v>680</v>
      </c>
      <c r="B299" s="12" t="s">
        <v>257</v>
      </c>
      <c r="C299" s="13" t="s">
        <v>160</v>
      </c>
      <c r="D299" s="13" t="s">
        <v>679</v>
      </c>
      <c r="E299" s="13"/>
      <c r="F299" s="56">
        <f>F300</f>
        <v>1060.4304099999999</v>
      </c>
      <c r="G299" s="56">
        <v>0</v>
      </c>
      <c r="H299" s="56">
        <v>0</v>
      </c>
    </row>
    <row r="300" spans="1:8" ht="17.25" customHeight="1" x14ac:dyDescent="0.25">
      <c r="A300" s="17" t="s">
        <v>661</v>
      </c>
      <c r="B300" s="14" t="s">
        <v>257</v>
      </c>
      <c r="C300" s="15" t="s">
        <v>160</v>
      </c>
      <c r="D300" s="15" t="s">
        <v>733</v>
      </c>
      <c r="E300" s="15"/>
      <c r="F300" s="53">
        <f>F301</f>
        <v>1060.4304099999999</v>
      </c>
      <c r="G300" s="53">
        <v>0</v>
      </c>
      <c r="H300" s="53">
        <v>0</v>
      </c>
    </row>
    <row r="301" spans="1:8" ht="18" customHeight="1" x14ac:dyDescent="0.25">
      <c r="A301" s="17" t="s">
        <v>254</v>
      </c>
      <c r="B301" s="14" t="s">
        <v>257</v>
      </c>
      <c r="C301" s="15" t="s">
        <v>160</v>
      </c>
      <c r="D301" s="15" t="s">
        <v>733</v>
      </c>
      <c r="E301" s="15" t="s">
        <v>255</v>
      </c>
      <c r="F301" s="54">
        <v>1060.4304099999999</v>
      </c>
      <c r="G301" s="53">
        <v>0</v>
      </c>
      <c r="H301" s="53">
        <v>0</v>
      </c>
    </row>
    <row r="302" spans="1:8" x14ac:dyDescent="0.25">
      <c r="A302" s="8" t="s">
        <v>295</v>
      </c>
      <c r="B302" s="12" t="s">
        <v>257</v>
      </c>
      <c r="C302" s="13" t="s">
        <v>138</v>
      </c>
      <c r="D302" s="13"/>
      <c r="E302" s="13"/>
      <c r="F302" s="52">
        <f>F313+F303</f>
        <v>11188.12</v>
      </c>
      <c r="G302" s="52">
        <f>G313+G303</f>
        <v>100</v>
      </c>
      <c r="H302" s="52">
        <f>H313+H303</f>
        <v>100</v>
      </c>
    </row>
    <row r="303" spans="1:8" ht="53.25" customHeight="1" x14ac:dyDescent="0.25">
      <c r="A303" s="8" t="s">
        <v>905</v>
      </c>
      <c r="B303" s="13" t="s">
        <v>257</v>
      </c>
      <c r="C303" s="13" t="s">
        <v>138</v>
      </c>
      <c r="D303" s="13" t="s">
        <v>100</v>
      </c>
      <c r="E303" s="15"/>
      <c r="F303" s="52">
        <f>F308+F312+F306+F331+F333+F335+F305+F325+F329+F327+F323</f>
        <v>11188.12</v>
      </c>
      <c r="G303" s="52">
        <f>G308+G312+G306+G331+G333+G335+G305+G325+G329+G327+G323</f>
        <v>100</v>
      </c>
      <c r="H303" s="52">
        <f>H308+H312+H306+H331+H333+H335+H305+H325+H329+H327+H323</f>
        <v>100</v>
      </c>
    </row>
    <row r="304" spans="1:8" ht="27.75" customHeight="1" x14ac:dyDescent="0.25">
      <c r="A304" s="3" t="s">
        <v>548</v>
      </c>
      <c r="B304" s="15" t="s">
        <v>257</v>
      </c>
      <c r="C304" s="15" t="s">
        <v>138</v>
      </c>
      <c r="D304" s="15" t="s">
        <v>549</v>
      </c>
      <c r="E304" s="15"/>
      <c r="F304" s="53">
        <f>F305</f>
        <v>10658.12</v>
      </c>
      <c r="G304" s="53">
        <f>G305</f>
        <v>0</v>
      </c>
      <c r="H304" s="53">
        <f>H305</f>
        <v>0</v>
      </c>
    </row>
    <row r="305" spans="1:8" ht="39" x14ac:dyDescent="0.25">
      <c r="A305" s="3" t="s">
        <v>794</v>
      </c>
      <c r="B305" s="15" t="s">
        <v>257</v>
      </c>
      <c r="C305" s="15" t="s">
        <v>138</v>
      </c>
      <c r="D305" s="15" t="s">
        <v>549</v>
      </c>
      <c r="E305" s="15" t="s">
        <v>179</v>
      </c>
      <c r="F305" s="54">
        <v>10658.12</v>
      </c>
      <c r="G305" s="54">
        <v>0</v>
      </c>
      <c r="H305" s="54">
        <v>0</v>
      </c>
    </row>
    <row r="306" spans="1:8" ht="39.75" hidden="1" customHeight="1" x14ac:dyDescent="0.25">
      <c r="A306" s="3" t="s">
        <v>81</v>
      </c>
      <c r="B306" s="14" t="s">
        <v>82</v>
      </c>
      <c r="C306" s="15" t="s">
        <v>138</v>
      </c>
      <c r="D306" s="15" t="s">
        <v>529</v>
      </c>
      <c r="E306" s="15"/>
      <c r="F306" s="53">
        <f>F307</f>
        <v>0</v>
      </c>
      <c r="G306" s="53">
        <f>G307</f>
        <v>0</v>
      </c>
      <c r="H306" s="53">
        <f>H307</f>
        <v>0</v>
      </c>
    </row>
    <row r="307" spans="1:8" ht="39" hidden="1" x14ac:dyDescent="0.25">
      <c r="A307" s="3" t="s">
        <v>794</v>
      </c>
      <c r="B307" s="14" t="s">
        <v>257</v>
      </c>
      <c r="C307" s="15" t="s">
        <v>138</v>
      </c>
      <c r="D307" s="15" t="s">
        <v>529</v>
      </c>
      <c r="E307" s="15" t="s">
        <v>179</v>
      </c>
      <c r="F307" s="53"/>
      <c r="G307" s="53"/>
      <c r="H307" s="53"/>
    </row>
    <row r="308" spans="1:8" ht="18.75" hidden="1" customHeight="1" x14ac:dyDescent="0.25">
      <c r="A308" s="3" t="s">
        <v>481</v>
      </c>
      <c r="B308" s="15" t="s">
        <v>257</v>
      </c>
      <c r="C308" s="15" t="s">
        <v>138</v>
      </c>
      <c r="D308" s="15" t="s">
        <v>482</v>
      </c>
      <c r="E308" s="15"/>
      <c r="F308" s="53">
        <f>F309+F310</f>
        <v>0</v>
      </c>
      <c r="G308" s="53">
        <f t="shared" ref="G308:H308" si="25">G309</f>
        <v>0</v>
      </c>
      <c r="H308" s="53">
        <f t="shared" si="25"/>
        <v>0</v>
      </c>
    </row>
    <row r="309" spans="1:8" ht="31.5" hidden="1" customHeight="1" x14ac:dyDescent="0.25">
      <c r="A309" s="3" t="s">
        <v>178</v>
      </c>
      <c r="B309" s="15" t="s">
        <v>257</v>
      </c>
      <c r="C309" s="15" t="s">
        <v>138</v>
      </c>
      <c r="D309" s="15" t="s">
        <v>482</v>
      </c>
      <c r="E309" s="15" t="s">
        <v>179</v>
      </c>
      <c r="F309" s="53"/>
      <c r="G309" s="53">
        <v>0</v>
      </c>
      <c r="H309" s="53">
        <v>0</v>
      </c>
    </row>
    <row r="310" spans="1:8" ht="27.75" hidden="1" customHeight="1" x14ac:dyDescent="0.25">
      <c r="A310" s="3" t="s">
        <v>69</v>
      </c>
      <c r="B310" s="15" t="s">
        <v>257</v>
      </c>
      <c r="C310" s="15" t="s">
        <v>138</v>
      </c>
      <c r="D310" s="15" t="s">
        <v>482</v>
      </c>
      <c r="E310" s="15" t="s">
        <v>427</v>
      </c>
      <c r="F310" s="53">
        <v>0</v>
      </c>
      <c r="G310" s="53">
        <v>0</v>
      </c>
      <c r="H310" s="53">
        <v>0</v>
      </c>
    </row>
    <row r="311" spans="1:8" ht="39" hidden="1" customHeight="1" x14ac:dyDescent="0.25">
      <c r="A311" s="3" t="s">
        <v>519</v>
      </c>
      <c r="B311" s="15" t="s">
        <v>257</v>
      </c>
      <c r="C311" s="15" t="s">
        <v>138</v>
      </c>
      <c r="D311" s="15" t="s">
        <v>520</v>
      </c>
      <c r="E311" s="15"/>
      <c r="F311" s="53">
        <f>F312</f>
        <v>0</v>
      </c>
      <c r="G311" s="53">
        <v>0</v>
      </c>
      <c r="H311" s="53">
        <v>0</v>
      </c>
    </row>
    <row r="312" spans="1:8" ht="53.25" hidden="1" customHeight="1" x14ac:dyDescent="0.25">
      <c r="A312" s="3" t="s">
        <v>69</v>
      </c>
      <c r="B312" s="15" t="s">
        <v>257</v>
      </c>
      <c r="C312" s="15" t="s">
        <v>138</v>
      </c>
      <c r="D312" s="15" t="s">
        <v>520</v>
      </c>
      <c r="E312" s="15" t="s">
        <v>427</v>
      </c>
      <c r="F312" s="53"/>
      <c r="G312" s="53"/>
      <c r="H312" s="53"/>
    </row>
    <row r="313" spans="1:8" ht="16.5" hidden="1" customHeight="1" x14ac:dyDescent="0.25">
      <c r="A313" s="8" t="s">
        <v>503</v>
      </c>
      <c r="B313" s="12" t="s">
        <v>257</v>
      </c>
      <c r="C313" s="13" t="s">
        <v>138</v>
      </c>
      <c r="D313" s="13" t="s">
        <v>459</v>
      </c>
      <c r="E313" s="15"/>
      <c r="F313" s="52"/>
      <c r="G313" s="52"/>
      <c r="H313" s="52"/>
    </row>
    <row r="314" spans="1:8" ht="16.5" hidden="1" customHeight="1" x14ac:dyDescent="0.25">
      <c r="A314" s="17" t="s">
        <v>311</v>
      </c>
      <c r="B314" s="15" t="s">
        <v>257</v>
      </c>
      <c r="C314" s="15" t="s">
        <v>138</v>
      </c>
      <c r="D314" s="15" t="s">
        <v>321</v>
      </c>
      <c r="E314" s="15"/>
      <c r="F314" s="53">
        <f>F315</f>
        <v>0</v>
      </c>
      <c r="G314" s="53">
        <f>G315</f>
        <v>0</v>
      </c>
      <c r="H314" s="53">
        <f>H315</f>
        <v>0</v>
      </c>
    </row>
    <row r="315" spans="1:8" ht="18" hidden="1" customHeight="1" x14ac:dyDescent="0.25">
      <c r="A315" s="3" t="s">
        <v>178</v>
      </c>
      <c r="B315" s="15" t="s">
        <v>257</v>
      </c>
      <c r="C315" s="15" t="s">
        <v>138</v>
      </c>
      <c r="D315" s="15" t="s">
        <v>321</v>
      </c>
      <c r="E315" s="15" t="s">
        <v>179</v>
      </c>
      <c r="F315" s="53"/>
      <c r="G315" s="53"/>
      <c r="H315" s="53"/>
    </row>
    <row r="316" spans="1:8" ht="18.75" hidden="1" customHeight="1" x14ac:dyDescent="0.25">
      <c r="A316" s="3" t="s">
        <v>85</v>
      </c>
      <c r="B316" s="15" t="s">
        <v>257</v>
      </c>
      <c r="C316" s="15" t="s">
        <v>138</v>
      </c>
      <c r="D316" s="15" t="s">
        <v>460</v>
      </c>
      <c r="E316" s="15"/>
      <c r="F316" s="53">
        <f>F317</f>
        <v>0</v>
      </c>
      <c r="G316" s="53">
        <f>G317</f>
        <v>0</v>
      </c>
      <c r="H316" s="53">
        <f>H317</f>
        <v>0</v>
      </c>
    </row>
    <row r="317" spans="1:8" ht="18.75" hidden="1" customHeight="1" x14ac:dyDescent="0.25">
      <c r="A317" s="3" t="s">
        <v>178</v>
      </c>
      <c r="B317" s="15" t="s">
        <v>257</v>
      </c>
      <c r="C317" s="15" t="s">
        <v>138</v>
      </c>
      <c r="D317" s="15" t="s">
        <v>460</v>
      </c>
      <c r="E317" s="15" t="s">
        <v>179</v>
      </c>
      <c r="F317" s="53">
        <v>0</v>
      </c>
      <c r="G317" s="53">
        <v>0</v>
      </c>
      <c r="H317" s="53">
        <v>0</v>
      </c>
    </row>
    <row r="318" spans="1:8" ht="17.25" hidden="1" customHeight="1" x14ac:dyDescent="0.25">
      <c r="A318" s="17" t="s">
        <v>440</v>
      </c>
      <c r="B318" s="15" t="s">
        <v>257</v>
      </c>
      <c r="C318" s="15" t="s">
        <v>138</v>
      </c>
      <c r="D318" s="15" t="s">
        <v>441</v>
      </c>
      <c r="E318" s="15"/>
      <c r="F318" s="53">
        <f>F319</f>
        <v>0</v>
      </c>
      <c r="G318" s="53">
        <v>0</v>
      </c>
      <c r="H318" s="53">
        <v>0</v>
      </c>
    </row>
    <row r="319" spans="1:8" ht="22.5" hidden="1" customHeight="1" x14ac:dyDescent="0.25">
      <c r="A319" s="3" t="s">
        <v>282</v>
      </c>
      <c r="B319" s="15" t="s">
        <v>257</v>
      </c>
      <c r="C319" s="15" t="s">
        <v>138</v>
      </c>
      <c r="D319" s="15" t="s">
        <v>441</v>
      </c>
      <c r="E319" s="15" t="s">
        <v>283</v>
      </c>
      <c r="F319" s="53"/>
      <c r="G319" s="53">
        <v>0</v>
      </c>
      <c r="H319" s="53">
        <v>0</v>
      </c>
    </row>
    <row r="320" spans="1:8" ht="19.5" hidden="1" customHeight="1" x14ac:dyDescent="0.25">
      <c r="A320" s="3" t="s">
        <v>58</v>
      </c>
      <c r="B320" s="15" t="s">
        <v>257</v>
      </c>
      <c r="C320" s="15" t="s">
        <v>138</v>
      </c>
      <c r="D320" s="15" t="s">
        <v>8</v>
      </c>
      <c r="E320" s="15"/>
      <c r="F320" s="53">
        <f>F321+F322</f>
        <v>0</v>
      </c>
      <c r="G320" s="53">
        <v>0</v>
      </c>
      <c r="H320" s="53">
        <v>0</v>
      </c>
    </row>
    <row r="321" spans="1:8" ht="20.25" hidden="1" customHeight="1" x14ac:dyDescent="0.25">
      <c r="A321" s="3" t="s">
        <v>282</v>
      </c>
      <c r="B321" s="15" t="s">
        <v>257</v>
      </c>
      <c r="C321" s="15" t="s">
        <v>138</v>
      </c>
      <c r="D321" s="15" t="s">
        <v>8</v>
      </c>
      <c r="E321" s="15" t="s">
        <v>283</v>
      </c>
      <c r="F321" s="53"/>
      <c r="G321" s="53">
        <v>0</v>
      </c>
      <c r="H321" s="53">
        <v>0</v>
      </c>
    </row>
    <row r="322" spans="1:8" ht="20.25" hidden="1" customHeight="1" x14ac:dyDescent="0.25">
      <c r="A322" s="3" t="s">
        <v>144</v>
      </c>
      <c r="B322" s="14" t="s">
        <v>257</v>
      </c>
      <c r="C322" s="15" t="s">
        <v>138</v>
      </c>
      <c r="D322" s="15" t="s">
        <v>8</v>
      </c>
      <c r="E322" s="15" t="s">
        <v>145</v>
      </c>
      <c r="F322" s="53"/>
      <c r="G322" s="53">
        <v>0</v>
      </c>
      <c r="H322" s="53">
        <v>0</v>
      </c>
    </row>
    <row r="323" spans="1:8" ht="39" x14ac:dyDescent="0.25">
      <c r="A323" s="3" t="s">
        <v>81</v>
      </c>
      <c r="B323" s="14" t="s">
        <v>82</v>
      </c>
      <c r="C323" s="15" t="s">
        <v>138</v>
      </c>
      <c r="D323" s="15" t="s">
        <v>529</v>
      </c>
      <c r="E323" s="15"/>
      <c r="F323" s="53">
        <f>F324</f>
        <v>430</v>
      </c>
      <c r="G323" s="53">
        <v>0</v>
      </c>
      <c r="H323" s="53">
        <v>0</v>
      </c>
    </row>
    <row r="324" spans="1:8" ht="26.25" x14ac:dyDescent="0.25">
      <c r="A324" s="3" t="s">
        <v>178</v>
      </c>
      <c r="B324" s="14" t="s">
        <v>257</v>
      </c>
      <c r="C324" s="15" t="s">
        <v>138</v>
      </c>
      <c r="D324" s="15" t="s">
        <v>529</v>
      </c>
      <c r="E324" s="15" t="s">
        <v>179</v>
      </c>
      <c r="F324" s="54">
        <v>430</v>
      </c>
      <c r="G324" s="53">
        <v>0</v>
      </c>
      <c r="H324" s="53">
        <v>0</v>
      </c>
    </row>
    <row r="325" spans="1:8" ht="22.5" hidden="1" customHeight="1" x14ac:dyDescent="0.25">
      <c r="A325" s="3" t="s">
        <v>827</v>
      </c>
      <c r="B325" s="15" t="s">
        <v>257</v>
      </c>
      <c r="C325" s="15" t="s">
        <v>138</v>
      </c>
      <c r="D325" s="15" t="s">
        <v>828</v>
      </c>
      <c r="E325" s="15"/>
      <c r="F325" s="53">
        <f>F326</f>
        <v>0</v>
      </c>
      <c r="G325" s="53">
        <v>0</v>
      </c>
      <c r="H325" s="53">
        <v>0</v>
      </c>
    </row>
    <row r="326" spans="1:8" ht="22.5" hidden="1" customHeight="1" x14ac:dyDescent="0.25">
      <c r="A326" s="3" t="s">
        <v>794</v>
      </c>
      <c r="B326" s="15" t="s">
        <v>257</v>
      </c>
      <c r="C326" s="15" t="s">
        <v>138</v>
      </c>
      <c r="D326" s="15" t="s">
        <v>828</v>
      </c>
      <c r="E326" s="15" t="s">
        <v>179</v>
      </c>
      <c r="F326" s="53"/>
      <c r="G326" s="53"/>
      <c r="H326" s="53"/>
    </row>
    <row r="327" spans="1:8" ht="21.75" hidden="1" customHeight="1" x14ac:dyDescent="0.25">
      <c r="A327" s="17" t="s">
        <v>841</v>
      </c>
      <c r="B327" s="15" t="s">
        <v>257</v>
      </c>
      <c r="C327" s="15" t="s">
        <v>138</v>
      </c>
      <c r="D327" s="15" t="s">
        <v>842</v>
      </c>
      <c r="E327" s="15"/>
      <c r="F327" s="54">
        <f>F328</f>
        <v>0</v>
      </c>
      <c r="G327" s="54">
        <v>0</v>
      </c>
      <c r="H327" s="54">
        <v>0</v>
      </c>
    </row>
    <row r="328" spans="1:8" ht="19.5" hidden="1" customHeight="1" x14ac:dyDescent="0.25">
      <c r="A328" s="3" t="s">
        <v>794</v>
      </c>
      <c r="B328" s="15" t="s">
        <v>257</v>
      </c>
      <c r="C328" s="15" t="s">
        <v>138</v>
      </c>
      <c r="D328" s="15" t="s">
        <v>842</v>
      </c>
      <c r="E328" s="15" t="s">
        <v>179</v>
      </c>
      <c r="F328" s="54"/>
      <c r="G328" s="54"/>
      <c r="H328" s="54"/>
    </row>
    <row r="329" spans="1:8" ht="15.75" hidden="1" customHeight="1" x14ac:dyDescent="0.25">
      <c r="A329" s="17" t="s">
        <v>837</v>
      </c>
      <c r="B329" s="15" t="s">
        <v>257</v>
      </c>
      <c r="C329" s="15" t="s">
        <v>138</v>
      </c>
      <c r="D329" s="15" t="s">
        <v>838</v>
      </c>
      <c r="E329" s="15"/>
      <c r="F329" s="54">
        <f>F330</f>
        <v>0</v>
      </c>
      <c r="G329" s="54">
        <v>0</v>
      </c>
      <c r="H329" s="54">
        <v>0</v>
      </c>
    </row>
    <row r="330" spans="1:8" ht="18" hidden="1" customHeight="1" x14ac:dyDescent="0.25">
      <c r="A330" s="3" t="s">
        <v>794</v>
      </c>
      <c r="B330" s="15" t="s">
        <v>257</v>
      </c>
      <c r="C330" s="15" t="s">
        <v>138</v>
      </c>
      <c r="D330" s="15" t="s">
        <v>838</v>
      </c>
      <c r="E330" s="15" t="s">
        <v>179</v>
      </c>
      <c r="F330" s="54"/>
      <c r="G330" s="54"/>
      <c r="H330" s="54"/>
    </row>
    <row r="331" spans="1:8" ht="30" customHeight="1" x14ac:dyDescent="0.25">
      <c r="A331" s="3" t="s">
        <v>430</v>
      </c>
      <c r="B331" s="14" t="s">
        <v>257</v>
      </c>
      <c r="C331" s="15" t="s">
        <v>138</v>
      </c>
      <c r="D331" s="15" t="s">
        <v>530</v>
      </c>
      <c r="E331" s="15"/>
      <c r="F331" s="53">
        <f>F332</f>
        <v>18.399999999999999</v>
      </c>
      <c r="G331" s="53">
        <f>G332</f>
        <v>18.399999999999999</v>
      </c>
      <c r="H331" s="53">
        <f>H332</f>
        <v>18.399999999999999</v>
      </c>
    </row>
    <row r="332" spans="1:8" ht="16.5" customHeight="1" x14ac:dyDescent="0.25">
      <c r="A332" s="3" t="s">
        <v>339</v>
      </c>
      <c r="B332" s="14" t="s">
        <v>257</v>
      </c>
      <c r="C332" s="15" t="s">
        <v>138</v>
      </c>
      <c r="D332" s="15" t="s">
        <v>530</v>
      </c>
      <c r="E332" s="15" t="s">
        <v>340</v>
      </c>
      <c r="F332" s="54">
        <v>18.399999999999999</v>
      </c>
      <c r="G332" s="54">
        <v>18.399999999999999</v>
      </c>
      <c r="H332" s="54">
        <v>18.399999999999999</v>
      </c>
    </row>
    <row r="333" spans="1:8" ht="42" customHeight="1" x14ac:dyDescent="0.25">
      <c r="A333" s="3" t="s">
        <v>431</v>
      </c>
      <c r="B333" s="14" t="s">
        <v>257</v>
      </c>
      <c r="C333" s="15" t="s">
        <v>138</v>
      </c>
      <c r="D333" s="15" t="s">
        <v>531</v>
      </c>
      <c r="E333" s="15"/>
      <c r="F333" s="53">
        <f>F334</f>
        <v>38.799999999999997</v>
      </c>
      <c r="G333" s="53">
        <f>G334</f>
        <v>38.799999999999997</v>
      </c>
      <c r="H333" s="53">
        <f>H334</f>
        <v>38.799999999999997</v>
      </c>
    </row>
    <row r="334" spans="1:8" ht="16.5" customHeight="1" x14ac:dyDescent="0.25">
      <c r="A334" s="3" t="s">
        <v>339</v>
      </c>
      <c r="B334" s="14" t="s">
        <v>257</v>
      </c>
      <c r="C334" s="15" t="s">
        <v>138</v>
      </c>
      <c r="D334" s="15" t="s">
        <v>531</v>
      </c>
      <c r="E334" s="15" t="s">
        <v>340</v>
      </c>
      <c r="F334" s="54">
        <v>38.799999999999997</v>
      </c>
      <c r="G334" s="54">
        <v>38.799999999999997</v>
      </c>
      <c r="H334" s="54">
        <v>38.799999999999997</v>
      </c>
    </row>
    <row r="335" spans="1:8" ht="29.25" customHeight="1" x14ac:dyDescent="0.25">
      <c r="A335" s="3" t="s">
        <v>432</v>
      </c>
      <c r="B335" s="14" t="s">
        <v>257</v>
      </c>
      <c r="C335" s="15" t="s">
        <v>138</v>
      </c>
      <c r="D335" s="15" t="s">
        <v>532</v>
      </c>
      <c r="E335" s="15"/>
      <c r="F335" s="53">
        <f>F336</f>
        <v>42.8</v>
      </c>
      <c r="G335" s="53">
        <f>G336</f>
        <v>42.8</v>
      </c>
      <c r="H335" s="53">
        <f>H336</f>
        <v>42.8</v>
      </c>
    </row>
    <row r="336" spans="1:8" ht="18" customHeight="1" x14ac:dyDescent="0.25">
      <c r="A336" s="3" t="s">
        <v>339</v>
      </c>
      <c r="B336" s="14" t="s">
        <v>257</v>
      </c>
      <c r="C336" s="15" t="s">
        <v>138</v>
      </c>
      <c r="D336" s="15" t="s">
        <v>532</v>
      </c>
      <c r="E336" s="15" t="s">
        <v>340</v>
      </c>
      <c r="F336" s="54">
        <v>42.8</v>
      </c>
      <c r="G336" s="54">
        <v>42.8</v>
      </c>
      <c r="H336" s="54">
        <v>42.8</v>
      </c>
    </row>
    <row r="337" spans="1:8" ht="27" hidden="1" customHeight="1" x14ac:dyDescent="0.25">
      <c r="A337" s="8" t="s">
        <v>496</v>
      </c>
      <c r="B337" s="12" t="s">
        <v>257</v>
      </c>
      <c r="C337" s="13" t="s">
        <v>257</v>
      </c>
      <c r="D337" s="13"/>
      <c r="E337" s="13"/>
      <c r="F337" s="56">
        <f>F338</f>
        <v>0</v>
      </c>
      <c r="G337" s="56">
        <v>0</v>
      </c>
      <c r="H337" s="56">
        <v>0</v>
      </c>
    </row>
    <row r="338" spans="1:8" ht="12" hidden="1" customHeight="1" x14ac:dyDescent="0.25">
      <c r="A338" s="3" t="s">
        <v>535</v>
      </c>
      <c r="B338" s="14" t="s">
        <v>257</v>
      </c>
      <c r="C338" s="15" t="s">
        <v>257</v>
      </c>
      <c r="D338" s="15" t="s">
        <v>536</v>
      </c>
      <c r="E338" s="15"/>
      <c r="F338" s="54">
        <f>F339</f>
        <v>0</v>
      </c>
      <c r="G338" s="54">
        <v>0</v>
      </c>
      <c r="H338" s="54">
        <v>0</v>
      </c>
    </row>
    <row r="339" spans="1:8" ht="15" hidden="1" customHeight="1" x14ac:dyDescent="0.25">
      <c r="A339" s="3" t="s">
        <v>254</v>
      </c>
      <c r="B339" s="14" t="s">
        <v>257</v>
      </c>
      <c r="C339" s="15" t="s">
        <v>257</v>
      </c>
      <c r="D339" s="15" t="s">
        <v>536</v>
      </c>
      <c r="E339" s="15" t="s">
        <v>255</v>
      </c>
      <c r="F339" s="54"/>
      <c r="G339" s="54">
        <v>0</v>
      </c>
      <c r="H339" s="54">
        <v>0</v>
      </c>
    </row>
    <row r="340" spans="1:8" ht="16.5" hidden="1" customHeight="1" x14ac:dyDescent="0.25">
      <c r="A340" s="8" t="s">
        <v>639</v>
      </c>
      <c r="B340" s="12" t="s">
        <v>257</v>
      </c>
      <c r="C340" s="13" t="s">
        <v>227</v>
      </c>
      <c r="D340" s="13"/>
      <c r="E340" s="13"/>
      <c r="F340" s="56">
        <f>F342</f>
        <v>0</v>
      </c>
      <c r="G340" s="56">
        <v>0</v>
      </c>
      <c r="H340" s="56">
        <v>0</v>
      </c>
    </row>
    <row r="341" spans="1:8" ht="29.25" hidden="1" customHeight="1" x14ac:dyDescent="0.25">
      <c r="A341" s="8" t="s">
        <v>680</v>
      </c>
      <c r="B341" s="12" t="s">
        <v>257</v>
      </c>
      <c r="C341" s="13" t="s">
        <v>138</v>
      </c>
      <c r="D341" s="13" t="s">
        <v>679</v>
      </c>
      <c r="E341" s="13"/>
      <c r="F341" s="56"/>
      <c r="G341" s="56"/>
      <c r="H341" s="56"/>
    </row>
    <row r="342" spans="1:8" ht="39" hidden="1" x14ac:dyDescent="0.25">
      <c r="A342" s="3" t="s">
        <v>640</v>
      </c>
      <c r="B342" s="14" t="s">
        <v>257</v>
      </c>
      <c r="C342" s="15" t="s">
        <v>227</v>
      </c>
      <c r="D342" s="15" t="s">
        <v>734</v>
      </c>
      <c r="E342" s="15"/>
      <c r="F342" s="54">
        <f>F343</f>
        <v>0</v>
      </c>
      <c r="G342" s="54">
        <v>0</v>
      </c>
      <c r="H342" s="54">
        <v>0</v>
      </c>
    </row>
    <row r="343" spans="1:8" ht="39" hidden="1" x14ac:dyDescent="0.25">
      <c r="A343" s="3" t="s">
        <v>794</v>
      </c>
      <c r="B343" s="14" t="s">
        <v>257</v>
      </c>
      <c r="C343" s="15" t="s">
        <v>227</v>
      </c>
      <c r="D343" s="15" t="s">
        <v>734</v>
      </c>
      <c r="E343" s="15" t="s">
        <v>179</v>
      </c>
      <c r="F343" s="54"/>
      <c r="G343" s="54"/>
      <c r="H343" s="54"/>
    </row>
    <row r="344" spans="1:8" ht="28.5" customHeight="1" x14ac:dyDescent="0.25">
      <c r="A344" s="8" t="s">
        <v>496</v>
      </c>
      <c r="B344" s="13" t="s">
        <v>257</v>
      </c>
      <c r="C344" s="13" t="s">
        <v>257</v>
      </c>
      <c r="D344" s="13"/>
      <c r="E344" s="13"/>
      <c r="F344" s="56">
        <f>F346</f>
        <v>1400</v>
      </c>
      <c r="G344" s="56">
        <v>0</v>
      </c>
      <c r="H344" s="56">
        <v>0</v>
      </c>
    </row>
    <row r="345" spans="1:8" ht="26.25" customHeight="1" x14ac:dyDescent="0.25">
      <c r="A345" s="8" t="s">
        <v>680</v>
      </c>
      <c r="B345" s="15" t="s">
        <v>257</v>
      </c>
      <c r="C345" s="15" t="s">
        <v>257</v>
      </c>
      <c r="D345" s="15" t="s">
        <v>679</v>
      </c>
      <c r="E345" s="13"/>
      <c r="F345" s="56">
        <f>F346</f>
        <v>1400</v>
      </c>
      <c r="G345" s="56">
        <v>0</v>
      </c>
      <c r="H345" s="56">
        <v>0</v>
      </c>
    </row>
    <row r="346" spans="1:8" ht="26.25" customHeight="1" x14ac:dyDescent="0.25">
      <c r="A346" s="3" t="s">
        <v>535</v>
      </c>
      <c r="B346" s="15" t="s">
        <v>257</v>
      </c>
      <c r="C346" s="15" t="s">
        <v>257</v>
      </c>
      <c r="D346" s="15" t="s">
        <v>870</v>
      </c>
      <c r="E346" s="15"/>
      <c r="F346" s="54">
        <f>F347</f>
        <v>1400</v>
      </c>
      <c r="G346" s="54">
        <v>0</v>
      </c>
      <c r="H346" s="54">
        <v>0</v>
      </c>
    </row>
    <row r="347" spans="1:8" ht="19.5" customHeight="1" x14ac:dyDescent="0.25">
      <c r="A347" s="37" t="s">
        <v>662</v>
      </c>
      <c r="B347" s="15" t="s">
        <v>257</v>
      </c>
      <c r="C347" s="15" t="s">
        <v>257</v>
      </c>
      <c r="D347" s="15" t="s">
        <v>870</v>
      </c>
      <c r="E347" s="15" t="s">
        <v>255</v>
      </c>
      <c r="F347" s="54">
        <v>1400</v>
      </c>
      <c r="G347" s="54">
        <v>0</v>
      </c>
      <c r="H347" s="54">
        <v>0</v>
      </c>
    </row>
    <row r="348" spans="1:8" x14ac:dyDescent="0.25">
      <c r="A348" s="20" t="s">
        <v>374</v>
      </c>
      <c r="B348" s="12" t="s">
        <v>277</v>
      </c>
      <c r="C348" s="13"/>
      <c r="D348" s="15"/>
      <c r="E348" s="15"/>
      <c r="F348" s="52">
        <f t="shared" ref="F348:H348" si="26">F349</f>
        <v>3802.0744199999999</v>
      </c>
      <c r="G348" s="52">
        <f t="shared" si="26"/>
        <v>0</v>
      </c>
      <c r="H348" s="52">
        <f t="shared" si="26"/>
        <v>0</v>
      </c>
    </row>
    <row r="349" spans="1:8" ht="26.25" x14ac:dyDescent="0.25">
      <c r="A349" s="8" t="s">
        <v>600</v>
      </c>
      <c r="B349" s="12" t="s">
        <v>277</v>
      </c>
      <c r="C349" s="13" t="s">
        <v>257</v>
      </c>
      <c r="D349" s="15"/>
      <c r="E349" s="15"/>
      <c r="F349" s="52">
        <f>F350</f>
        <v>3802.0744199999999</v>
      </c>
      <c r="G349" s="52">
        <f>G350</f>
        <v>0</v>
      </c>
      <c r="H349" s="52">
        <f>H350</f>
        <v>0</v>
      </c>
    </row>
    <row r="350" spans="1:8" ht="39.75" customHeight="1" x14ac:dyDescent="0.25">
      <c r="A350" s="8" t="s">
        <v>907</v>
      </c>
      <c r="B350" s="12" t="s">
        <v>277</v>
      </c>
      <c r="C350" s="13" t="s">
        <v>257</v>
      </c>
      <c r="D350" s="13" t="s">
        <v>736</v>
      </c>
      <c r="E350" s="15"/>
      <c r="F350" s="52">
        <f>F364+F358+F360+F362+F366</f>
        <v>3802.0744199999999</v>
      </c>
      <c r="G350" s="52">
        <f>G358+G364+G362</f>
        <v>0</v>
      </c>
      <c r="H350" s="52">
        <f>H358+H364+H362</f>
        <v>0</v>
      </c>
    </row>
    <row r="351" spans="1:8" hidden="1" x14ac:dyDescent="0.25">
      <c r="A351" s="8" t="s">
        <v>442</v>
      </c>
      <c r="B351" s="12" t="s">
        <v>277</v>
      </c>
      <c r="C351" s="13" t="s">
        <v>257</v>
      </c>
      <c r="D351" s="13" t="s">
        <v>107</v>
      </c>
      <c r="E351" s="15"/>
      <c r="F351" s="52">
        <f>F352+F354</f>
        <v>0</v>
      </c>
      <c r="G351" s="52">
        <f>G352</f>
        <v>0</v>
      </c>
      <c r="H351" s="52">
        <f>H352</f>
        <v>0</v>
      </c>
    </row>
    <row r="352" spans="1:8" ht="77.25" hidden="1" x14ac:dyDescent="0.25">
      <c r="A352" s="3" t="s">
        <v>375</v>
      </c>
      <c r="B352" s="14" t="s">
        <v>277</v>
      </c>
      <c r="C352" s="15" t="s">
        <v>257</v>
      </c>
      <c r="D352" s="15" t="s">
        <v>473</v>
      </c>
      <c r="E352" s="15"/>
      <c r="F352" s="53">
        <f>F353</f>
        <v>0</v>
      </c>
      <c r="G352" s="53">
        <f>G353</f>
        <v>0</v>
      </c>
      <c r="H352" s="53">
        <f>H353</f>
        <v>0</v>
      </c>
    </row>
    <row r="353" spans="1:8" ht="26.25" hidden="1" x14ac:dyDescent="0.25">
      <c r="A353" s="3" t="s">
        <v>178</v>
      </c>
      <c r="B353" s="14" t="s">
        <v>277</v>
      </c>
      <c r="C353" s="15" t="s">
        <v>257</v>
      </c>
      <c r="D353" s="15" t="s">
        <v>473</v>
      </c>
      <c r="E353" s="15" t="s">
        <v>179</v>
      </c>
      <c r="F353" s="54">
        <v>0</v>
      </c>
      <c r="G353" s="54">
        <v>0</v>
      </c>
      <c r="H353" s="54">
        <v>0</v>
      </c>
    </row>
    <row r="354" spans="1:8" ht="90" hidden="1" x14ac:dyDescent="0.25">
      <c r="A354" s="3" t="s">
        <v>66</v>
      </c>
      <c r="B354" s="15" t="s">
        <v>277</v>
      </c>
      <c r="C354" s="15" t="s">
        <v>257</v>
      </c>
      <c r="D354" s="15" t="s">
        <v>461</v>
      </c>
      <c r="E354" s="15"/>
      <c r="F354" s="53">
        <f>F355</f>
        <v>0</v>
      </c>
      <c r="G354" s="53">
        <v>0</v>
      </c>
      <c r="H354" s="53">
        <v>0</v>
      </c>
    </row>
    <row r="355" spans="1:8" ht="26.25" hidden="1" x14ac:dyDescent="0.25">
      <c r="A355" s="3" t="s">
        <v>178</v>
      </c>
      <c r="B355" s="15" t="s">
        <v>277</v>
      </c>
      <c r="C355" s="15" t="s">
        <v>257</v>
      </c>
      <c r="D355" s="15" t="s">
        <v>461</v>
      </c>
      <c r="E355" s="15" t="s">
        <v>179</v>
      </c>
      <c r="F355" s="53">
        <v>0</v>
      </c>
      <c r="G355" s="53">
        <v>0</v>
      </c>
      <c r="H355" s="53">
        <v>0</v>
      </c>
    </row>
    <row r="356" spans="1:8" ht="51.75" hidden="1" x14ac:dyDescent="0.25">
      <c r="A356" s="3" t="s">
        <v>54</v>
      </c>
      <c r="B356" s="15" t="s">
        <v>277</v>
      </c>
      <c r="C356" s="15" t="s">
        <v>257</v>
      </c>
      <c r="D356" s="15" t="s">
        <v>55</v>
      </c>
      <c r="E356" s="15"/>
      <c r="F356" s="53">
        <f>F357</f>
        <v>0</v>
      </c>
      <c r="G356" s="53">
        <v>0</v>
      </c>
      <c r="H356" s="53">
        <v>0</v>
      </c>
    </row>
    <row r="357" spans="1:8" ht="29.25" hidden="1" customHeight="1" x14ac:dyDescent="0.25">
      <c r="A357" s="3" t="s">
        <v>178</v>
      </c>
      <c r="B357" s="15" t="s">
        <v>277</v>
      </c>
      <c r="C357" s="15" t="s">
        <v>257</v>
      </c>
      <c r="D357" s="15" t="s">
        <v>55</v>
      </c>
      <c r="E357" s="15" t="s">
        <v>179</v>
      </c>
      <c r="F357" s="53"/>
      <c r="G357" s="53">
        <v>0</v>
      </c>
      <c r="H357" s="53">
        <v>0</v>
      </c>
    </row>
    <row r="358" spans="1:8" ht="54" customHeight="1" x14ac:dyDescent="0.25">
      <c r="A358" s="3" t="s">
        <v>849</v>
      </c>
      <c r="B358" s="15" t="s">
        <v>277</v>
      </c>
      <c r="C358" s="15" t="s">
        <v>257</v>
      </c>
      <c r="D358" s="15" t="s">
        <v>850</v>
      </c>
      <c r="E358" s="15"/>
      <c r="F358" s="53">
        <f>F359</f>
        <v>2486.1655599999999</v>
      </c>
      <c r="G358" s="53">
        <v>0</v>
      </c>
      <c r="H358" s="53">
        <v>0</v>
      </c>
    </row>
    <row r="359" spans="1:8" ht="45" customHeight="1" x14ac:dyDescent="0.25">
      <c r="A359" s="3" t="s">
        <v>794</v>
      </c>
      <c r="B359" s="15" t="s">
        <v>277</v>
      </c>
      <c r="C359" s="15" t="s">
        <v>257</v>
      </c>
      <c r="D359" s="15" t="s">
        <v>850</v>
      </c>
      <c r="E359" s="15" t="s">
        <v>179</v>
      </c>
      <c r="F359" s="47">
        <v>2486.1655599999999</v>
      </c>
      <c r="G359" s="54">
        <v>0</v>
      </c>
      <c r="H359" s="54">
        <v>0</v>
      </c>
    </row>
    <row r="360" spans="1:8" ht="77.25" x14ac:dyDescent="0.25">
      <c r="A360" s="3" t="s">
        <v>942</v>
      </c>
      <c r="B360" s="15" t="s">
        <v>277</v>
      </c>
      <c r="C360" s="15" t="s">
        <v>257</v>
      </c>
      <c r="D360" s="15" t="s">
        <v>943</v>
      </c>
      <c r="E360" s="15"/>
      <c r="F360" s="54">
        <f>F361</f>
        <v>457.57799999999997</v>
      </c>
      <c r="G360" s="54">
        <v>0</v>
      </c>
      <c r="H360" s="54">
        <v>0</v>
      </c>
    </row>
    <row r="361" spans="1:8" ht="39" x14ac:dyDescent="0.25">
      <c r="A361" s="3" t="s">
        <v>794</v>
      </c>
      <c r="B361" s="15" t="s">
        <v>277</v>
      </c>
      <c r="C361" s="15" t="s">
        <v>257</v>
      </c>
      <c r="D361" s="15" t="s">
        <v>943</v>
      </c>
      <c r="E361" s="15" t="s">
        <v>179</v>
      </c>
      <c r="F361" s="54">
        <v>457.57799999999997</v>
      </c>
      <c r="G361" s="54">
        <v>0</v>
      </c>
      <c r="H361" s="54">
        <v>0</v>
      </c>
    </row>
    <row r="362" spans="1:8" ht="102.75" x14ac:dyDescent="0.25">
      <c r="A362" s="46" t="s">
        <v>947</v>
      </c>
      <c r="B362" s="45" t="s">
        <v>277</v>
      </c>
      <c r="C362" s="45" t="s">
        <v>257</v>
      </c>
      <c r="D362" s="45" t="s">
        <v>948</v>
      </c>
      <c r="E362" s="45"/>
      <c r="F362" s="47">
        <f>F363</f>
        <v>32.225999999999999</v>
      </c>
      <c r="G362" s="47">
        <f>G363</f>
        <v>0</v>
      </c>
      <c r="H362" s="47">
        <f>H363</f>
        <v>0</v>
      </c>
    </row>
    <row r="363" spans="1:8" ht="39" x14ac:dyDescent="0.25">
      <c r="A363" s="46" t="s">
        <v>794</v>
      </c>
      <c r="B363" s="45" t="s">
        <v>277</v>
      </c>
      <c r="C363" s="45" t="s">
        <v>257</v>
      </c>
      <c r="D363" s="45" t="s">
        <v>948</v>
      </c>
      <c r="E363" s="45" t="s">
        <v>179</v>
      </c>
      <c r="F363" s="47">
        <v>32.225999999999999</v>
      </c>
      <c r="G363" s="47">
        <v>0</v>
      </c>
      <c r="H363" s="47">
        <v>0</v>
      </c>
    </row>
    <row r="364" spans="1:8" ht="81.75" customHeight="1" x14ac:dyDescent="0.25">
      <c r="A364" s="3" t="s">
        <v>375</v>
      </c>
      <c r="B364" s="15" t="s">
        <v>277</v>
      </c>
      <c r="C364" s="15" t="s">
        <v>257</v>
      </c>
      <c r="D364" s="15" t="s">
        <v>737</v>
      </c>
      <c r="E364" s="15"/>
      <c r="F364" s="53">
        <f>F365</f>
        <v>630</v>
      </c>
      <c r="G364" s="53">
        <f>G365</f>
        <v>0</v>
      </c>
      <c r="H364" s="53">
        <f>H365</f>
        <v>0</v>
      </c>
    </row>
    <row r="365" spans="1:8" ht="42" customHeight="1" x14ac:dyDescent="0.25">
      <c r="A365" s="3" t="s">
        <v>794</v>
      </c>
      <c r="B365" s="15" t="s">
        <v>277</v>
      </c>
      <c r="C365" s="15" t="s">
        <v>257</v>
      </c>
      <c r="D365" s="15" t="s">
        <v>737</v>
      </c>
      <c r="E365" s="15" t="s">
        <v>179</v>
      </c>
      <c r="F365" s="54">
        <v>630</v>
      </c>
      <c r="G365" s="54">
        <v>0</v>
      </c>
      <c r="H365" s="54">
        <v>0</v>
      </c>
    </row>
    <row r="366" spans="1:8" ht="51" customHeight="1" x14ac:dyDescent="0.25">
      <c r="A366" s="46" t="s">
        <v>949</v>
      </c>
      <c r="B366" s="94" t="s">
        <v>277</v>
      </c>
      <c r="C366" s="45" t="s">
        <v>257</v>
      </c>
      <c r="D366" s="45" t="s">
        <v>950</v>
      </c>
      <c r="E366" s="45"/>
      <c r="F366" s="47">
        <f>F367</f>
        <v>196.10486</v>
      </c>
      <c r="G366" s="47">
        <v>0</v>
      </c>
      <c r="H366" s="47">
        <v>0</v>
      </c>
    </row>
    <row r="367" spans="1:8" ht="42" customHeight="1" x14ac:dyDescent="0.25">
      <c r="A367" s="46" t="s">
        <v>794</v>
      </c>
      <c r="B367" s="94" t="s">
        <v>277</v>
      </c>
      <c r="C367" s="45" t="s">
        <v>257</v>
      </c>
      <c r="D367" s="45" t="s">
        <v>950</v>
      </c>
      <c r="E367" s="45" t="s">
        <v>179</v>
      </c>
      <c r="F367" s="47">
        <v>196.10486</v>
      </c>
      <c r="G367" s="47">
        <v>0</v>
      </c>
      <c r="H367" s="47">
        <v>0</v>
      </c>
    </row>
    <row r="368" spans="1:8" ht="18" customHeight="1" x14ac:dyDescent="0.25">
      <c r="A368" s="8" t="s">
        <v>135</v>
      </c>
      <c r="B368" s="12" t="s">
        <v>136</v>
      </c>
      <c r="C368" s="13"/>
      <c r="D368" s="13"/>
      <c r="E368" s="13"/>
      <c r="F368" s="52">
        <f>F369+F441+F611+F657+F666+F706</f>
        <v>581098.75462999998</v>
      </c>
      <c r="G368" s="52">
        <f>G369+G441+G611+G657+G666+G706</f>
        <v>368220.75999999995</v>
      </c>
      <c r="H368" s="52">
        <f>H369+H441+H611+H657+H666+H706</f>
        <v>428949.31434999994</v>
      </c>
    </row>
    <row r="369" spans="1:8" ht="18.75" customHeight="1" x14ac:dyDescent="0.25">
      <c r="A369" s="8" t="s">
        <v>188</v>
      </c>
      <c r="B369" s="12" t="s">
        <v>136</v>
      </c>
      <c r="C369" s="13" t="s">
        <v>160</v>
      </c>
      <c r="D369" s="13"/>
      <c r="E369" s="13"/>
      <c r="F369" s="52">
        <f>F370+F432</f>
        <v>216541.7</v>
      </c>
      <c r="G369" s="52">
        <f>G370+G432</f>
        <v>106249.01999999999</v>
      </c>
      <c r="H369" s="52">
        <f>H370+H432</f>
        <v>170290.27435000002</v>
      </c>
    </row>
    <row r="370" spans="1:8" ht="37.5" customHeight="1" x14ac:dyDescent="0.25">
      <c r="A370" s="8" t="s">
        <v>738</v>
      </c>
      <c r="B370" s="12" t="s">
        <v>136</v>
      </c>
      <c r="C370" s="13" t="s">
        <v>160</v>
      </c>
      <c r="D370" s="13" t="s">
        <v>152</v>
      </c>
      <c r="E370" s="13"/>
      <c r="F370" s="52">
        <f>F371</f>
        <v>107076.96</v>
      </c>
      <c r="G370" s="52">
        <f>G371</f>
        <v>106249.01999999999</v>
      </c>
      <c r="H370" s="52">
        <f>H371</f>
        <v>170290.27435000002</v>
      </c>
    </row>
    <row r="371" spans="1:8" ht="26.25" customHeight="1" x14ac:dyDescent="0.25">
      <c r="A371" s="8" t="s">
        <v>433</v>
      </c>
      <c r="B371" s="12" t="s">
        <v>136</v>
      </c>
      <c r="C371" s="13" t="s">
        <v>160</v>
      </c>
      <c r="D371" s="13" t="s">
        <v>189</v>
      </c>
      <c r="E371" s="13"/>
      <c r="F371" s="52">
        <f>F372+F383+F393+F423+F378+F380</f>
        <v>107076.96</v>
      </c>
      <c r="G371" s="52">
        <f>G372+G383+G393+G423+G378+G380</f>
        <v>106249.01999999999</v>
      </c>
      <c r="H371" s="52">
        <f>H372+H383+H393+H423+H378+H380+H429</f>
        <v>170290.27435000002</v>
      </c>
    </row>
    <row r="372" spans="1:8" ht="38.25" hidden="1" customHeight="1" x14ac:dyDescent="0.25">
      <c r="A372" s="8" t="s">
        <v>0</v>
      </c>
      <c r="B372" s="12" t="s">
        <v>136</v>
      </c>
      <c r="C372" s="13" t="s">
        <v>160</v>
      </c>
      <c r="D372" s="13" t="s">
        <v>1</v>
      </c>
      <c r="E372" s="15"/>
      <c r="F372" s="52">
        <f>F373+F375</f>
        <v>0</v>
      </c>
      <c r="G372" s="52">
        <f>G373+G375</f>
        <v>0</v>
      </c>
      <c r="H372" s="52">
        <f>H373+H375</f>
        <v>0</v>
      </c>
    </row>
    <row r="373" spans="1:8" ht="76.5" hidden="1" customHeight="1" x14ac:dyDescent="0.25">
      <c r="A373" s="3" t="s">
        <v>449</v>
      </c>
      <c r="B373" s="14" t="s">
        <v>136</v>
      </c>
      <c r="C373" s="15" t="s">
        <v>160</v>
      </c>
      <c r="D373" s="15" t="s">
        <v>56</v>
      </c>
      <c r="E373" s="15"/>
      <c r="F373" s="53">
        <f>F374</f>
        <v>0</v>
      </c>
      <c r="G373" s="53">
        <f>G374</f>
        <v>0</v>
      </c>
      <c r="H373" s="53">
        <f>H374</f>
        <v>0</v>
      </c>
    </row>
    <row r="374" spans="1:8" ht="102" hidden="1" customHeight="1" x14ac:dyDescent="0.25">
      <c r="A374" s="3" t="s">
        <v>379</v>
      </c>
      <c r="B374" s="14" t="s">
        <v>136</v>
      </c>
      <c r="C374" s="15" t="s">
        <v>160</v>
      </c>
      <c r="D374" s="15" t="s">
        <v>56</v>
      </c>
      <c r="E374" s="15" t="s">
        <v>382</v>
      </c>
      <c r="F374" s="54">
        <v>0</v>
      </c>
      <c r="G374" s="54">
        <v>0</v>
      </c>
      <c r="H374" s="54">
        <v>0</v>
      </c>
    </row>
    <row r="375" spans="1:8" ht="51.75" hidden="1" x14ac:dyDescent="0.25">
      <c r="A375" s="3" t="s">
        <v>565</v>
      </c>
      <c r="B375" s="14" t="s">
        <v>136</v>
      </c>
      <c r="C375" s="15" t="s">
        <v>160</v>
      </c>
      <c r="D375" s="15" t="s">
        <v>564</v>
      </c>
      <c r="E375" s="15"/>
      <c r="F375" s="53">
        <f>F376+F377</f>
        <v>0</v>
      </c>
      <c r="G375" s="53">
        <f>G376</f>
        <v>0</v>
      </c>
      <c r="H375" s="53">
        <f>H376</f>
        <v>0</v>
      </c>
    </row>
    <row r="376" spans="1:8" ht="17.25" hidden="1" customHeight="1" x14ac:dyDescent="0.25">
      <c r="A376" s="3" t="s">
        <v>133</v>
      </c>
      <c r="B376" s="14" t="s">
        <v>136</v>
      </c>
      <c r="C376" s="15" t="s">
        <v>160</v>
      </c>
      <c r="D376" s="15" t="s">
        <v>564</v>
      </c>
      <c r="E376" s="15" t="s">
        <v>134</v>
      </c>
      <c r="F376" s="54"/>
      <c r="G376" s="54"/>
      <c r="H376" s="53">
        <v>0</v>
      </c>
    </row>
    <row r="377" spans="1:8" ht="18" hidden="1" customHeight="1" x14ac:dyDescent="0.25">
      <c r="A377" s="3" t="s">
        <v>144</v>
      </c>
      <c r="B377" s="14" t="s">
        <v>136</v>
      </c>
      <c r="C377" s="15" t="s">
        <v>160</v>
      </c>
      <c r="D377" s="15" t="s">
        <v>564</v>
      </c>
      <c r="E377" s="15" t="s">
        <v>145</v>
      </c>
      <c r="F377" s="54"/>
      <c r="G377" s="54">
        <v>0</v>
      </c>
      <c r="H377" s="53">
        <v>0</v>
      </c>
    </row>
    <row r="378" spans="1:8" ht="156" hidden="1" customHeight="1" x14ac:dyDescent="0.25">
      <c r="A378" s="3" t="s">
        <v>573</v>
      </c>
      <c r="B378" s="15" t="s">
        <v>136</v>
      </c>
      <c r="C378" s="15" t="s">
        <v>160</v>
      </c>
      <c r="D378" s="15" t="s">
        <v>574</v>
      </c>
      <c r="E378" s="15"/>
      <c r="F378" s="54">
        <f>F379</f>
        <v>0</v>
      </c>
      <c r="G378" s="54">
        <v>0</v>
      </c>
      <c r="H378" s="53">
        <v>0</v>
      </c>
    </row>
    <row r="379" spans="1:8" ht="23.25" hidden="1" customHeight="1" x14ac:dyDescent="0.25">
      <c r="A379" s="3" t="s">
        <v>144</v>
      </c>
      <c r="B379" s="14" t="s">
        <v>136</v>
      </c>
      <c r="C379" s="15" t="s">
        <v>160</v>
      </c>
      <c r="D379" s="15" t="s">
        <v>574</v>
      </c>
      <c r="E379" s="15" t="s">
        <v>145</v>
      </c>
      <c r="F379" s="54"/>
      <c r="G379" s="54">
        <v>0</v>
      </c>
      <c r="H379" s="53">
        <v>0</v>
      </c>
    </row>
    <row r="380" spans="1:8" ht="39" x14ac:dyDescent="0.25">
      <c r="A380" s="3" t="s">
        <v>915</v>
      </c>
      <c r="B380" s="15" t="s">
        <v>136</v>
      </c>
      <c r="C380" s="15" t="s">
        <v>160</v>
      </c>
      <c r="D380" s="15" t="s">
        <v>916</v>
      </c>
      <c r="E380" s="15"/>
      <c r="F380" s="54">
        <f>F381+F382</f>
        <v>4.5999999999999996</v>
      </c>
      <c r="G380" s="54">
        <f>G382</f>
        <v>4.5999999999999996</v>
      </c>
      <c r="H380" s="53">
        <f>H382</f>
        <v>4.5999999999999996</v>
      </c>
    </row>
    <row r="381" spans="1:8" ht="19.5" hidden="1" customHeight="1" x14ac:dyDescent="0.25">
      <c r="A381" s="3" t="s">
        <v>133</v>
      </c>
      <c r="B381" s="15" t="s">
        <v>136</v>
      </c>
      <c r="C381" s="15" t="s">
        <v>160</v>
      </c>
      <c r="D381" s="15" t="s">
        <v>916</v>
      </c>
      <c r="E381" s="15" t="s">
        <v>134</v>
      </c>
      <c r="F381" s="54"/>
      <c r="G381" s="54">
        <v>0</v>
      </c>
      <c r="H381" s="53">
        <v>0</v>
      </c>
    </row>
    <row r="382" spans="1:8" ht="19.5" customHeight="1" x14ac:dyDescent="0.25">
      <c r="A382" s="3" t="s">
        <v>144</v>
      </c>
      <c r="B382" s="15" t="s">
        <v>136</v>
      </c>
      <c r="C382" s="15" t="s">
        <v>160</v>
      </c>
      <c r="D382" s="15" t="s">
        <v>916</v>
      </c>
      <c r="E382" s="15" t="s">
        <v>145</v>
      </c>
      <c r="F382" s="54">
        <v>4.5999999999999996</v>
      </c>
      <c r="G382" s="54">
        <v>4.5999999999999996</v>
      </c>
      <c r="H382" s="54">
        <v>4.5999999999999996</v>
      </c>
    </row>
    <row r="383" spans="1:8" ht="40.5" customHeight="1" x14ac:dyDescent="0.25">
      <c r="A383" s="8" t="s">
        <v>190</v>
      </c>
      <c r="B383" s="12" t="s">
        <v>136</v>
      </c>
      <c r="C383" s="13" t="s">
        <v>160</v>
      </c>
      <c r="D383" s="13" t="s">
        <v>191</v>
      </c>
      <c r="E383" s="13"/>
      <c r="F383" s="52">
        <f>F384+F387+F390</f>
        <v>89317.16</v>
      </c>
      <c r="G383" s="52">
        <f>G384+G387+G390</f>
        <v>90932.859999999986</v>
      </c>
      <c r="H383" s="52">
        <f>H384+H387+H390</f>
        <v>90932.260000000009</v>
      </c>
    </row>
    <row r="384" spans="1:8" ht="26.25" x14ac:dyDescent="0.25">
      <c r="A384" s="3" t="s">
        <v>146</v>
      </c>
      <c r="B384" s="14" t="s">
        <v>136</v>
      </c>
      <c r="C384" s="15" t="s">
        <v>160</v>
      </c>
      <c r="D384" s="15" t="s">
        <v>192</v>
      </c>
      <c r="E384" s="15"/>
      <c r="F384" s="53">
        <f>F385+F386</f>
        <v>34531.259999999995</v>
      </c>
      <c r="G384" s="53">
        <f>G385+G386</f>
        <v>34531.259999999995</v>
      </c>
      <c r="H384" s="53">
        <f>H385+H386</f>
        <v>34530.660000000003</v>
      </c>
    </row>
    <row r="385" spans="1:8" x14ac:dyDescent="0.25">
      <c r="A385" s="3" t="s">
        <v>133</v>
      </c>
      <c r="B385" s="14" t="s">
        <v>136</v>
      </c>
      <c r="C385" s="15" t="s">
        <v>160</v>
      </c>
      <c r="D385" s="15" t="s">
        <v>192</v>
      </c>
      <c r="E385" s="15" t="s">
        <v>134</v>
      </c>
      <c r="F385" s="54">
        <v>3581.5</v>
      </c>
      <c r="G385" s="54">
        <v>3581.5</v>
      </c>
      <c r="H385" s="54">
        <v>3581.5</v>
      </c>
    </row>
    <row r="386" spans="1:8" x14ac:dyDescent="0.25">
      <c r="A386" s="3" t="s">
        <v>144</v>
      </c>
      <c r="B386" s="14" t="s">
        <v>136</v>
      </c>
      <c r="C386" s="15" t="s">
        <v>160</v>
      </c>
      <c r="D386" s="15" t="s">
        <v>192</v>
      </c>
      <c r="E386" s="15" t="s">
        <v>145</v>
      </c>
      <c r="F386" s="54">
        <v>30949.759999999998</v>
      </c>
      <c r="G386" s="54">
        <v>30949.759999999998</v>
      </c>
      <c r="H386" s="54">
        <v>30949.16</v>
      </c>
    </row>
    <row r="387" spans="1:8" ht="298.5" customHeight="1" x14ac:dyDescent="0.25">
      <c r="A387" s="3" t="s">
        <v>741</v>
      </c>
      <c r="B387" s="14" t="s">
        <v>136</v>
      </c>
      <c r="C387" s="15" t="s">
        <v>160</v>
      </c>
      <c r="D387" s="15" t="s">
        <v>193</v>
      </c>
      <c r="E387" s="15"/>
      <c r="F387" s="53">
        <f>F388+F389</f>
        <v>54785.9</v>
      </c>
      <c r="G387" s="53">
        <f>G388+G389</f>
        <v>56401.599999999999</v>
      </c>
      <c r="H387" s="53">
        <f>H388+H389</f>
        <v>56401.599999999999</v>
      </c>
    </row>
    <row r="388" spans="1:8" x14ac:dyDescent="0.25">
      <c r="A388" s="3" t="s">
        <v>133</v>
      </c>
      <c r="B388" s="14" t="s">
        <v>136</v>
      </c>
      <c r="C388" s="15" t="s">
        <v>160</v>
      </c>
      <c r="D388" s="15" t="s">
        <v>193</v>
      </c>
      <c r="E388" s="15" t="s">
        <v>134</v>
      </c>
      <c r="F388" s="54">
        <v>6059.8</v>
      </c>
      <c r="G388" s="54">
        <v>6921.9</v>
      </c>
      <c r="H388" s="54">
        <v>6921.9</v>
      </c>
    </row>
    <row r="389" spans="1:8" x14ac:dyDescent="0.25">
      <c r="A389" s="3" t="s">
        <v>144</v>
      </c>
      <c r="B389" s="14" t="s">
        <v>136</v>
      </c>
      <c r="C389" s="15" t="s">
        <v>160</v>
      </c>
      <c r="D389" s="15" t="s">
        <v>193</v>
      </c>
      <c r="E389" s="15" t="s">
        <v>145</v>
      </c>
      <c r="F389" s="54">
        <v>48726.1</v>
      </c>
      <c r="G389" s="54">
        <v>49479.7</v>
      </c>
      <c r="H389" s="54">
        <v>49479.7</v>
      </c>
    </row>
    <row r="390" spans="1:8" ht="54" hidden="1" customHeight="1" x14ac:dyDescent="0.25">
      <c r="A390" s="3" t="s">
        <v>331</v>
      </c>
      <c r="B390" s="14" t="s">
        <v>136</v>
      </c>
      <c r="C390" s="15" t="s">
        <v>160</v>
      </c>
      <c r="D390" s="15" t="s">
        <v>508</v>
      </c>
      <c r="E390" s="15"/>
      <c r="F390" s="54">
        <f>F391+F392</f>
        <v>0</v>
      </c>
      <c r="G390" s="54">
        <v>0</v>
      </c>
      <c r="H390" s="54">
        <v>0</v>
      </c>
    </row>
    <row r="391" spans="1:8" hidden="1" x14ac:dyDescent="0.25">
      <c r="A391" s="3" t="s">
        <v>133</v>
      </c>
      <c r="B391" s="14" t="s">
        <v>136</v>
      </c>
      <c r="C391" s="15" t="s">
        <v>160</v>
      </c>
      <c r="D391" s="15" t="s">
        <v>508</v>
      </c>
      <c r="E391" s="15" t="s">
        <v>134</v>
      </c>
      <c r="F391" s="54"/>
      <c r="G391" s="54">
        <v>0</v>
      </c>
      <c r="H391" s="54">
        <v>0</v>
      </c>
    </row>
    <row r="392" spans="1:8" hidden="1" x14ac:dyDescent="0.25">
      <c r="A392" s="3" t="s">
        <v>144</v>
      </c>
      <c r="B392" s="14" t="s">
        <v>136</v>
      </c>
      <c r="C392" s="15" t="s">
        <v>160</v>
      </c>
      <c r="D392" s="15" t="s">
        <v>508</v>
      </c>
      <c r="E392" s="15" t="s">
        <v>145</v>
      </c>
      <c r="F392" s="54"/>
      <c r="G392" s="54">
        <v>0</v>
      </c>
      <c r="H392" s="54">
        <v>0</v>
      </c>
    </row>
    <row r="393" spans="1:8" ht="39" x14ac:dyDescent="0.25">
      <c r="A393" s="8" t="s">
        <v>194</v>
      </c>
      <c r="B393" s="12" t="s">
        <v>136</v>
      </c>
      <c r="C393" s="13" t="s">
        <v>160</v>
      </c>
      <c r="D393" s="13" t="s">
        <v>195</v>
      </c>
      <c r="E393" s="13"/>
      <c r="F393" s="52">
        <f>F394+F399+F406+F409+F412+F415+F417+F419+F421</f>
        <v>7675.7000000000007</v>
      </c>
      <c r="G393" s="52">
        <f>G394+G399+G406+G409+G412+G415+G417+G419+G421</f>
        <v>6847.76</v>
      </c>
      <c r="H393" s="52">
        <f>H394+H399+H406+H409+H412+H415+H417+H419+H421</f>
        <v>6847.76</v>
      </c>
    </row>
    <row r="394" spans="1:8" ht="26.25" x14ac:dyDescent="0.25">
      <c r="A394" s="3" t="s">
        <v>196</v>
      </c>
      <c r="B394" s="14" t="s">
        <v>136</v>
      </c>
      <c r="C394" s="15" t="s">
        <v>160</v>
      </c>
      <c r="D394" s="15" t="s">
        <v>197</v>
      </c>
      <c r="E394" s="15"/>
      <c r="F394" s="53">
        <f>F395+F396</f>
        <v>1921.7</v>
      </c>
      <c r="G394" s="53">
        <f>G395+G396</f>
        <v>1921.7</v>
      </c>
      <c r="H394" s="53">
        <f>H395+H396</f>
        <v>1921.7</v>
      </c>
    </row>
    <row r="395" spans="1:8" x14ac:dyDescent="0.25">
      <c r="A395" s="3" t="s">
        <v>133</v>
      </c>
      <c r="B395" s="14" t="s">
        <v>136</v>
      </c>
      <c r="C395" s="15" t="s">
        <v>160</v>
      </c>
      <c r="D395" s="15" t="s">
        <v>197</v>
      </c>
      <c r="E395" s="15" t="s">
        <v>134</v>
      </c>
      <c r="F395" s="54">
        <v>228.2</v>
      </c>
      <c r="G395" s="54">
        <v>228.2</v>
      </c>
      <c r="H395" s="54">
        <v>228.2</v>
      </c>
    </row>
    <row r="396" spans="1:8" ht="13.5" customHeight="1" x14ac:dyDescent="0.25">
      <c r="A396" s="3" t="s">
        <v>144</v>
      </c>
      <c r="B396" s="14" t="s">
        <v>136</v>
      </c>
      <c r="C396" s="15" t="s">
        <v>160</v>
      </c>
      <c r="D396" s="15" t="s">
        <v>197</v>
      </c>
      <c r="E396" s="15" t="s">
        <v>145</v>
      </c>
      <c r="F396" s="54">
        <v>1693.5</v>
      </c>
      <c r="G396" s="54">
        <v>1693.5</v>
      </c>
      <c r="H396" s="54">
        <v>1693.5</v>
      </c>
    </row>
    <row r="397" spans="1:8" ht="26.25" hidden="1" x14ac:dyDescent="0.25">
      <c r="A397" s="17" t="s">
        <v>350</v>
      </c>
      <c r="B397" s="15" t="s">
        <v>136</v>
      </c>
      <c r="C397" s="15" t="s">
        <v>160</v>
      </c>
      <c r="D397" s="15" t="s">
        <v>359</v>
      </c>
      <c r="E397" s="15"/>
      <c r="F397" s="53">
        <f>F398</f>
        <v>0</v>
      </c>
      <c r="G397" s="53">
        <v>0</v>
      </c>
      <c r="H397" s="53">
        <v>0</v>
      </c>
    </row>
    <row r="398" spans="1:8" hidden="1" x14ac:dyDescent="0.25">
      <c r="A398" s="3" t="s">
        <v>144</v>
      </c>
      <c r="B398" s="15" t="s">
        <v>136</v>
      </c>
      <c r="C398" s="15" t="s">
        <v>160</v>
      </c>
      <c r="D398" s="15" t="s">
        <v>359</v>
      </c>
      <c r="E398" s="15" t="s">
        <v>145</v>
      </c>
      <c r="F398" s="53">
        <v>0</v>
      </c>
      <c r="G398" s="53">
        <v>0</v>
      </c>
      <c r="H398" s="53">
        <v>0</v>
      </c>
    </row>
    <row r="399" spans="1:8" ht="64.5" x14ac:dyDescent="0.25">
      <c r="A399" s="3" t="s">
        <v>739</v>
      </c>
      <c r="B399" s="14" t="s">
        <v>136</v>
      </c>
      <c r="C399" s="15" t="s">
        <v>160</v>
      </c>
      <c r="D399" s="15" t="s">
        <v>200</v>
      </c>
      <c r="E399" s="15"/>
      <c r="F399" s="53">
        <f>F400+F401</f>
        <v>1239.3</v>
      </c>
      <c r="G399" s="53">
        <f>G400+G401</f>
        <v>1239.3</v>
      </c>
      <c r="H399" s="53">
        <f>H400+H401</f>
        <v>1239.3</v>
      </c>
    </row>
    <row r="400" spans="1:8" x14ac:dyDescent="0.25">
      <c r="A400" s="3" t="s">
        <v>133</v>
      </c>
      <c r="B400" s="14" t="s">
        <v>136</v>
      </c>
      <c r="C400" s="15" t="s">
        <v>160</v>
      </c>
      <c r="D400" s="15" t="s">
        <v>200</v>
      </c>
      <c r="E400" s="15" t="s">
        <v>134</v>
      </c>
      <c r="F400" s="54">
        <v>97.2</v>
      </c>
      <c r="G400" s="54">
        <v>97.2</v>
      </c>
      <c r="H400" s="54">
        <v>97.2</v>
      </c>
    </row>
    <row r="401" spans="1:8" x14ac:dyDescent="0.25">
      <c r="A401" s="3" t="s">
        <v>144</v>
      </c>
      <c r="B401" s="14" t="s">
        <v>136</v>
      </c>
      <c r="C401" s="15" t="s">
        <v>160</v>
      </c>
      <c r="D401" s="15" t="s">
        <v>200</v>
      </c>
      <c r="E401" s="15" t="s">
        <v>145</v>
      </c>
      <c r="F401" s="54">
        <v>1142.0999999999999</v>
      </c>
      <c r="G401" s="54">
        <v>1142.0999999999999</v>
      </c>
      <c r="H401" s="54">
        <v>1142.0999999999999</v>
      </c>
    </row>
    <row r="402" spans="1:8" ht="64.5" hidden="1" x14ac:dyDescent="0.25">
      <c r="A402" s="21" t="s">
        <v>361</v>
      </c>
      <c r="B402" s="15" t="s">
        <v>136</v>
      </c>
      <c r="C402" s="15" t="s">
        <v>160</v>
      </c>
      <c r="D402" s="22" t="s">
        <v>373</v>
      </c>
      <c r="E402" s="15"/>
      <c r="F402" s="53">
        <f>F403</f>
        <v>0</v>
      </c>
      <c r="G402" s="53">
        <f>G403</f>
        <v>0</v>
      </c>
      <c r="H402" s="53">
        <f>H403</f>
        <v>0</v>
      </c>
    </row>
    <row r="403" spans="1:8" hidden="1" x14ac:dyDescent="0.25">
      <c r="A403" s="3" t="s">
        <v>144</v>
      </c>
      <c r="B403" s="15" t="s">
        <v>136</v>
      </c>
      <c r="C403" s="15" t="s">
        <v>160</v>
      </c>
      <c r="D403" s="23" t="s">
        <v>373</v>
      </c>
      <c r="E403" s="15" t="s">
        <v>145</v>
      </c>
      <c r="F403" s="53"/>
      <c r="G403" s="53">
        <v>0</v>
      </c>
      <c r="H403" s="53">
        <v>0</v>
      </c>
    </row>
    <row r="404" spans="1:8" ht="64.5" hidden="1" x14ac:dyDescent="0.25">
      <c r="A404" s="24" t="s">
        <v>59</v>
      </c>
      <c r="B404" s="15" t="s">
        <v>136</v>
      </c>
      <c r="C404" s="15" t="s">
        <v>160</v>
      </c>
      <c r="D404" s="15" t="s">
        <v>60</v>
      </c>
      <c r="E404" s="15"/>
      <c r="F404" s="53">
        <f>F405</f>
        <v>0</v>
      </c>
      <c r="G404" s="53">
        <f>G405</f>
        <v>0</v>
      </c>
      <c r="H404" s="53">
        <f>H405</f>
        <v>0</v>
      </c>
    </row>
    <row r="405" spans="1:8" ht="14.25" hidden="1" customHeight="1" x14ac:dyDescent="0.25">
      <c r="A405" s="3" t="s">
        <v>144</v>
      </c>
      <c r="B405" s="15" t="s">
        <v>136</v>
      </c>
      <c r="C405" s="15" t="s">
        <v>160</v>
      </c>
      <c r="D405" s="15" t="s">
        <v>60</v>
      </c>
      <c r="E405" s="15" t="s">
        <v>145</v>
      </c>
      <c r="F405" s="53"/>
      <c r="G405" s="53">
        <v>0</v>
      </c>
      <c r="H405" s="53">
        <v>0</v>
      </c>
    </row>
    <row r="406" spans="1:8" ht="90" hidden="1" x14ac:dyDescent="0.25">
      <c r="A406" s="3" t="s">
        <v>516</v>
      </c>
      <c r="B406" s="14" t="s">
        <v>136</v>
      </c>
      <c r="C406" s="15" t="s">
        <v>160</v>
      </c>
      <c r="D406" s="15" t="s">
        <v>513</v>
      </c>
      <c r="E406" s="15"/>
      <c r="F406" s="53">
        <f>F407+F408</f>
        <v>0</v>
      </c>
      <c r="G406" s="53">
        <v>0</v>
      </c>
      <c r="H406" s="53">
        <v>0</v>
      </c>
    </row>
    <row r="407" spans="1:8" ht="14.25" hidden="1" customHeight="1" x14ac:dyDescent="0.25">
      <c r="A407" s="3" t="s">
        <v>133</v>
      </c>
      <c r="B407" s="14" t="s">
        <v>136</v>
      </c>
      <c r="C407" s="15" t="s">
        <v>160</v>
      </c>
      <c r="D407" s="15" t="s">
        <v>513</v>
      </c>
      <c r="E407" s="15" t="s">
        <v>134</v>
      </c>
      <c r="F407" s="53"/>
      <c r="G407" s="53">
        <v>0</v>
      </c>
      <c r="H407" s="53">
        <v>0</v>
      </c>
    </row>
    <row r="408" spans="1:8" ht="14.25" hidden="1" customHeight="1" x14ac:dyDescent="0.25">
      <c r="A408" s="3" t="s">
        <v>144</v>
      </c>
      <c r="B408" s="14" t="s">
        <v>136</v>
      </c>
      <c r="C408" s="15" t="s">
        <v>160</v>
      </c>
      <c r="D408" s="15" t="s">
        <v>513</v>
      </c>
      <c r="E408" s="15" t="s">
        <v>145</v>
      </c>
      <c r="F408" s="53"/>
      <c r="G408" s="53">
        <v>0</v>
      </c>
      <c r="H408" s="53">
        <v>0</v>
      </c>
    </row>
    <row r="409" spans="1:8" ht="90" hidden="1" x14ac:dyDescent="0.25">
      <c r="A409" s="3" t="s">
        <v>540</v>
      </c>
      <c r="B409" s="14" t="s">
        <v>136</v>
      </c>
      <c r="C409" s="15" t="s">
        <v>160</v>
      </c>
      <c r="D409" s="15" t="s">
        <v>541</v>
      </c>
      <c r="E409" s="15"/>
      <c r="F409" s="53">
        <f>F410+F411</f>
        <v>0</v>
      </c>
      <c r="G409" s="53">
        <v>0</v>
      </c>
      <c r="H409" s="53">
        <v>0</v>
      </c>
    </row>
    <row r="410" spans="1:8" hidden="1" x14ac:dyDescent="0.25">
      <c r="A410" s="3" t="s">
        <v>133</v>
      </c>
      <c r="B410" s="14" t="s">
        <v>136</v>
      </c>
      <c r="C410" s="15" t="s">
        <v>160</v>
      </c>
      <c r="D410" s="15" t="s">
        <v>541</v>
      </c>
      <c r="E410" s="15" t="s">
        <v>134</v>
      </c>
      <c r="F410" s="53"/>
      <c r="G410" s="53">
        <v>0</v>
      </c>
      <c r="H410" s="53">
        <v>0</v>
      </c>
    </row>
    <row r="411" spans="1:8" ht="14.25" hidden="1" customHeight="1" x14ac:dyDescent="0.25">
      <c r="A411" s="3" t="s">
        <v>144</v>
      </c>
      <c r="B411" s="14" t="s">
        <v>136</v>
      </c>
      <c r="C411" s="15" t="s">
        <v>160</v>
      </c>
      <c r="D411" s="15" t="s">
        <v>541</v>
      </c>
      <c r="E411" s="15" t="s">
        <v>145</v>
      </c>
      <c r="F411" s="53"/>
      <c r="G411" s="53">
        <v>0</v>
      </c>
      <c r="H411" s="53">
        <v>0</v>
      </c>
    </row>
    <row r="412" spans="1:8" ht="77.25" hidden="1" x14ac:dyDescent="0.25">
      <c r="A412" s="3" t="s">
        <v>542</v>
      </c>
      <c r="B412" s="14" t="s">
        <v>136</v>
      </c>
      <c r="C412" s="15" t="s">
        <v>160</v>
      </c>
      <c r="D412" s="15" t="s">
        <v>543</v>
      </c>
      <c r="E412" s="15"/>
      <c r="F412" s="53">
        <f>F413+F414</f>
        <v>0</v>
      </c>
      <c r="G412" s="53"/>
      <c r="H412" s="53"/>
    </row>
    <row r="413" spans="1:8" ht="14.25" hidden="1" customHeight="1" x14ac:dyDescent="0.25">
      <c r="A413" s="3" t="s">
        <v>133</v>
      </c>
      <c r="B413" s="14" t="s">
        <v>136</v>
      </c>
      <c r="C413" s="15" t="s">
        <v>160</v>
      </c>
      <c r="D413" s="15" t="s">
        <v>543</v>
      </c>
      <c r="E413" s="15" t="s">
        <v>134</v>
      </c>
      <c r="F413" s="53"/>
      <c r="G413" s="53">
        <v>0</v>
      </c>
      <c r="H413" s="53">
        <v>0</v>
      </c>
    </row>
    <row r="414" spans="1:8" ht="14.25" hidden="1" customHeight="1" x14ac:dyDescent="0.25">
      <c r="A414" s="3" t="s">
        <v>144</v>
      </c>
      <c r="B414" s="14" t="s">
        <v>136</v>
      </c>
      <c r="C414" s="15" t="s">
        <v>160</v>
      </c>
      <c r="D414" s="15" t="s">
        <v>543</v>
      </c>
      <c r="E414" s="15" t="s">
        <v>145</v>
      </c>
      <c r="F414" s="53"/>
      <c r="G414" s="53">
        <v>0</v>
      </c>
      <c r="H414" s="53">
        <v>0</v>
      </c>
    </row>
    <row r="415" spans="1:8" ht="115.5" x14ac:dyDescent="0.25">
      <c r="A415" s="3" t="s">
        <v>706</v>
      </c>
      <c r="B415" s="15" t="s">
        <v>136</v>
      </c>
      <c r="C415" s="15" t="s">
        <v>160</v>
      </c>
      <c r="D415" s="15" t="s">
        <v>878</v>
      </c>
      <c r="E415" s="15"/>
      <c r="F415" s="53">
        <f>F416</f>
        <v>300</v>
      </c>
      <c r="G415" s="53">
        <f>G416</f>
        <v>300</v>
      </c>
      <c r="H415" s="53">
        <f>H416</f>
        <v>300</v>
      </c>
    </row>
    <row r="416" spans="1:8" ht="14.25" customHeight="1" x14ac:dyDescent="0.25">
      <c r="A416" s="3" t="s">
        <v>144</v>
      </c>
      <c r="B416" s="15" t="s">
        <v>136</v>
      </c>
      <c r="C416" s="15" t="s">
        <v>160</v>
      </c>
      <c r="D416" s="15" t="s">
        <v>878</v>
      </c>
      <c r="E416" s="15" t="s">
        <v>145</v>
      </c>
      <c r="F416" s="54">
        <v>300</v>
      </c>
      <c r="G416" s="54">
        <v>300</v>
      </c>
      <c r="H416" s="54">
        <v>300</v>
      </c>
    </row>
    <row r="417" spans="1:8" ht="64.5" x14ac:dyDescent="0.25">
      <c r="A417" s="3" t="s">
        <v>746</v>
      </c>
      <c r="B417" s="15" t="s">
        <v>136</v>
      </c>
      <c r="C417" s="15" t="s">
        <v>160</v>
      </c>
      <c r="D417" s="15" t="s">
        <v>879</v>
      </c>
      <c r="E417" s="15"/>
      <c r="F417" s="53">
        <f>F418</f>
        <v>3311.76</v>
      </c>
      <c r="G417" s="53">
        <f>G418</f>
        <v>3311.76</v>
      </c>
      <c r="H417" s="53">
        <f>H418</f>
        <v>3311.76</v>
      </c>
    </row>
    <row r="418" spans="1:8" ht="14.25" customHeight="1" x14ac:dyDescent="0.25">
      <c r="A418" s="3" t="s">
        <v>144</v>
      </c>
      <c r="B418" s="15" t="s">
        <v>136</v>
      </c>
      <c r="C418" s="15" t="s">
        <v>160</v>
      </c>
      <c r="D418" s="15" t="s">
        <v>879</v>
      </c>
      <c r="E418" s="15" t="s">
        <v>145</v>
      </c>
      <c r="F418" s="54">
        <v>3311.76</v>
      </c>
      <c r="G418" s="54">
        <v>3311.76</v>
      </c>
      <c r="H418" s="54">
        <v>3311.76</v>
      </c>
    </row>
    <row r="419" spans="1:8" ht="26.25" x14ac:dyDescent="0.25">
      <c r="A419" s="3" t="s">
        <v>401</v>
      </c>
      <c r="B419" s="15" t="s">
        <v>136</v>
      </c>
      <c r="C419" s="15" t="s">
        <v>160</v>
      </c>
      <c r="D419" s="15" t="s">
        <v>880</v>
      </c>
      <c r="E419" s="15"/>
      <c r="F419" s="53">
        <f>F420</f>
        <v>75</v>
      </c>
      <c r="G419" s="53">
        <f>G420</f>
        <v>75</v>
      </c>
      <c r="H419" s="53">
        <f>H420</f>
        <v>75</v>
      </c>
    </row>
    <row r="420" spans="1:8" ht="14.25" customHeight="1" x14ac:dyDescent="0.25">
      <c r="A420" s="3" t="s">
        <v>144</v>
      </c>
      <c r="B420" s="15" t="s">
        <v>136</v>
      </c>
      <c r="C420" s="15" t="s">
        <v>160</v>
      </c>
      <c r="D420" s="15" t="s">
        <v>880</v>
      </c>
      <c r="E420" s="15" t="s">
        <v>145</v>
      </c>
      <c r="F420" s="54">
        <v>75</v>
      </c>
      <c r="G420" s="54">
        <v>75</v>
      </c>
      <c r="H420" s="54">
        <v>75</v>
      </c>
    </row>
    <row r="421" spans="1:8" ht="39" x14ac:dyDescent="0.25">
      <c r="A421" s="3" t="s">
        <v>707</v>
      </c>
      <c r="B421" s="15" t="s">
        <v>136</v>
      </c>
      <c r="C421" s="15" t="s">
        <v>160</v>
      </c>
      <c r="D421" s="15" t="s">
        <v>881</v>
      </c>
      <c r="E421" s="15"/>
      <c r="F421" s="53">
        <f>F422</f>
        <v>827.94</v>
      </c>
      <c r="G421" s="53">
        <f>G422</f>
        <v>0</v>
      </c>
      <c r="H421" s="53">
        <f>H422</f>
        <v>0</v>
      </c>
    </row>
    <row r="422" spans="1:8" ht="14.25" customHeight="1" x14ac:dyDescent="0.25">
      <c r="A422" s="3" t="s">
        <v>144</v>
      </c>
      <c r="B422" s="15" t="s">
        <v>136</v>
      </c>
      <c r="C422" s="15" t="s">
        <v>160</v>
      </c>
      <c r="D422" s="15" t="s">
        <v>881</v>
      </c>
      <c r="E422" s="15" t="s">
        <v>145</v>
      </c>
      <c r="F422" s="54">
        <v>827.94</v>
      </c>
      <c r="G422" s="54">
        <v>0</v>
      </c>
      <c r="H422" s="54">
        <v>0</v>
      </c>
    </row>
    <row r="423" spans="1:8" ht="77.25" x14ac:dyDescent="0.25">
      <c r="A423" s="8" t="s">
        <v>43</v>
      </c>
      <c r="B423" s="12" t="s">
        <v>136</v>
      </c>
      <c r="C423" s="13" t="s">
        <v>160</v>
      </c>
      <c r="D423" s="13" t="s">
        <v>297</v>
      </c>
      <c r="E423" s="13"/>
      <c r="F423" s="52">
        <f>F424</f>
        <v>10079.5</v>
      </c>
      <c r="G423" s="52">
        <f>G424</f>
        <v>8463.7999999999993</v>
      </c>
      <c r="H423" s="52">
        <f>H424</f>
        <v>8463.7999999999993</v>
      </c>
    </row>
    <row r="424" spans="1:8" ht="297.75" customHeight="1" x14ac:dyDescent="0.25">
      <c r="A424" s="3" t="s">
        <v>741</v>
      </c>
      <c r="B424" s="14" t="s">
        <v>136</v>
      </c>
      <c r="C424" s="15" t="s">
        <v>160</v>
      </c>
      <c r="D424" s="15" t="s">
        <v>298</v>
      </c>
      <c r="E424" s="15"/>
      <c r="F424" s="53">
        <f>F425+F426</f>
        <v>10079.5</v>
      </c>
      <c r="G424" s="53">
        <f>G425+G426</f>
        <v>8463.7999999999993</v>
      </c>
      <c r="H424" s="53">
        <f>H425+H426</f>
        <v>8463.7999999999993</v>
      </c>
    </row>
    <row r="425" spans="1:8" x14ac:dyDescent="0.25">
      <c r="A425" s="3" t="s">
        <v>133</v>
      </c>
      <c r="B425" s="14" t="s">
        <v>136</v>
      </c>
      <c r="C425" s="15" t="s">
        <v>160</v>
      </c>
      <c r="D425" s="15" t="s">
        <v>298</v>
      </c>
      <c r="E425" s="15" t="s">
        <v>134</v>
      </c>
      <c r="F425" s="54">
        <v>89.875</v>
      </c>
      <c r="G425" s="54">
        <v>1078.5</v>
      </c>
      <c r="H425" s="54">
        <v>1078.5</v>
      </c>
    </row>
    <row r="426" spans="1:8" ht="14.25" customHeight="1" x14ac:dyDescent="0.25">
      <c r="A426" s="3" t="s">
        <v>144</v>
      </c>
      <c r="B426" s="14" t="s">
        <v>136</v>
      </c>
      <c r="C426" s="15" t="s">
        <v>160</v>
      </c>
      <c r="D426" s="15" t="s">
        <v>298</v>
      </c>
      <c r="E426" s="15" t="s">
        <v>145</v>
      </c>
      <c r="F426" s="54">
        <v>9989.625</v>
      </c>
      <c r="G426" s="54">
        <v>7385.3</v>
      </c>
      <c r="H426" s="54">
        <v>7385.3</v>
      </c>
    </row>
    <row r="427" spans="1:8" ht="54.75" hidden="1" customHeight="1" x14ac:dyDescent="0.25">
      <c r="A427" s="17" t="s">
        <v>331</v>
      </c>
      <c r="B427" s="15" t="s">
        <v>136</v>
      </c>
      <c r="C427" s="15" t="s">
        <v>160</v>
      </c>
      <c r="D427" s="15" t="s">
        <v>349</v>
      </c>
      <c r="E427" s="15"/>
      <c r="F427" s="53">
        <f>F428</f>
        <v>0</v>
      </c>
      <c r="G427" s="53">
        <f>G428</f>
        <v>0</v>
      </c>
      <c r="H427" s="53">
        <f>H428</f>
        <v>0</v>
      </c>
    </row>
    <row r="428" spans="1:8" ht="19.5" hidden="1" customHeight="1" x14ac:dyDescent="0.25">
      <c r="A428" s="3" t="s">
        <v>144</v>
      </c>
      <c r="B428" s="15" t="s">
        <v>136</v>
      </c>
      <c r="C428" s="15" t="s">
        <v>160</v>
      </c>
      <c r="D428" s="15" t="s">
        <v>349</v>
      </c>
      <c r="E428" s="15" t="s">
        <v>145</v>
      </c>
      <c r="F428" s="53">
        <v>0</v>
      </c>
      <c r="G428" s="53">
        <v>0</v>
      </c>
      <c r="H428" s="53">
        <v>0</v>
      </c>
    </row>
    <row r="429" spans="1:8" x14ac:dyDescent="0.25">
      <c r="A429" s="8" t="s">
        <v>917</v>
      </c>
      <c r="B429" s="13" t="s">
        <v>136</v>
      </c>
      <c r="C429" s="13" t="s">
        <v>160</v>
      </c>
      <c r="D429" s="13" t="s">
        <v>919</v>
      </c>
      <c r="E429" s="13"/>
      <c r="F429" s="56">
        <f>F430</f>
        <v>0</v>
      </c>
      <c r="G429" s="56">
        <f>G430</f>
        <v>0</v>
      </c>
      <c r="H429" s="56">
        <f>H430</f>
        <v>64041.854350000001</v>
      </c>
    </row>
    <row r="430" spans="1:8" ht="90" x14ac:dyDescent="0.25">
      <c r="A430" s="3" t="s">
        <v>918</v>
      </c>
      <c r="B430" s="15" t="s">
        <v>136</v>
      </c>
      <c r="C430" s="15" t="s">
        <v>160</v>
      </c>
      <c r="D430" s="15" t="s">
        <v>920</v>
      </c>
      <c r="E430" s="15"/>
      <c r="F430" s="54">
        <v>0</v>
      </c>
      <c r="G430" s="54">
        <v>0</v>
      </c>
      <c r="H430" s="54">
        <f>H431</f>
        <v>64041.854350000001</v>
      </c>
    </row>
    <row r="431" spans="1:8" x14ac:dyDescent="0.25">
      <c r="A431" s="3" t="s">
        <v>144</v>
      </c>
      <c r="B431" s="15" t="s">
        <v>136</v>
      </c>
      <c r="C431" s="15" t="s">
        <v>160</v>
      </c>
      <c r="D431" s="15" t="s">
        <v>920</v>
      </c>
      <c r="E431" s="15" t="s">
        <v>145</v>
      </c>
      <c r="F431" s="54">
        <v>0</v>
      </c>
      <c r="G431" s="54">
        <v>0</v>
      </c>
      <c r="H431" s="54">
        <v>64041.854350000001</v>
      </c>
    </row>
    <row r="432" spans="1:8" ht="39" x14ac:dyDescent="0.25">
      <c r="A432" s="8" t="s">
        <v>908</v>
      </c>
      <c r="B432" s="12" t="s">
        <v>136</v>
      </c>
      <c r="C432" s="13" t="s">
        <v>160</v>
      </c>
      <c r="D432" s="13" t="s">
        <v>380</v>
      </c>
      <c r="E432" s="13"/>
      <c r="F432" s="52">
        <f>F435+F437+F433</f>
        <v>109464.74</v>
      </c>
      <c r="G432" s="52">
        <f>G435+G437+G440</f>
        <v>0</v>
      </c>
      <c r="H432" s="52">
        <f>H435+H437</f>
        <v>0</v>
      </c>
    </row>
    <row r="433" spans="1:9" ht="51.75" x14ac:dyDescent="0.25">
      <c r="A433" s="46" t="s">
        <v>951</v>
      </c>
      <c r="B433" s="45" t="s">
        <v>136</v>
      </c>
      <c r="C433" s="45" t="s">
        <v>160</v>
      </c>
      <c r="D433" s="45" t="s">
        <v>820</v>
      </c>
      <c r="E433" s="61"/>
      <c r="F433" s="95">
        <f>F434</f>
        <v>20000</v>
      </c>
      <c r="G433" s="95">
        <f>G434</f>
        <v>0</v>
      </c>
      <c r="H433" s="95">
        <f>H434</f>
        <v>0</v>
      </c>
    </row>
    <row r="434" spans="1:9" ht="106.5" customHeight="1" x14ac:dyDescent="0.25">
      <c r="A434" s="46" t="s">
        <v>379</v>
      </c>
      <c r="B434" s="45" t="s">
        <v>136</v>
      </c>
      <c r="C434" s="45" t="s">
        <v>160</v>
      </c>
      <c r="D434" s="45" t="s">
        <v>820</v>
      </c>
      <c r="E434" s="45" t="s">
        <v>382</v>
      </c>
      <c r="F434" s="95">
        <v>20000</v>
      </c>
      <c r="G434" s="95">
        <v>0</v>
      </c>
      <c r="H434" s="95">
        <v>0</v>
      </c>
    </row>
    <row r="435" spans="1:9" ht="77.25" x14ac:dyDescent="0.25">
      <c r="A435" s="3" t="s">
        <v>814</v>
      </c>
      <c r="B435" s="15" t="s">
        <v>136</v>
      </c>
      <c r="C435" s="15" t="s">
        <v>160</v>
      </c>
      <c r="D435" s="15" t="s">
        <v>812</v>
      </c>
      <c r="E435" s="15"/>
      <c r="F435" s="53">
        <f>F436</f>
        <v>89464.74</v>
      </c>
      <c r="G435" s="53">
        <f>G436</f>
        <v>0</v>
      </c>
      <c r="H435" s="53">
        <f>H436</f>
        <v>0</v>
      </c>
    </row>
    <row r="436" spans="1:9" ht="103.5" customHeight="1" x14ac:dyDescent="0.25">
      <c r="A436" s="3" t="s">
        <v>379</v>
      </c>
      <c r="B436" s="15" t="s">
        <v>136</v>
      </c>
      <c r="C436" s="15" t="s">
        <v>160</v>
      </c>
      <c r="D436" s="15" t="s">
        <v>812</v>
      </c>
      <c r="E436" s="15" t="s">
        <v>382</v>
      </c>
      <c r="F436" s="54">
        <v>89464.74</v>
      </c>
      <c r="G436" s="54">
        <v>0</v>
      </c>
      <c r="H436" s="54">
        <v>0</v>
      </c>
    </row>
    <row r="437" spans="1:9" ht="64.5" hidden="1" x14ac:dyDescent="0.25">
      <c r="A437" s="3" t="s">
        <v>819</v>
      </c>
      <c r="B437" s="15" t="s">
        <v>136</v>
      </c>
      <c r="C437" s="15" t="s">
        <v>160</v>
      </c>
      <c r="D437" s="15" t="s">
        <v>813</v>
      </c>
      <c r="E437" s="15"/>
      <c r="F437" s="53">
        <f>F438</f>
        <v>0</v>
      </c>
      <c r="G437" s="53">
        <f>G438</f>
        <v>0</v>
      </c>
      <c r="H437" s="53">
        <f>H438</f>
        <v>0</v>
      </c>
    </row>
    <row r="438" spans="1:9" ht="105.75" hidden="1" customHeight="1" x14ac:dyDescent="0.25">
      <c r="A438" s="3" t="s">
        <v>379</v>
      </c>
      <c r="B438" s="15" t="s">
        <v>136</v>
      </c>
      <c r="C438" s="15" t="s">
        <v>160</v>
      </c>
      <c r="D438" s="15" t="s">
        <v>813</v>
      </c>
      <c r="E438" s="15" t="s">
        <v>382</v>
      </c>
      <c r="F438" s="54"/>
      <c r="G438" s="54">
        <v>0</v>
      </c>
      <c r="H438" s="54">
        <v>0</v>
      </c>
    </row>
    <row r="439" spans="1:9" ht="51.75" hidden="1" x14ac:dyDescent="0.25">
      <c r="A439" s="3" t="s">
        <v>818</v>
      </c>
      <c r="B439" s="15" t="s">
        <v>136</v>
      </c>
      <c r="C439" s="15" t="s">
        <v>160</v>
      </c>
      <c r="D439" s="15" t="s">
        <v>820</v>
      </c>
      <c r="E439" s="15"/>
      <c r="F439" s="54">
        <f>F440</f>
        <v>0</v>
      </c>
      <c r="G439" s="54">
        <f>G440</f>
        <v>0</v>
      </c>
      <c r="H439" s="54">
        <f>H440</f>
        <v>0</v>
      </c>
    </row>
    <row r="440" spans="1:9" ht="105.75" hidden="1" customHeight="1" x14ac:dyDescent="0.25">
      <c r="A440" s="3" t="s">
        <v>379</v>
      </c>
      <c r="B440" s="15" t="s">
        <v>136</v>
      </c>
      <c r="C440" s="15" t="s">
        <v>160</v>
      </c>
      <c r="D440" s="15" t="s">
        <v>820</v>
      </c>
      <c r="E440" s="15" t="s">
        <v>382</v>
      </c>
      <c r="F440" s="54">
        <v>0</v>
      </c>
      <c r="G440" s="54"/>
      <c r="H440" s="54"/>
    </row>
    <row r="441" spans="1:9" x14ac:dyDescent="0.25">
      <c r="A441" s="8" t="s">
        <v>137</v>
      </c>
      <c r="B441" s="12" t="s">
        <v>136</v>
      </c>
      <c r="C441" s="13" t="s">
        <v>138</v>
      </c>
      <c r="D441" s="13"/>
      <c r="E441" s="13"/>
      <c r="F441" s="52">
        <f>F442+F605</f>
        <v>317843.22065999993</v>
      </c>
      <c r="G441" s="52">
        <f t="shared" ref="G441:H441" si="27">G442</f>
        <v>217196.04</v>
      </c>
      <c r="H441" s="52">
        <f t="shared" si="27"/>
        <v>215966.53999999998</v>
      </c>
      <c r="I441" s="2"/>
    </row>
    <row r="442" spans="1:9" ht="39" x14ac:dyDescent="0.25">
      <c r="A442" s="8" t="s">
        <v>738</v>
      </c>
      <c r="B442" s="12" t="s">
        <v>136</v>
      </c>
      <c r="C442" s="13" t="s">
        <v>138</v>
      </c>
      <c r="D442" s="13" t="s">
        <v>152</v>
      </c>
      <c r="E442" s="13"/>
      <c r="F442" s="52">
        <f>F443+F599</f>
        <v>315353.22065999993</v>
      </c>
      <c r="G442" s="52">
        <f>G443+G599</f>
        <v>217196.04</v>
      </c>
      <c r="H442" s="52">
        <f>H443+H599</f>
        <v>215966.53999999998</v>
      </c>
    </row>
    <row r="443" spans="1:9" ht="21" customHeight="1" x14ac:dyDescent="0.25">
      <c r="A443" s="8" t="s">
        <v>399</v>
      </c>
      <c r="B443" s="12" t="s">
        <v>136</v>
      </c>
      <c r="C443" s="13" t="s">
        <v>138</v>
      </c>
      <c r="D443" s="13" t="s">
        <v>201</v>
      </c>
      <c r="E443" s="13"/>
      <c r="F443" s="52">
        <f>F446+F449+F469+F479+F545+F553+F583+F452+F466+F455+F593+F458+F573+F460+F596+F463</f>
        <v>315353.22065999993</v>
      </c>
      <c r="G443" s="52">
        <f>G446+G449+G469+G479+G545+G553+G583+G452+G466+G455+G593+G458+G573+G460+G596+G463</f>
        <v>217196.04</v>
      </c>
      <c r="H443" s="52">
        <f>H446+H449+H469+H479+H545+H553+H583+H452+H466+H455+H593+H458+H573+H460+H596+H463</f>
        <v>215966.53999999998</v>
      </c>
    </row>
    <row r="444" spans="1:9" ht="51.75" hidden="1" x14ac:dyDescent="0.25">
      <c r="A444" s="17" t="s">
        <v>443</v>
      </c>
      <c r="B444" s="15" t="s">
        <v>136</v>
      </c>
      <c r="C444" s="15" t="s">
        <v>138</v>
      </c>
      <c r="D444" s="15" t="s">
        <v>444</v>
      </c>
      <c r="E444" s="15"/>
      <c r="F444" s="53">
        <f>F445</f>
        <v>0</v>
      </c>
      <c r="G444" s="53">
        <v>0</v>
      </c>
      <c r="H444" s="53">
        <v>0</v>
      </c>
    </row>
    <row r="445" spans="1:9" ht="26.25" hidden="1" x14ac:dyDescent="0.25">
      <c r="A445" s="3" t="s">
        <v>178</v>
      </c>
      <c r="B445" s="15" t="s">
        <v>136</v>
      </c>
      <c r="C445" s="15" t="s">
        <v>138</v>
      </c>
      <c r="D445" s="15" t="s">
        <v>444</v>
      </c>
      <c r="E445" s="15" t="s">
        <v>179</v>
      </c>
      <c r="F445" s="53"/>
      <c r="G445" s="53">
        <v>0</v>
      </c>
      <c r="H445" s="53">
        <v>0</v>
      </c>
    </row>
    <row r="446" spans="1:9" ht="27.75" hidden="1" customHeight="1" x14ac:dyDescent="0.25">
      <c r="A446" s="3" t="s">
        <v>445</v>
      </c>
      <c r="B446" s="14" t="s">
        <v>136</v>
      </c>
      <c r="C446" s="15" t="s">
        <v>138</v>
      </c>
      <c r="D446" s="15" t="s">
        <v>446</v>
      </c>
      <c r="E446" s="15"/>
      <c r="F446" s="53">
        <f>F447+F448</f>
        <v>0</v>
      </c>
      <c r="G446" s="53">
        <f>G447+G448</f>
        <v>0</v>
      </c>
      <c r="H446" s="53">
        <f>H447+H448</f>
        <v>0</v>
      </c>
    </row>
    <row r="447" spans="1:9" ht="18" hidden="1" customHeight="1" x14ac:dyDescent="0.25">
      <c r="A447" s="17" t="s">
        <v>133</v>
      </c>
      <c r="B447" s="15" t="s">
        <v>136</v>
      </c>
      <c r="C447" s="15" t="s">
        <v>138</v>
      </c>
      <c r="D447" s="15" t="s">
        <v>446</v>
      </c>
      <c r="E447" s="15" t="s">
        <v>134</v>
      </c>
      <c r="F447" s="54"/>
      <c r="G447" s="54"/>
      <c r="H447" s="54"/>
    </row>
    <row r="448" spans="1:9" hidden="1" x14ac:dyDescent="0.25">
      <c r="A448" s="3" t="s">
        <v>144</v>
      </c>
      <c r="B448" s="14" t="s">
        <v>136</v>
      </c>
      <c r="C448" s="15" t="s">
        <v>138</v>
      </c>
      <c r="D448" s="15" t="s">
        <v>446</v>
      </c>
      <c r="E448" s="15" t="s">
        <v>145</v>
      </c>
      <c r="F448" s="54"/>
      <c r="G448" s="54"/>
      <c r="H448" s="54"/>
    </row>
    <row r="449" spans="1:8" ht="15.75" hidden="1" customHeight="1" x14ac:dyDescent="0.25">
      <c r="A449" s="3" t="s">
        <v>550</v>
      </c>
      <c r="B449" s="14" t="s">
        <v>136</v>
      </c>
      <c r="C449" s="15" t="s">
        <v>77</v>
      </c>
      <c r="D449" s="15" t="s">
        <v>551</v>
      </c>
      <c r="E449" s="15"/>
      <c r="F449" s="53">
        <f>F450+F451</f>
        <v>0</v>
      </c>
      <c r="G449" s="53">
        <v>0</v>
      </c>
      <c r="H449" s="53">
        <v>0</v>
      </c>
    </row>
    <row r="450" spans="1:8" hidden="1" x14ac:dyDescent="0.25">
      <c r="A450" s="17" t="s">
        <v>133</v>
      </c>
      <c r="B450" s="14" t="s">
        <v>136</v>
      </c>
      <c r="C450" s="15" t="s">
        <v>77</v>
      </c>
      <c r="D450" s="15" t="s">
        <v>78</v>
      </c>
      <c r="E450" s="15" t="s">
        <v>134</v>
      </c>
      <c r="F450" s="54">
        <v>0</v>
      </c>
      <c r="G450" s="54">
        <v>0</v>
      </c>
      <c r="H450" s="54">
        <v>0</v>
      </c>
    </row>
    <row r="451" spans="1:8" ht="15.75" hidden="1" customHeight="1" x14ac:dyDescent="0.25">
      <c r="A451" s="3" t="s">
        <v>144</v>
      </c>
      <c r="B451" s="14" t="s">
        <v>136</v>
      </c>
      <c r="C451" s="15" t="s">
        <v>77</v>
      </c>
      <c r="D451" s="15" t="s">
        <v>551</v>
      </c>
      <c r="E451" s="15" t="s">
        <v>145</v>
      </c>
      <c r="F451" s="54">
        <v>0</v>
      </c>
      <c r="G451" s="54">
        <v>0</v>
      </c>
      <c r="H451" s="54">
        <v>0</v>
      </c>
    </row>
    <row r="452" spans="1:8" ht="51.75" hidden="1" x14ac:dyDescent="0.25">
      <c r="A452" s="3" t="s">
        <v>517</v>
      </c>
      <c r="B452" s="14" t="s">
        <v>136</v>
      </c>
      <c r="C452" s="15" t="s">
        <v>138</v>
      </c>
      <c r="D452" s="15" t="s">
        <v>518</v>
      </c>
      <c r="E452" s="15"/>
      <c r="F452" s="54">
        <f>F454+F453</f>
        <v>0</v>
      </c>
      <c r="G452" s="54">
        <f>G454</f>
        <v>0</v>
      </c>
      <c r="H452" s="54">
        <f>H454</f>
        <v>0</v>
      </c>
    </row>
    <row r="453" spans="1:8" ht="15.75" hidden="1" customHeight="1" x14ac:dyDescent="0.25">
      <c r="A453" s="17" t="s">
        <v>133</v>
      </c>
      <c r="B453" s="14" t="s">
        <v>136</v>
      </c>
      <c r="C453" s="15" t="s">
        <v>138</v>
      </c>
      <c r="D453" s="15" t="s">
        <v>518</v>
      </c>
      <c r="E453" s="15" t="s">
        <v>134</v>
      </c>
      <c r="F453" s="54">
        <v>0</v>
      </c>
      <c r="G453" s="54">
        <v>0</v>
      </c>
      <c r="H453" s="54">
        <v>0</v>
      </c>
    </row>
    <row r="454" spans="1:8" ht="15.75" hidden="1" customHeight="1" x14ac:dyDescent="0.25">
      <c r="A454" s="3" t="s">
        <v>144</v>
      </c>
      <c r="B454" s="14" t="s">
        <v>136</v>
      </c>
      <c r="C454" s="15" t="s">
        <v>138</v>
      </c>
      <c r="D454" s="15" t="s">
        <v>518</v>
      </c>
      <c r="E454" s="15" t="s">
        <v>145</v>
      </c>
      <c r="F454" s="54"/>
      <c r="G454" s="54">
        <v>0</v>
      </c>
      <c r="H454" s="54">
        <v>0</v>
      </c>
    </row>
    <row r="455" spans="1:8" ht="28.5" customHeight="1" x14ac:dyDescent="0.25">
      <c r="A455" s="3" t="s">
        <v>576</v>
      </c>
      <c r="B455" s="14" t="s">
        <v>136</v>
      </c>
      <c r="C455" s="15" t="s">
        <v>138</v>
      </c>
      <c r="D455" s="15" t="s">
        <v>577</v>
      </c>
      <c r="E455" s="15"/>
      <c r="F455" s="54">
        <f>F456+F457</f>
        <v>1003.6</v>
      </c>
      <c r="G455" s="54">
        <f>G456+G457</f>
        <v>1003.6</v>
      </c>
      <c r="H455" s="54">
        <f>H456+H457</f>
        <v>250.6</v>
      </c>
    </row>
    <row r="456" spans="1:8" ht="18" customHeight="1" x14ac:dyDescent="0.25">
      <c r="A456" s="17" t="s">
        <v>133</v>
      </c>
      <c r="B456" s="14" t="s">
        <v>136</v>
      </c>
      <c r="C456" s="15" t="s">
        <v>138</v>
      </c>
      <c r="D456" s="15" t="s">
        <v>577</v>
      </c>
      <c r="E456" s="15" t="s">
        <v>134</v>
      </c>
      <c r="F456" s="54">
        <v>536.6</v>
      </c>
      <c r="G456" s="54">
        <v>536.6</v>
      </c>
      <c r="H456" s="54">
        <v>83.6</v>
      </c>
    </row>
    <row r="457" spans="1:8" ht="17.25" customHeight="1" x14ac:dyDescent="0.25">
      <c r="A457" s="3" t="s">
        <v>144</v>
      </c>
      <c r="B457" s="14" t="s">
        <v>136</v>
      </c>
      <c r="C457" s="15" t="s">
        <v>138</v>
      </c>
      <c r="D457" s="15" t="s">
        <v>577</v>
      </c>
      <c r="E457" s="15" t="s">
        <v>145</v>
      </c>
      <c r="F457" s="54">
        <v>467</v>
      </c>
      <c r="G457" s="54">
        <v>467</v>
      </c>
      <c r="H457" s="54">
        <v>167</v>
      </c>
    </row>
    <row r="458" spans="1:8" ht="39" hidden="1" x14ac:dyDescent="0.25">
      <c r="A458" s="3" t="s">
        <v>666</v>
      </c>
      <c r="B458" s="14" t="s">
        <v>136</v>
      </c>
      <c r="C458" s="15" t="s">
        <v>138</v>
      </c>
      <c r="D458" s="15" t="s">
        <v>667</v>
      </c>
      <c r="E458" s="15"/>
      <c r="F458" s="54">
        <f>F459</f>
        <v>0</v>
      </c>
      <c r="G458" s="54">
        <v>0</v>
      </c>
      <c r="H458" s="54">
        <v>0</v>
      </c>
    </row>
    <row r="459" spans="1:8" ht="17.25" hidden="1" customHeight="1" x14ac:dyDescent="0.25">
      <c r="A459" s="3" t="s">
        <v>144</v>
      </c>
      <c r="B459" s="14" t="s">
        <v>136</v>
      </c>
      <c r="C459" s="15" t="s">
        <v>138</v>
      </c>
      <c r="D459" s="15" t="s">
        <v>667</v>
      </c>
      <c r="E459" s="15" t="s">
        <v>145</v>
      </c>
      <c r="F459" s="54"/>
      <c r="G459" s="54"/>
      <c r="H459" s="54"/>
    </row>
    <row r="460" spans="1:8" ht="39" hidden="1" x14ac:dyDescent="0.25">
      <c r="A460" s="3" t="s">
        <v>808</v>
      </c>
      <c r="B460" s="14" t="s">
        <v>136</v>
      </c>
      <c r="C460" s="15" t="s">
        <v>138</v>
      </c>
      <c r="D460" s="15" t="s">
        <v>809</v>
      </c>
      <c r="E460" s="15"/>
      <c r="F460" s="54">
        <f>F461+F462</f>
        <v>0</v>
      </c>
      <c r="G460" s="54">
        <v>0</v>
      </c>
      <c r="H460" s="54">
        <v>0</v>
      </c>
    </row>
    <row r="461" spans="1:8" ht="17.25" hidden="1" customHeight="1" x14ac:dyDescent="0.25">
      <c r="A461" s="17" t="s">
        <v>133</v>
      </c>
      <c r="B461" s="14" t="s">
        <v>136</v>
      </c>
      <c r="C461" s="15" t="s">
        <v>138</v>
      </c>
      <c r="D461" s="15" t="s">
        <v>809</v>
      </c>
      <c r="E461" s="15" t="s">
        <v>134</v>
      </c>
      <c r="F461" s="54">
        <v>0</v>
      </c>
      <c r="G461" s="54">
        <v>0</v>
      </c>
      <c r="H461" s="54">
        <v>0</v>
      </c>
    </row>
    <row r="462" spans="1:8" ht="17.25" hidden="1" customHeight="1" x14ac:dyDescent="0.25">
      <c r="A462" s="3" t="s">
        <v>144</v>
      </c>
      <c r="B462" s="14" t="s">
        <v>136</v>
      </c>
      <c r="C462" s="15" t="s">
        <v>138</v>
      </c>
      <c r="D462" s="15" t="s">
        <v>809</v>
      </c>
      <c r="E462" s="15" t="s">
        <v>145</v>
      </c>
      <c r="F462" s="54"/>
      <c r="G462" s="54">
        <v>0</v>
      </c>
      <c r="H462" s="54">
        <v>0</v>
      </c>
    </row>
    <row r="463" spans="1:8" ht="39" x14ac:dyDescent="0.25">
      <c r="A463" s="3" t="s">
        <v>915</v>
      </c>
      <c r="B463" s="15" t="s">
        <v>136</v>
      </c>
      <c r="C463" s="15" t="s">
        <v>138</v>
      </c>
      <c r="D463" s="15" t="s">
        <v>921</v>
      </c>
      <c r="E463" s="15"/>
      <c r="F463" s="54">
        <f>F464+F465</f>
        <v>48.3</v>
      </c>
      <c r="G463" s="54">
        <f>G464+G465</f>
        <v>48.3</v>
      </c>
      <c r="H463" s="54">
        <f>H464+H465</f>
        <v>48.3</v>
      </c>
    </row>
    <row r="464" spans="1:8" x14ac:dyDescent="0.25">
      <c r="A464" s="17" t="s">
        <v>133</v>
      </c>
      <c r="B464" s="15" t="s">
        <v>136</v>
      </c>
      <c r="C464" s="15" t="s">
        <v>138</v>
      </c>
      <c r="D464" s="15" t="s">
        <v>921</v>
      </c>
      <c r="E464" s="15" t="s">
        <v>134</v>
      </c>
      <c r="F464" s="54">
        <v>11.5</v>
      </c>
      <c r="G464" s="54">
        <v>11.5</v>
      </c>
      <c r="H464" s="54">
        <v>11.5</v>
      </c>
    </row>
    <row r="465" spans="1:8" x14ac:dyDescent="0.25">
      <c r="A465" s="3" t="s">
        <v>144</v>
      </c>
      <c r="B465" s="15" t="s">
        <v>136</v>
      </c>
      <c r="C465" s="15" t="s">
        <v>138</v>
      </c>
      <c r="D465" s="15" t="s">
        <v>921</v>
      </c>
      <c r="E465" s="15" t="s">
        <v>145</v>
      </c>
      <c r="F465" s="54">
        <v>36.799999999999997</v>
      </c>
      <c r="G465" s="54">
        <v>36.799999999999997</v>
      </c>
      <c r="H465" s="54">
        <v>36.799999999999997</v>
      </c>
    </row>
    <row r="466" spans="1:8" ht="153.75" x14ac:dyDescent="0.25">
      <c r="A466" s="3" t="s">
        <v>740</v>
      </c>
      <c r="B466" s="15" t="s">
        <v>136</v>
      </c>
      <c r="C466" s="15" t="s">
        <v>138</v>
      </c>
      <c r="D466" s="15" t="s">
        <v>575</v>
      </c>
      <c r="E466" s="15"/>
      <c r="F466" s="54">
        <f>F468+F467</f>
        <v>512.1</v>
      </c>
      <c r="G466" s="54">
        <f>G468+G467</f>
        <v>512.1</v>
      </c>
      <c r="H466" s="54">
        <f>H468+H467</f>
        <v>512.1</v>
      </c>
    </row>
    <row r="467" spans="1:8" x14ac:dyDescent="0.25">
      <c r="A467" s="17" t="s">
        <v>133</v>
      </c>
      <c r="B467" s="15" t="s">
        <v>136</v>
      </c>
      <c r="C467" s="15" t="s">
        <v>138</v>
      </c>
      <c r="D467" s="15" t="s">
        <v>575</v>
      </c>
      <c r="E467" s="15" t="s">
        <v>134</v>
      </c>
      <c r="F467" s="54">
        <v>90.1</v>
      </c>
      <c r="G467" s="54">
        <v>90.1</v>
      </c>
      <c r="H467" s="54">
        <v>90.1</v>
      </c>
    </row>
    <row r="468" spans="1:8" ht="15.75" customHeight="1" x14ac:dyDescent="0.25">
      <c r="A468" s="3" t="s">
        <v>144</v>
      </c>
      <c r="B468" s="15" t="s">
        <v>136</v>
      </c>
      <c r="C468" s="15" t="s">
        <v>138</v>
      </c>
      <c r="D468" s="15" t="s">
        <v>575</v>
      </c>
      <c r="E468" s="15" t="s">
        <v>145</v>
      </c>
      <c r="F468" s="54">
        <v>422</v>
      </c>
      <c r="G468" s="54">
        <v>422</v>
      </c>
      <c r="H468" s="54">
        <v>422</v>
      </c>
    </row>
    <row r="469" spans="1:8" ht="40.5" customHeight="1" x14ac:dyDescent="0.25">
      <c r="A469" s="3" t="s">
        <v>400</v>
      </c>
      <c r="B469" s="14" t="s">
        <v>136</v>
      </c>
      <c r="C469" s="15" t="s">
        <v>138</v>
      </c>
      <c r="D469" s="15" t="s">
        <v>202</v>
      </c>
      <c r="E469" s="15"/>
      <c r="F469" s="53">
        <f>F470+F473</f>
        <v>121541.74</v>
      </c>
      <c r="G469" s="53">
        <f>G470+G473</f>
        <v>121541.74</v>
      </c>
      <c r="H469" s="53">
        <f>H470+H473</f>
        <v>121541.74</v>
      </c>
    </row>
    <row r="470" spans="1:8" ht="26.25" x14ac:dyDescent="0.25">
      <c r="A470" s="3" t="s">
        <v>146</v>
      </c>
      <c r="B470" s="14" t="s">
        <v>136</v>
      </c>
      <c r="C470" s="15" t="s">
        <v>138</v>
      </c>
      <c r="D470" s="15" t="s">
        <v>290</v>
      </c>
      <c r="E470" s="15"/>
      <c r="F470" s="53">
        <f>F471+F472</f>
        <v>25228.240000000002</v>
      </c>
      <c r="G470" s="53">
        <f>G471+G472</f>
        <v>25228.240000000002</v>
      </c>
      <c r="H470" s="53">
        <f>H471+H472</f>
        <v>25228.240000000002</v>
      </c>
    </row>
    <row r="471" spans="1:8" x14ac:dyDescent="0.25">
      <c r="A471" s="3" t="s">
        <v>133</v>
      </c>
      <c r="B471" s="14" t="s">
        <v>136</v>
      </c>
      <c r="C471" s="15" t="s">
        <v>138</v>
      </c>
      <c r="D471" s="15" t="s">
        <v>290</v>
      </c>
      <c r="E471" s="15" t="s">
        <v>134</v>
      </c>
      <c r="F471" s="54">
        <v>4435.84</v>
      </c>
      <c r="G471" s="54">
        <v>4435.84</v>
      </c>
      <c r="H471" s="54">
        <v>4435.84</v>
      </c>
    </row>
    <row r="472" spans="1:8" x14ac:dyDescent="0.25">
      <c r="A472" s="3" t="s">
        <v>144</v>
      </c>
      <c r="B472" s="14" t="s">
        <v>136</v>
      </c>
      <c r="C472" s="15" t="s">
        <v>138</v>
      </c>
      <c r="D472" s="15" t="s">
        <v>290</v>
      </c>
      <c r="E472" s="15" t="s">
        <v>145</v>
      </c>
      <c r="F472" s="54">
        <v>20792.400000000001</v>
      </c>
      <c r="G472" s="54">
        <v>20792.400000000001</v>
      </c>
      <c r="H472" s="54">
        <v>20792.400000000001</v>
      </c>
    </row>
    <row r="473" spans="1:8" ht="302.25" customHeight="1" x14ac:dyDescent="0.25">
      <c r="A473" s="3" t="s">
        <v>741</v>
      </c>
      <c r="B473" s="14" t="s">
        <v>136</v>
      </c>
      <c r="C473" s="15" t="s">
        <v>138</v>
      </c>
      <c r="D473" s="15" t="s">
        <v>291</v>
      </c>
      <c r="E473" s="15"/>
      <c r="F473" s="53">
        <f>F474+F475</f>
        <v>96313.5</v>
      </c>
      <c r="G473" s="53">
        <f>G474+G475</f>
        <v>96313.5</v>
      </c>
      <c r="H473" s="53">
        <f>H474+H475</f>
        <v>96313.5</v>
      </c>
    </row>
    <row r="474" spans="1:8" x14ac:dyDescent="0.25">
      <c r="A474" s="3" t="s">
        <v>133</v>
      </c>
      <c r="B474" s="14" t="s">
        <v>136</v>
      </c>
      <c r="C474" s="15" t="s">
        <v>138</v>
      </c>
      <c r="D474" s="15" t="s">
        <v>291</v>
      </c>
      <c r="E474" s="15" t="s">
        <v>134</v>
      </c>
      <c r="F474" s="54">
        <v>15785.2</v>
      </c>
      <c r="G474" s="54">
        <v>15785.2</v>
      </c>
      <c r="H474" s="54">
        <v>15785.2</v>
      </c>
    </row>
    <row r="475" spans="1:8" x14ac:dyDescent="0.25">
      <c r="A475" s="3" t="s">
        <v>144</v>
      </c>
      <c r="B475" s="14" t="s">
        <v>136</v>
      </c>
      <c r="C475" s="15" t="s">
        <v>138</v>
      </c>
      <c r="D475" s="15" t="s">
        <v>291</v>
      </c>
      <c r="E475" s="15" t="s">
        <v>145</v>
      </c>
      <c r="F475" s="54">
        <v>80528.3</v>
      </c>
      <c r="G475" s="54">
        <v>80528.3</v>
      </c>
      <c r="H475" s="54">
        <v>80528.3</v>
      </c>
    </row>
    <row r="476" spans="1:8" ht="25.5" hidden="1" customHeight="1" x14ac:dyDescent="0.25">
      <c r="A476" s="17" t="s">
        <v>10</v>
      </c>
      <c r="B476" s="15" t="s">
        <v>136</v>
      </c>
      <c r="C476" s="15" t="s">
        <v>138</v>
      </c>
      <c r="D476" s="15" t="s">
        <v>11</v>
      </c>
      <c r="E476" s="15"/>
      <c r="F476" s="53">
        <f>F477+F478</f>
        <v>0</v>
      </c>
      <c r="G476" s="53">
        <v>0</v>
      </c>
      <c r="H476" s="53">
        <v>0</v>
      </c>
    </row>
    <row r="477" spans="1:8" ht="21" hidden="1" customHeight="1" x14ac:dyDescent="0.25">
      <c r="A477" s="3" t="s">
        <v>133</v>
      </c>
      <c r="B477" s="15" t="s">
        <v>136</v>
      </c>
      <c r="C477" s="15" t="s">
        <v>138</v>
      </c>
      <c r="D477" s="15" t="s">
        <v>11</v>
      </c>
      <c r="E477" s="15" t="s">
        <v>134</v>
      </c>
      <c r="F477" s="53"/>
      <c r="G477" s="53">
        <v>0</v>
      </c>
      <c r="H477" s="53">
        <v>0</v>
      </c>
    </row>
    <row r="478" spans="1:8" ht="0.75" hidden="1" customHeight="1" x14ac:dyDescent="0.25">
      <c r="A478" s="3" t="s">
        <v>144</v>
      </c>
      <c r="B478" s="15" t="s">
        <v>136</v>
      </c>
      <c r="C478" s="15" t="s">
        <v>138</v>
      </c>
      <c r="D478" s="15" t="s">
        <v>11</v>
      </c>
      <c r="E478" s="15" t="s">
        <v>145</v>
      </c>
      <c r="F478" s="53"/>
      <c r="G478" s="53">
        <v>0</v>
      </c>
      <c r="H478" s="53">
        <v>0</v>
      </c>
    </row>
    <row r="479" spans="1:8" ht="39.75" customHeight="1" x14ac:dyDescent="0.25">
      <c r="A479" s="3" t="s">
        <v>203</v>
      </c>
      <c r="B479" s="14" t="s">
        <v>136</v>
      </c>
      <c r="C479" s="15" t="s">
        <v>138</v>
      </c>
      <c r="D479" s="15" t="s">
        <v>204</v>
      </c>
      <c r="E479" s="15"/>
      <c r="F479" s="53">
        <f>F485+F488+F491+F494+F497+F503+F505+F508+F522+F527+F529+F532+F535+F480+F511+F500+F513+F540+F516+F518+F520+F543+F525</f>
        <v>67460.102999999988</v>
      </c>
      <c r="G479" s="53">
        <f>G485+G488+G491+G494+G497+G503+G505+G508+G522+G527+G529+G532+G535+G480+G511+G500+G513+G540+G516+G518+G520+G543+G525</f>
        <v>58713.640000000007</v>
      </c>
      <c r="H479" s="53">
        <f>H485+H488+H491+H494+H497+H503+H505+H508+H522+H527+H529+H532+H535+H480+H511+H500+H513+H540+H516+H518+H520+H543+H525</f>
        <v>58222.44</v>
      </c>
    </row>
    <row r="480" spans="1:8" hidden="1" x14ac:dyDescent="0.25">
      <c r="A480" s="3" t="s">
        <v>475</v>
      </c>
      <c r="B480" s="15" t="s">
        <v>136</v>
      </c>
      <c r="C480" s="15" t="s">
        <v>138</v>
      </c>
      <c r="D480" s="15" t="s">
        <v>476</v>
      </c>
      <c r="E480" s="15"/>
      <c r="F480" s="53">
        <f>F481+F482</f>
        <v>0</v>
      </c>
      <c r="G480" s="53">
        <f>G481+G482</f>
        <v>0</v>
      </c>
      <c r="H480" s="53">
        <f>H481+H482</f>
        <v>0</v>
      </c>
    </row>
    <row r="481" spans="1:8" hidden="1" x14ac:dyDescent="0.25">
      <c r="A481" s="3" t="s">
        <v>133</v>
      </c>
      <c r="B481" s="15" t="s">
        <v>136</v>
      </c>
      <c r="C481" s="15" t="s">
        <v>138</v>
      </c>
      <c r="D481" s="15" t="s">
        <v>476</v>
      </c>
      <c r="E481" s="15" t="s">
        <v>134</v>
      </c>
      <c r="F481" s="54">
        <v>0</v>
      </c>
      <c r="G481" s="54">
        <v>0</v>
      </c>
      <c r="H481" s="54">
        <v>0</v>
      </c>
    </row>
    <row r="482" spans="1:8" hidden="1" x14ac:dyDescent="0.25">
      <c r="A482" s="3" t="s">
        <v>144</v>
      </c>
      <c r="B482" s="15" t="s">
        <v>136</v>
      </c>
      <c r="C482" s="15" t="s">
        <v>138</v>
      </c>
      <c r="D482" s="15" t="s">
        <v>476</v>
      </c>
      <c r="E482" s="15" t="s">
        <v>145</v>
      </c>
      <c r="F482" s="54">
        <v>0</v>
      </c>
      <c r="G482" s="54">
        <v>0</v>
      </c>
      <c r="H482" s="54">
        <v>0</v>
      </c>
    </row>
    <row r="483" spans="1:8" ht="26.25" hidden="1" x14ac:dyDescent="0.25">
      <c r="A483" s="3" t="s">
        <v>479</v>
      </c>
      <c r="B483" s="15" t="s">
        <v>136</v>
      </c>
      <c r="C483" s="15" t="s">
        <v>138</v>
      </c>
      <c r="D483" s="15" t="s">
        <v>480</v>
      </c>
      <c r="E483" s="15"/>
      <c r="F483" s="53">
        <v>0</v>
      </c>
      <c r="G483" s="53">
        <f>G484</f>
        <v>0</v>
      </c>
      <c r="H483" s="53">
        <v>0</v>
      </c>
    </row>
    <row r="484" spans="1:8" hidden="1" x14ac:dyDescent="0.25">
      <c r="A484" s="3" t="s">
        <v>144</v>
      </c>
      <c r="B484" s="15" t="s">
        <v>136</v>
      </c>
      <c r="C484" s="15" t="s">
        <v>138</v>
      </c>
      <c r="D484" s="15" t="s">
        <v>480</v>
      </c>
      <c r="E484" s="15" t="s">
        <v>145</v>
      </c>
      <c r="F484" s="53">
        <v>0</v>
      </c>
      <c r="G484" s="53">
        <v>0</v>
      </c>
      <c r="H484" s="53">
        <v>0</v>
      </c>
    </row>
    <row r="485" spans="1:8" ht="75.75" hidden="1" customHeight="1" x14ac:dyDescent="0.25">
      <c r="A485" s="3" t="s">
        <v>89</v>
      </c>
      <c r="B485" s="15" t="s">
        <v>136</v>
      </c>
      <c r="C485" s="15" t="s">
        <v>138</v>
      </c>
      <c r="D485" s="15" t="s">
        <v>846</v>
      </c>
      <c r="E485" s="15"/>
      <c r="F485" s="53">
        <f>F486+F487</f>
        <v>0</v>
      </c>
      <c r="G485" s="53">
        <f>G486+G487</f>
        <v>0</v>
      </c>
      <c r="H485" s="53">
        <f>H486+H487</f>
        <v>0</v>
      </c>
    </row>
    <row r="486" spans="1:8" ht="15" hidden="1" customHeight="1" x14ac:dyDescent="0.25">
      <c r="A486" s="3" t="s">
        <v>133</v>
      </c>
      <c r="B486" s="15" t="s">
        <v>136</v>
      </c>
      <c r="C486" s="15" t="s">
        <v>138</v>
      </c>
      <c r="D486" s="15" t="s">
        <v>846</v>
      </c>
      <c r="E486" s="15" t="s">
        <v>134</v>
      </c>
      <c r="F486" s="54"/>
      <c r="G486" s="54"/>
      <c r="H486" s="54"/>
    </row>
    <row r="487" spans="1:8" ht="15" hidden="1" customHeight="1" x14ac:dyDescent="0.25">
      <c r="A487" s="3" t="s">
        <v>144</v>
      </c>
      <c r="B487" s="15" t="s">
        <v>136</v>
      </c>
      <c r="C487" s="15" t="s">
        <v>138</v>
      </c>
      <c r="D487" s="15" t="s">
        <v>846</v>
      </c>
      <c r="E487" s="15" t="s">
        <v>145</v>
      </c>
      <c r="F487" s="54"/>
      <c r="G487" s="54"/>
      <c r="H487" s="54"/>
    </row>
    <row r="488" spans="1:8" ht="64.5" x14ac:dyDescent="0.25">
      <c r="A488" s="3" t="s">
        <v>739</v>
      </c>
      <c r="B488" s="14" t="s">
        <v>136</v>
      </c>
      <c r="C488" s="15" t="s">
        <v>138</v>
      </c>
      <c r="D488" s="15" t="s">
        <v>205</v>
      </c>
      <c r="E488" s="15"/>
      <c r="F488" s="53">
        <f>F489+F490</f>
        <v>3211.5</v>
      </c>
      <c r="G488" s="53">
        <f>G489+G490</f>
        <v>3211.5</v>
      </c>
      <c r="H488" s="53">
        <f>H489+H490</f>
        <v>3211.5</v>
      </c>
    </row>
    <row r="489" spans="1:8" x14ac:dyDescent="0.25">
      <c r="A489" s="3" t="s">
        <v>133</v>
      </c>
      <c r="B489" s="14" t="s">
        <v>136</v>
      </c>
      <c r="C489" s="15" t="s">
        <v>138</v>
      </c>
      <c r="D489" s="15" t="s">
        <v>205</v>
      </c>
      <c r="E489" s="15" t="s">
        <v>134</v>
      </c>
      <c r="F489" s="54">
        <v>571</v>
      </c>
      <c r="G489" s="54">
        <v>571</v>
      </c>
      <c r="H489" s="54">
        <v>571</v>
      </c>
    </row>
    <row r="490" spans="1:8" x14ac:dyDescent="0.25">
      <c r="A490" s="3" t="s">
        <v>144</v>
      </c>
      <c r="B490" s="14" t="s">
        <v>136</v>
      </c>
      <c r="C490" s="15" t="s">
        <v>138</v>
      </c>
      <c r="D490" s="15" t="s">
        <v>205</v>
      </c>
      <c r="E490" s="15" t="s">
        <v>145</v>
      </c>
      <c r="F490" s="54">
        <v>2640.5</v>
      </c>
      <c r="G490" s="54">
        <v>2640.5</v>
      </c>
      <c r="H490" s="54">
        <v>2640.5</v>
      </c>
    </row>
    <row r="491" spans="1:8" ht="69.75" customHeight="1" x14ac:dyDescent="0.25">
      <c r="A491" s="3" t="s">
        <v>742</v>
      </c>
      <c r="B491" s="14" t="s">
        <v>136</v>
      </c>
      <c r="C491" s="15" t="s">
        <v>138</v>
      </c>
      <c r="D491" s="15" t="s">
        <v>208</v>
      </c>
      <c r="E491" s="15"/>
      <c r="F491" s="53">
        <f>F492+F493</f>
        <v>2238.5</v>
      </c>
      <c r="G491" s="53">
        <f>G492+G493</f>
        <v>2543.8000000000002</v>
      </c>
      <c r="H491" s="53">
        <f>H492+H493</f>
        <v>2543.8000000000002</v>
      </c>
    </row>
    <row r="492" spans="1:8" x14ac:dyDescent="0.25">
      <c r="A492" s="3" t="s">
        <v>133</v>
      </c>
      <c r="B492" s="14" t="s">
        <v>136</v>
      </c>
      <c r="C492" s="15" t="s">
        <v>138</v>
      </c>
      <c r="D492" s="15" t="s">
        <v>208</v>
      </c>
      <c r="E492" s="15" t="s">
        <v>134</v>
      </c>
      <c r="F492" s="54">
        <v>268.39999999999998</v>
      </c>
      <c r="G492" s="54">
        <v>573.70000000000005</v>
      </c>
      <c r="H492" s="54">
        <v>573.70000000000005</v>
      </c>
    </row>
    <row r="493" spans="1:8" x14ac:dyDescent="0.25">
      <c r="A493" s="3" t="s">
        <v>144</v>
      </c>
      <c r="B493" s="14" t="s">
        <v>136</v>
      </c>
      <c r="C493" s="15" t="s">
        <v>138</v>
      </c>
      <c r="D493" s="15" t="s">
        <v>208</v>
      </c>
      <c r="E493" s="15" t="s">
        <v>145</v>
      </c>
      <c r="F493" s="54">
        <v>1970.1</v>
      </c>
      <c r="G493" s="54">
        <v>1970.1</v>
      </c>
      <c r="H493" s="54">
        <v>1970.1</v>
      </c>
    </row>
    <row r="494" spans="1:8" ht="81.75" customHeight="1" x14ac:dyDescent="0.25">
      <c r="A494" s="3" t="s">
        <v>743</v>
      </c>
      <c r="B494" s="14" t="s">
        <v>136</v>
      </c>
      <c r="C494" s="15" t="s">
        <v>138</v>
      </c>
      <c r="D494" s="15" t="s">
        <v>345</v>
      </c>
      <c r="E494" s="15"/>
      <c r="F494" s="53">
        <f>F495+F496</f>
        <v>213</v>
      </c>
      <c r="G494" s="53">
        <f>G495+G496</f>
        <v>213</v>
      </c>
      <c r="H494" s="53">
        <f>H495+H496</f>
        <v>213</v>
      </c>
    </row>
    <row r="495" spans="1:8" x14ac:dyDescent="0.25">
      <c r="A495" s="3" t="s">
        <v>133</v>
      </c>
      <c r="B495" s="14" t="s">
        <v>136</v>
      </c>
      <c r="C495" s="15" t="s">
        <v>138</v>
      </c>
      <c r="D495" s="15" t="s">
        <v>345</v>
      </c>
      <c r="E495" s="15" t="s">
        <v>134</v>
      </c>
      <c r="F495" s="54">
        <v>70.900000000000006</v>
      </c>
      <c r="G495" s="54">
        <v>70.900000000000006</v>
      </c>
      <c r="H495" s="54">
        <v>70.900000000000006</v>
      </c>
    </row>
    <row r="496" spans="1:8" x14ac:dyDescent="0.25">
      <c r="A496" s="3" t="s">
        <v>144</v>
      </c>
      <c r="B496" s="14" t="s">
        <v>136</v>
      </c>
      <c r="C496" s="15" t="s">
        <v>138</v>
      </c>
      <c r="D496" s="15" t="s">
        <v>345</v>
      </c>
      <c r="E496" s="15" t="s">
        <v>145</v>
      </c>
      <c r="F496" s="54">
        <v>142.1</v>
      </c>
      <c r="G496" s="54">
        <v>142.1</v>
      </c>
      <c r="H496" s="54">
        <v>142.1</v>
      </c>
    </row>
    <row r="497" spans="1:8" ht="77.25" x14ac:dyDescent="0.25">
      <c r="A497" s="3" t="s">
        <v>744</v>
      </c>
      <c r="B497" s="14" t="s">
        <v>136</v>
      </c>
      <c r="C497" s="15" t="s">
        <v>138</v>
      </c>
      <c r="D497" s="15" t="s">
        <v>292</v>
      </c>
      <c r="E497" s="15"/>
      <c r="F497" s="53">
        <f>F498+F499</f>
        <v>1333.4</v>
      </c>
      <c r="G497" s="53">
        <f>G498+G499</f>
        <v>1333.4</v>
      </c>
      <c r="H497" s="53">
        <f>H498+H499</f>
        <v>1333.4</v>
      </c>
    </row>
    <row r="498" spans="1:8" x14ac:dyDescent="0.25">
      <c r="A498" s="3" t="s">
        <v>133</v>
      </c>
      <c r="B498" s="14" t="s">
        <v>136</v>
      </c>
      <c r="C498" s="15" t="s">
        <v>138</v>
      </c>
      <c r="D498" s="15" t="s">
        <v>292</v>
      </c>
      <c r="E498" s="15" t="s">
        <v>134</v>
      </c>
      <c r="F498" s="54">
        <v>221.9</v>
      </c>
      <c r="G498" s="54">
        <v>221.9</v>
      </c>
      <c r="H498" s="54">
        <v>221.9</v>
      </c>
    </row>
    <row r="499" spans="1:8" ht="15" customHeight="1" x14ac:dyDescent="0.25">
      <c r="A499" s="3" t="s">
        <v>144</v>
      </c>
      <c r="B499" s="14" t="s">
        <v>136</v>
      </c>
      <c r="C499" s="15" t="s">
        <v>138</v>
      </c>
      <c r="D499" s="15" t="s">
        <v>292</v>
      </c>
      <c r="E499" s="15" t="s">
        <v>145</v>
      </c>
      <c r="F499" s="54">
        <v>1111.5</v>
      </c>
      <c r="G499" s="54">
        <v>1111.5</v>
      </c>
      <c r="H499" s="54">
        <v>1111.5</v>
      </c>
    </row>
    <row r="500" spans="1:8" ht="51" hidden="1" customHeight="1" x14ac:dyDescent="0.25">
      <c r="A500" s="17" t="s">
        <v>353</v>
      </c>
      <c r="B500" s="15" t="s">
        <v>136</v>
      </c>
      <c r="C500" s="15" t="s">
        <v>138</v>
      </c>
      <c r="D500" s="15" t="s">
        <v>354</v>
      </c>
      <c r="E500" s="15"/>
      <c r="F500" s="53">
        <f>F501+F502</f>
        <v>0</v>
      </c>
      <c r="G500" s="53">
        <v>0</v>
      </c>
      <c r="H500" s="53">
        <v>0</v>
      </c>
    </row>
    <row r="501" spans="1:8" ht="18.75" hidden="1" customHeight="1" x14ac:dyDescent="0.25">
      <c r="A501" s="3" t="s">
        <v>133</v>
      </c>
      <c r="B501" s="15" t="s">
        <v>136</v>
      </c>
      <c r="C501" s="15" t="s">
        <v>138</v>
      </c>
      <c r="D501" s="15" t="s">
        <v>354</v>
      </c>
      <c r="E501" s="15" t="s">
        <v>134</v>
      </c>
      <c r="F501" s="53"/>
      <c r="G501" s="53">
        <v>0</v>
      </c>
      <c r="H501" s="53">
        <v>0</v>
      </c>
    </row>
    <row r="502" spans="1:8" ht="15" hidden="1" customHeight="1" x14ac:dyDescent="0.25">
      <c r="A502" s="3" t="s">
        <v>144</v>
      </c>
      <c r="B502" s="15" t="s">
        <v>136</v>
      </c>
      <c r="C502" s="15" t="s">
        <v>138</v>
      </c>
      <c r="D502" s="15" t="s">
        <v>354</v>
      </c>
      <c r="E502" s="15" t="s">
        <v>145</v>
      </c>
      <c r="F502" s="53"/>
      <c r="G502" s="53">
        <v>0</v>
      </c>
      <c r="H502" s="53">
        <v>0</v>
      </c>
    </row>
    <row r="503" spans="1:8" ht="57.75" customHeight="1" x14ac:dyDescent="0.25">
      <c r="A503" s="3" t="s">
        <v>745</v>
      </c>
      <c r="B503" s="14" t="s">
        <v>136</v>
      </c>
      <c r="C503" s="15" t="s">
        <v>138</v>
      </c>
      <c r="D503" s="15" t="s">
        <v>308</v>
      </c>
      <c r="E503" s="15"/>
      <c r="F503" s="53">
        <f>F504</f>
        <v>28.6</v>
      </c>
      <c r="G503" s="53">
        <f>G504</f>
        <v>28.6</v>
      </c>
      <c r="H503" s="53">
        <f>H504</f>
        <v>28.6</v>
      </c>
    </row>
    <row r="504" spans="1:8" ht="39" x14ac:dyDescent="0.25">
      <c r="A504" s="3" t="s">
        <v>794</v>
      </c>
      <c r="B504" s="14" t="s">
        <v>136</v>
      </c>
      <c r="C504" s="15" t="s">
        <v>138</v>
      </c>
      <c r="D504" s="15" t="s">
        <v>308</v>
      </c>
      <c r="E504" s="15" t="s">
        <v>179</v>
      </c>
      <c r="F504" s="54">
        <v>28.6</v>
      </c>
      <c r="G504" s="54">
        <v>28.6</v>
      </c>
      <c r="H504" s="54">
        <v>28.6</v>
      </c>
    </row>
    <row r="505" spans="1:8" ht="115.5" x14ac:dyDescent="0.25">
      <c r="A505" s="3" t="s">
        <v>706</v>
      </c>
      <c r="B505" s="14" t="s">
        <v>136</v>
      </c>
      <c r="C505" s="15" t="s">
        <v>138</v>
      </c>
      <c r="D505" s="15" t="s">
        <v>327</v>
      </c>
      <c r="E505" s="15"/>
      <c r="F505" s="53">
        <f>F506+F507</f>
        <v>3149.5</v>
      </c>
      <c r="G505" s="53">
        <f>G506+G507</f>
        <v>3149.5</v>
      </c>
      <c r="H505" s="53">
        <f>H506+H507</f>
        <v>3149.5</v>
      </c>
    </row>
    <row r="506" spans="1:8" x14ac:dyDescent="0.25">
      <c r="A506" s="3" t="s">
        <v>133</v>
      </c>
      <c r="B506" s="14" t="s">
        <v>136</v>
      </c>
      <c r="C506" s="15" t="s">
        <v>138</v>
      </c>
      <c r="D506" s="15" t="s">
        <v>327</v>
      </c>
      <c r="E506" s="15" t="s">
        <v>134</v>
      </c>
      <c r="F506" s="54">
        <v>750</v>
      </c>
      <c r="G506" s="54">
        <v>750</v>
      </c>
      <c r="H506" s="54">
        <v>750</v>
      </c>
    </row>
    <row r="507" spans="1:8" x14ac:dyDescent="0.25">
      <c r="A507" s="3" t="s">
        <v>144</v>
      </c>
      <c r="B507" s="14" t="s">
        <v>136</v>
      </c>
      <c r="C507" s="15" t="s">
        <v>138</v>
      </c>
      <c r="D507" s="15" t="s">
        <v>327</v>
      </c>
      <c r="E507" s="15" t="s">
        <v>145</v>
      </c>
      <c r="F507" s="54">
        <v>2399.5</v>
      </c>
      <c r="G507" s="54">
        <v>2399.5</v>
      </c>
      <c r="H507" s="54">
        <v>2399.5</v>
      </c>
    </row>
    <row r="508" spans="1:8" ht="64.5" x14ac:dyDescent="0.25">
      <c r="A508" s="3" t="s">
        <v>746</v>
      </c>
      <c r="B508" s="14" t="s">
        <v>136</v>
      </c>
      <c r="C508" s="15" t="s">
        <v>138</v>
      </c>
      <c r="D508" s="15" t="s">
        <v>293</v>
      </c>
      <c r="E508" s="15"/>
      <c r="F508" s="53">
        <f>F509+F510</f>
        <v>31998.739999999998</v>
      </c>
      <c r="G508" s="53">
        <f>G509+G510</f>
        <v>31998.739999999998</v>
      </c>
      <c r="H508" s="53">
        <f>H509+H510</f>
        <v>31998.739999999998</v>
      </c>
    </row>
    <row r="509" spans="1:8" x14ac:dyDescent="0.25">
      <c r="A509" s="3" t="s">
        <v>133</v>
      </c>
      <c r="B509" s="14" t="s">
        <v>136</v>
      </c>
      <c r="C509" s="15" t="s">
        <v>138</v>
      </c>
      <c r="D509" s="15" t="s">
        <v>293</v>
      </c>
      <c r="E509" s="15" t="s">
        <v>134</v>
      </c>
      <c r="F509" s="54">
        <v>4672.5680000000002</v>
      </c>
      <c r="G509" s="54">
        <v>4672.5680000000002</v>
      </c>
      <c r="H509" s="54">
        <v>4672.5680000000002</v>
      </c>
    </row>
    <row r="510" spans="1:8" ht="19.5" customHeight="1" x14ac:dyDescent="0.25">
      <c r="A510" s="3" t="s">
        <v>144</v>
      </c>
      <c r="B510" s="14" t="s">
        <v>136</v>
      </c>
      <c r="C510" s="15" t="s">
        <v>138</v>
      </c>
      <c r="D510" s="15" t="s">
        <v>293</v>
      </c>
      <c r="E510" s="15" t="s">
        <v>145</v>
      </c>
      <c r="F510" s="54">
        <v>27326.171999999999</v>
      </c>
      <c r="G510" s="54">
        <v>27326.171999999999</v>
      </c>
      <c r="H510" s="54">
        <v>27326.171999999999</v>
      </c>
    </row>
    <row r="511" spans="1:8" ht="65.25" hidden="1" customHeight="1" x14ac:dyDescent="0.25">
      <c r="A511" s="17" t="s">
        <v>497</v>
      </c>
      <c r="B511" s="15" t="s">
        <v>136</v>
      </c>
      <c r="C511" s="15" t="s">
        <v>138</v>
      </c>
      <c r="D511" s="15" t="s">
        <v>499</v>
      </c>
      <c r="E511" s="15"/>
      <c r="F511" s="53">
        <f>F512</f>
        <v>0</v>
      </c>
      <c r="G511" s="53">
        <v>0</v>
      </c>
      <c r="H511" s="53">
        <v>0</v>
      </c>
    </row>
    <row r="512" spans="1:8" ht="0.75" hidden="1" customHeight="1" x14ac:dyDescent="0.25">
      <c r="A512" s="3" t="s">
        <v>144</v>
      </c>
      <c r="B512" s="15" t="s">
        <v>136</v>
      </c>
      <c r="C512" s="15" t="s">
        <v>138</v>
      </c>
      <c r="D512" s="15" t="s">
        <v>499</v>
      </c>
      <c r="E512" s="15" t="s">
        <v>145</v>
      </c>
      <c r="F512" s="53">
        <v>0</v>
      </c>
      <c r="G512" s="53">
        <v>0</v>
      </c>
      <c r="H512" s="53">
        <v>0</v>
      </c>
    </row>
    <row r="513" spans="1:8" ht="64.5" x14ac:dyDescent="0.25">
      <c r="A513" s="17" t="s">
        <v>747</v>
      </c>
      <c r="B513" s="15" t="s">
        <v>136</v>
      </c>
      <c r="C513" s="15" t="s">
        <v>138</v>
      </c>
      <c r="D513" s="15" t="s">
        <v>509</v>
      </c>
      <c r="E513" s="15"/>
      <c r="F513" s="53">
        <f>F514+F515</f>
        <v>3965</v>
      </c>
      <c r="G513" s="53">
        <f>G514+G515</f>
        <v>3965</v>
      </c>
      <c r="H513" s="53">
        <f>H514+H515</f>
        <v>3965</v>
      </c>
    </row>
    <row r="514" spans="1:8" ht="20.25" customHeight="1" x14ac:dyDescent="0.25">
      <c r="A514" s="3" t="s">
        <v>133</v>
      </c>
      <c r="B514" s="15" t="s">
        <v>136</v>
      </c>
      <c r="C514" s="15" t="s">
        <v>138</v>
      </c>
      <c r="D514" s="15" t="s">
        <v>509</v>
      </c>
      <c r="E514" s="15" t="s">
        <v>134</v>
      </c>
      <c r="F514" s="54">
        <v>1410.8</v>
      </c>
      <c r="G514" s="54">
        <v>1410.8</v>
      </c>
      <c r="H514" s="54">
        <v>1410.8</v>
      </c>
    </row>
    <row r="515" spans="1:8" ht="18.75" customHeight="1" x14ac:dyDescent="0.25">
      <c r="A515" s="3" t="s">
        <v>144</v>
      </c>
      <c r="B515" s="15" t="s">
        <v>136</v>
      </c>
      <c r="C515" s="15" t="s">
        <v>138</v>
      </c>
      <c r="D515" s="15" t="s">
        <v>509</v>
      </c>
      <c r="E515" s="15" t="s">
        <v>145</v>
      </c>
      <c r="F515" s="54">
        <v>2554.1999999999998</v>
      </c>
      <c r="G515" s="54">
        <v>2554.1999999999998</v>
      </c>
      <c r="H515" s="54">
        <v>2554.1999999999998</v>
      </c>
    </row>
    <row r="516" spans="1:8" ht="120" hidden="1" customHeight="1" x14ac:dyDescent="0.25">
      <c r="A516" s="17" t="s">
        <v>748</v>
      </c>
      <c r="B516" s="15" t="s">
        <v>136</v>
      </c>
      <c r="C516" s="15" t="s">
        <v>138</v>
      </c>
      <c r="D516" s="15" t="s">
        <v>590</v>
      </c>
      <c r="E516" s="15"/>
      <c r="F516" s="53">
        <f>F517</f>
        <v>0</v>
      </c>
      <c r="G516" s="53">
        <f>G517</f>
        <v>0</v>
      </c>
      <c r="H516" s="53">
        <v>0</v>
      </c>
    </row>
    <row r="517" spans="1:8" ht="18.75" hidden="1" customHeight="1" x14ac:dyDescent="0.25">
      <c r="A517" s="3" t="s">
        <v>144</v>
      </c>
      <c r="B517" s="15" t="s">
        <v>136</v>
      </c>
      <c r="C517" s="15" t="s">
        <v>138</v>
      </c>
      <c r="D517" s="15" t="s">
        <v>590</v>
      </c>
      <c r="E517" s="15" t="s">
        <v>145</v>
      </c>
      <c r="F517" s="53"/>
      <c r="G517" s="53"/>
      <c r="H517" s="53"/>
    </row>
    <row r="518" spans="1:8" ht="70.5" hidden="1" customHeight="1" x14ac:dyDescent="0.25">
      <c r="A518" s="3" t="s">
        <v>749</v>
      </c>
      <c r="B518" s="15" t="s">
        <v>136</v>
      </c>
      <c r="C518" s="15" t="s">
        <v>138</v>
      </c>
      <c r="D518" s="15" t="s">
        <v>821</v>
      </c>
      <c r="E518" s="15"/>
      <c r="F518" s="53">
        <f>F519</f>
        <v>0</v>
      </c>
      <c r="G518" s="53">
        <f>G519</f>
        <v>0</v>
      </c>
      <c r="H518" s="53">
        <v>0</v>
      </c>
    </row>
    <row r="519" spans="1:8" hidden="1" x14ac:dyDescent="0.25">
      <c r="A519" s="3" t="s">
        <v>144</v>
      </c>
      <c r="B519" s="15" t="s">
        <v>136</v>
      </c>
      <c r="C519" s="15" t="s">
        <v>138</v>
      </c>
      <c r="D519" s="15" t="s">
        <v>821</v>
      </c>
      <c r="E519" s="15" t="s">
        <v>145</v>
      </c>
      <c r="F519" s="53"/>
      <c r="G519" s="53"/>
      <c r="H519" s="53"/>
    </row>
    <row r="520" spans="1:8" ht="53.25" hidden="1" customHeight="1" x14ac:dyDescent="0.25">
      <c r="A520" s="3" t="s">
        <v>750</v>
      </c>
      <c r="B520" s="15" t="s">
        <v>136</v>
      </c>
      <c r="C520" s="15" t="s">
        <v>138</v>
      </c>
      <c r="D520" s="15" t="s">
        <v>591</v>
      </c>
      <c r="E520" s="15"/>
      <c r="F520" s="53">
        <f>F521</f>
        <v>0</v>
      </c>
      <c r="G520" s="53">
        <f>G521</f>
        <v>0</v>
      </c>
      <c r="H520" s="53">
        <v>0</v>
      </c>
    </row>
    <row r="521" spans="1:8" ht="17.25" hidden="1" customHeight="1" x14ac:dyDescent="0.25">
      <c r="A521" s="3" t="s">
        <v>144</v>
      </c>
      <c r="B521" s="15" t="s">
        <v>136</v>
      </c>
      <c r="C521" s="15" t="s">
        <v>138</v>
      </c>
      <c r="D521" s="15" t="s">
        <v>591</v>
      </c>
      <c r="E521" s="15" t="s">
        <v>145</v>
      </c>
      <c r="F521" s="53"/>
      <c r="G521" s="53"/>
      <c r="H521" s="53"/>
    </row>
    <row r="522" spans="1:8" ht="77.25" x14ac:dyDescent="0.25">
      <c r="A522" s="3" t="s">
        <v>751</v>
      </c>
      <c r="B522" s="15" t="s">
        <v>136</v>
      </c>
      <c r="C522" s="15" t="s">
        <v>138</v>
      </c>
      <c r="D522" s="15" t="s">
        <v>86</v>
      </c>
      <c r="E522" s="15"/>
      <c r="F522" s="53">
        <f>F523+F524</f>
        <v>12172.5</v>
      </c>
      <c r="G522" s="53">
        <f>G523+G524</f>
        <v>11133</v>
      </c>
      <c r="H522" s="53">
        <f>H523+H524</f>
        <v>10641.8</v>
      </c>
    </row>
    <row r="523" spans="1:8" ht="17.25" customHeight="1" x14ac:dyDescent="0.25">
      <c r="A523" s="3" t="s">
        <v>133</v>
      </c>
      <c r="B523" s="15" t="s">
        <v>136</v>
      </c>
      <c r="C523" s="15" t="s">
        <v>138</v>
      </c>
      <c r="D523" s="15" t="s">
        <v>86</v>
      </c>
      <c r="E523" s="15" t="s">
        <v>134</v>
      </c>
      <c r="F523" s="54">
        <v>2011.6690000000001</v>
      </c>
      <c r="G523" s="54">
        <v>2011.6690000000001</v>
      </c>
      <c r="H523" s="54">
        <v>2011.6690000000001</v>
      </c>
    </row>
    <row r="524" spans="1:8" ht="15" customHeight="1" x14ac:dyDescent="0.25">
      <c r="A524" s="3" t="s">
        <v>144</v>
      </c>
      <c r="B524" s="15" t="s">
        <v>136</v>
      </c>
      <c r="C524" s="15" t="s">
        <v>138</v>
      </c>
      <c r="D524" s="15" t="s">
        <v>86</v>
      </c>
      <c r="E524" s="15" t="s">
        <v>145</v>
      </c>
      <c r="F524" s="54">
        <v>10160.831</v>
      </c>
      <c r="G524" s="54">
        <v>9121.3310000000001</v>
      </c>
      <c r="H524" s="54">
        <v>8630.1309999999994</v>
      </c>
    </row>
    <row r="525" spans="1:8" ht="104.25" hidden="1" customHeight="1" x14ac:dyDescent="0.25">
      <c r="A525" s="3" t="s">
        <v>863</v>
      </c>
      <c r="B525" s="14" t="s">
        <v>136</v>
      </c>
      <c r="C525" s="15" t="s">
        <v>138</v>
      </c>
      <c r="D525" s="15" t="s">
        <v>864</v>
      </c>
      <c r="E525" s="15"/>
      <c r="F525" s="54">
        <f>F526</f>
        <v>0</v>
      </c>
      <c r="G525" s="54">
        <f>G526</f>
        <v>0</v>
      </c>
      <c r="H525" s="54">
        <f>H526</f>
        <v>0</v>
      </c>
    </row>
    <row r="526" spans="1:8" ht="15" hidden="1" customHeight="1" x14ac:dyDescent="0.25">
      <c r="A526" s="3" t="s">
        <v>144</v>
      </c>
      <c r="B526" s="14" t="s">
        <v>136</v>
      </c>
      <c r="C526" s="15" t="s">
        <v>138</v>
      </c>
      <c r="D526" s="15" t="s">
        <v>864</v>
      </c>
      <c r="E526" s="15" t="s">
        <v>145</v>
      </c>
      <c r="F526" s="54"/>
      <c r="G526" s="54"/>
      <c r="H526" s="54"/>
    </row>
    <row r="527" spans="1:8" ht="53.25" customHeight="1" x14ac:dyDescent="0.25">
      <c r="A527" s="3" t="s">
        <v>346</v>
      </c>
      <c r="B527" s="14" t="s">
        <v>136</v>
      </c>
      <c r="C527" s="15" t="s">
        <v>138</v>
      </c>
      <c r="D527" s="15" t="s">
        <v>347</v>
      </c>
      <c r="E527" s="15"/>
      <c r="F527" s="53">
        <f>F528</f>
        <v>63.902999999999999</v>
      </c>
      <c r="G527" s="53">
        <f>G528</f>
        <v>51.3</v>
      </c>
      <c r="H527" s="53">
        <f>H528</f>
        <v>51.3</v>
      </c>
    </row>
    <row r="528" spans="1:8" ht="25.5" customHeight="1" x14ac:dyDescent="0.25">
      <c r="A528" s="3" t="s">
        <v>178</v>
      </c>
      <c r="B528" s="14" t="s">
        <v>136</v>
      </c>
      <c r="C528" s="15" t="s">
        <v>138</v>
      </c>
      <c r="D528" s="15" t="s">
        <v>347</v>
      </c>
      <c r="E528" s="15" t="s">
        <v>179</v>
      </c>
      <c r="F528" s="54">
        <v>63.902999999999999</v>
      </c>
      <c r="G528" s="54">
        <v>51.3</v>
      </c>
      <c r="H528" s="54">
        <v>51.3</v>
      </c>
    </row>
    <row r="529" spans="1:8" ht="26.25" customHeight="1" x14ac:dyDescent="0.25">
      <c r="A529" s="3" t="s">
        <v>401</v>
      </c>
      <c r="B529" s="14" t="s">
        <v>136</v>
      </c>
      <c r="C529" s="15" t="s">
        <v>138</v>
      </c>
      <c r="D529" s="15" t="s">
        <v>309</v>
      </c>
      <c r="E529" s="15"/>
      <c r="F529" s="53">
        <f>F530+F531</f>
        <v>787.4</v>
      </c>
      <c r="G529" s="53">
        <f>G530+G531</f>
        <v>787.4</v>
      </c>
      <c r="H529" s="53">
        <f>H530+H531</f>
        <v>787.4</v>
      </c>
    </row>
    <row r="530" spans="1:8" ht="17.25" customHeight="1" x14ac:dyDescent="0.25">
      <c r="A530" s="3" t="s">
        <v>133</v>
      </c>
      <c r="B530" s="14" t="s">
        <v>136</v>
      </c>
      <c r="C530" s="15" t="s">
        <v>138</v>
      </c>
      <c r="D530" s="15" t="s">
        <v>309</v>
      </c>
      <c r="E530" s="15" t="s">
        <v>134</v>
      </c>
      <c r="F530" s="54">
        <v>187.4</v>
      </c>
      <c r="G530" s="54">
        <v>187.4</v>
      </c>
      <c r="H530" s="54">
        <v>187.4</v>
      </c>
    </row>
    <row r="531" spans="1:8" ht="16.5" customHeight="1" x14ac:dyDescent="0.25">
      <c r="A531" s="3" t="s">
        <v>144</v>
      </c>
      <c r="B531" s="14" t="s">
        <v>136</v>
      </c>
      <c r="C531" s="15" t="s">
        <v>138</v>
      </c>
      <c r="D531" s="15" t="s">
        <v>309</v>
      </c>
      <c r="E531" s="15" t="s">
        <v>145</v>
      </c>
      <c r="F531" s="54">
        <v>600</v>
      </c>
      <c r="G531" s="54">
        <v>600</v>
      </c>
      <c r="H531" s="54">
        <v>600</v>
      </c>
    </row>
    <row r="532" spans="1:8" ht="41.25" customHeight="1" x14ac:dyDescent="0.25">
      <c r="A532" s="3" t="s">
        <v>707</v>
      </c>
      <c r="B532" s="14" t="s">
        <v>136</v>
      </c>
      <c r="C532" s="15" t="s">
        <v>138</v>
      </c>
      <c r="D532" s="15" t="s">
        <v>307</v>
      </c>
      <c r="E532" s="15"/>
      <c r="F532" s="53">
        <f>F533+F534</f>
        <v>7999.66</v>
      </c>
      <c r="G532" s="53">
        <f>G533+G534</f>
        <v>0</v>
      </c>
      <c r="H532" s="53">
        <f>H533+H534</f>
        <v>0</v>
      </c>
    </row>
    <row r="533" spans="1:8" x14ac:dyDescent="0.25">
      <c r="A533" s="3" t="s">
        <v>133</v>
      </c>
      <c r="B533" s="14" t="s">
        <v>136</v>
      </c>
      <c r="C533" s="15" t="s">
        <v>138</v>
      </c>
      <c r="D533" s="15" t="s">
        <v>307</v>
      </c>
      <c r="E533" s="15" t="s">
        <v>134</v>
      </c>
      <c r="F533" s="54">
        <v>1168.1420000000001</v>
      </c>
      <c r="G533" s="54">
        <v>0</v>
      </c>
      <c r="H533" s="54">
        <v>0</v>
      </c>
    </row>
    <row r="534" spans="1:8" x14ac:dyDescent="0.25">
      <c r="A534" s="3" t="s">
        <v>144</v>
      </c>
      <c r="B534" s="14" t="s">
        <v>136</v>
      </c>
      <c r="C534" s="15" t="s">
        <v>138</v>
      </c>
      <c r="D534" s="15" t="s">
        <v>307</v>
      </c>
      <c r="E534" s="15" t="s">
        <v>145</v>
      </c>
      <c r="F534" s="54">
        <v>6831.518</v>
      </c>
      <c r="G534" s="54">
        <v>0</v>
      </c>
      <c r="H534" s="54">
        <v>0</v>
      </c>
    </row>
    <row r="535" spans="1:8" ht="39" hidden="1" x14ac:dyDescent="0.25">
      <c r="A535" s="3" t="s">
        <v>110</v>
      </c>
      <c r="B535" s="15" t="s">
        <v>136</v>
      </c>
      <c r="C535" s="15" t="s">
        <v>138</v>
      </c>
      <c r="D535" s="15" t="s">
        <v>111</v>
      </c>
      <c r="E535" s="15"/>
      <c r="F535" s="54">
        <f>F536</f>
        <v>0</v>
      </c>
      <c r="G535" s="54">
        <v>0</v>
      </c>
      <c r="H535" s="54">
        <v>0</v>
      </c>
    </row>
    <row r="536" spans="1:8" hidden="1" x14ac:dyDescent="0.25">
      <c r="A536" s="3" t="s">
        <v>144</v>
      </c>
      <c r="B536" s="15" t="s">
        <v>136</v>
      </c>
      <c r="C536" s="15" t="s">
        <v>138</v>
      </c>
      <c r="D536" s="15" t="s">
        <v>111</v>
      </c>
      <c r="E536" s="15" t="s">
        <v>145</v>
      </c>
      <c r="F536" s="54">
        <v>0</v>
      </c>
      <c r="G536" s="54">
        <v>0</v>
      </c>
      <c r="H536" s="54">
        <v>0</v>
      </c>
    </row>
    <row r="537" spans="1:8" ht="69.75" hidden="1" customHeight="1" x14ac:dyDescent="0.25">
      <c r="A537" s="3" t="s">
        <v>87</v>
      </c>
      <c r="B537" s="15" t="s">
        <v>136</v>
      </c>
      <c r="C537" s="15" t="s">
        <v>138</v>
      </c>
      <c r="D537" s="15" t="s">
        <v>88</v>
      </c>
      <c r="E537" s="15"/>
      <c r="F537" s="53">
        <f>F538+F539</f>
        <v>0</v>
      </c>
      <c r="G537" s="53">
        <f>G538+G539</f>
        <v>0</v>
      </c>
      <c r="H537" s="53">
        <f>H538+H539</f>
        <v>0</v>
      </c>
    </row>
    <row r="538" spans="1:8" ht="18" hidden="1" customHeight="1" x14ac:dyDescent="0.25">
      <c r="A538" s="3" t="s">
        <v>133</v>
      </c>
      <c r="B538" s="15" t="s">
        <v>136</v>
      </c>
      <c r="C538" s="15" t="s">
        <v>138</v>
      </c>
      <c r="D538" s="15" t="s">
        <v>88</v>
      </c>
      <c r="E538" s="15" t="s">
        <v>134</v>
      </c>
      <c r="F538" s="54">
        <v>0</v>
      </c>
      <c r="G538" s="54">
        <f>G539</f>
        <v>0</v>
      </c>
      <c r="H538" s="54">
        <f>H539</f>
        <v>0</v>
      </c>
    </row>
    <row r="539" spans="1:8" ht="16.5" hidden="1" customHeight="1" x14ac:dyDescent="0.25">
      <c r="A539" s="3" t="s">
        <v>144</v>
      </c>
      <c r="B539" s="15" t="s">
        <v>136</v>
      </c>
      <c r="C539" s="15" t="s">
        <v>138</v>
      </c>
      <c r="D539" s="15" t="s">
        <v>88</v>
      </c>
      <c r="E539" s="15" t="s">
        <v>145</v>
      </c>
      <c r="F539" s="54">
        <v>0</v>
      </c>
      <c r="G539" s="54">
        <v>0</v>
      </c>
      <c r="H539" s="54">
        <v>0</v>
      </c>
    </row>
    <row r="540" spans="1:8" ht="39" x14ac:dyDescent="0.25">
      <c r="A540" s="3" t="s">
        <v>514</v>
      </c>
      <c r="B540" s="14" t="s">
        <v>136</v>
      </c>
      <c r="C540" s="15" t="s">
        <v>138</v>
      </c>
      <c r="D540" s="15" t="s">
        <v>515</v>
      </c>
      <c r="E540" s="15"/>
      <c r="F540" s="54">
        <f>F541+F542</f>
        <v>298.39999999999998</v>
      </c>
      <c r="G540" s="54">
        <f>G541+G542</f>
        <v>298.39999999999998</v>
      </c>
      <c r="H540" s="54">
        <f>H541+H542</f>
        <v>298.39999999999998</v>
      </c>
    </row>
    <row r="541" spans="1:8" ht="16.5" customHeight="1" x14ac:dyDescent="0.25">
      <c r="A541" s="3" t="s">
        <v>133</v>
      </c>
      <c r="B541" s="14" t="s">
        <v>136</v>
      </c>
      <c r="C541" s="15" t="s">
        <v>138</v>
      </c>
      <c r="D541" s="15" t="s">
        <v>515</v>
      </c>
      <c r="E541" s="15" t="s">
        <v>134</v>
      </c>
      <c r="F541" s="54">
        <v>106.2</v>
      </c>
      <c r="G541" s="54">
        <v>106.2</v>
      </c>
      <c r="H541" s="54">
        <v>106.2</v>
      </c>
    </row>
    <row r="542" spans="1:8" ht="16.5" customHeight="1" x14ac:dyDescent="0.25">
      <c r="A542" s="3" t="s">
        <v>144</v>
      </c>
      <c r="B542" s="14" t="s">
        <v>136</v>
      </c>
      <c r="C542" s="15" t="s">
        <v>138</v>
      </c>
      <c r="D542" s="15" t="s">
        <v>515</v>
      </c>
      <c r="E542" s="15" t="s">
        <v>145</v>
      </c>
      <c r="F542" s="54">
        <v>192.2</v>
      </c>
      <c r="G542" s="54">
        <v>192.2</v>
      </c>
      <c r="H542" s="54">
        <v>192.2</v>
      </c>
    </row>
    <row r="543" spans="1:8" ht="55.5" hidden="1" customHeight="1" x14ac:dyDescent="0.25">
      <c r="A543" s="3" t="s">
        <v>593</v>
      </c>
      <c r="B543" s="14" t="s">
        <v>136</v>
      </c>
      <c r="C543" s="15" t="s">
        <v>138</v>
      </c>
      <c r="D543" s="15" t="s">
        <v>595</v>
      </c>
      <c r="E543" s="15"/>
      <c r="F543" s="54">
        <f>F544</f>
        <v>0</v>
      </c>
      <c r="G543" s="54">
        <v>0</v>
      </c>
      <c r="H543" s="54">
        <v>0</v>
      </c>
    </row>
    <row r="544" spans="1:8" ht="47.25" hidden="1" customHeight="1" x14ac:dyDescent="0.25">
      <c r="A544" s="3" t="s">
        <v>144</v>
      </c>
      <c r="B544" s="14" t="s">
        <v>136</v>
      </c>
      <c r="C544" s="15" t="s">
        <v>138</v>
      </c>
      <c r="D544" s="15" t="s">
        <v>595</v>
      </c>
      <c r="E544" s="15" t="s">
        <v>145</v>
      </c>
      <c r="F544" s="54"/>
      <c r="G544" s="54">
        <v>0</v>
      </c>
      <c r="H544" s="54">
        <v>0</v>
      </c>
    </row>
    <row r="545" spans="1:8" ht="77.25" x14ac:dyDescent="0.25">
      <c r="A545" s="8" t="s">
        <v>44</v>
      </c>
      <c r="B545" s="12" t="s">
        <v>136</v>
      </c>
      <c r="C545" s="13" t="s">
        <v>138</v>
      </c>
      <c r="D545" s="13" t="s">
        <v>299</v>
      </c>
      <c r="E545" s="13"/>
      <c r="F545" s="52">
        <f>F546</f>
        <v>17611.900000000001</v>
      </c>
      <c r="G545" s="52">
        <f>G546</f>
        <v>17611.900000000001</v>
      </c>
      <c r="H545" s="52">
        <f>H546</f>
        <v>17611.900000000001</v>
      </c>
    </row>
    <row r="546" spans="1:8" ht="301.5" customHeight="1" x14ac:dyDescent="0.25">
      <c r="A546" s="3" t="s">
        <v>741</v>
      </c>
      <c r="B546" s="14" t="s">
        <v>136</v>
      </c>
      <c r="C546" s="15" t="s">
        <v>138</v>
      </c>
      <c r="D546" s="15" t="s">
        <v>332</v>
      </c>
      <c r="E546" s="15"/>
      <c r="F546" s="53">
        <f>F547+F548</f>
        <v>17611.900000000001</v>
      </c>
      <c r="G546" s="53">
        <f>G547+G548</f>
        <v>17611.900000000001</v>
      </c>
      <c r="H546" s="53">
        <f>H547+H548</f>
        <v>17611.900000000001</v>
      </c>
    </row>
    <row r="547" spans="1:8" x14ac:dyDescent="0.25">
      <c r="A547" s="3" t="s">
        <v>133</v>
      </c>
      <c r="B547" s="14" t="s">
        <v>136</v>
      </c>
      <c r="C547" s="15" t="s">
        <v>138</v>
      </c>
      <c r="D547" s="15" t="s">
        <v>332</v>
      </c>
      <c r="E547" s="15" t="s">
        <v>134</v>
      </c>
      <c r="F547" s="54">
        <v>3010.4</v>
      </c>
      <c r="G547" s="54">
        <v>3010.4</v>
      </c>
      <c r="H547" s="54">
        <v>3010.4</v>
      </c>
    </row>
    <row r="548" spans="1:8" x14ac:dyDescent="0.25">
      <c r="A548" s="3" t="s">
        <v>144</v>
      </c>
      <c r="B548" s="14" t="s">
        <v>136</v>
      </c>
      <c r="C548" s="15" t="s">
        <v>138</v>
      </c>
      <c r="D548" s="15" t="s">
        <v>332</v>
      </c>
      <c r="E548" s="15" t="s">
        <v>145</v>
      </c>
      <c r="F548" s="54">
        <v>14601.5</v>
      </c>
      <c r="G548" s="54">
        <v>14601.5</v>
      </c>
      <c r="H548" s="54">
        <v>14601.5</v>
      </c>
    </row>
    <row r="549" spans="1:8" ht="26.25" hidden="1" x14ac:dyDescent="0.25">
      <c r="A549" s="25" t="s">
        <v>70</v>
      </c>
      <c r="B549" s="12" t="s">
        <v>136</v>
      </c>
      <c r="C549" s="13" t="s">
        <v>138</v>
      </c>
      <c r="D549" s="13" t="s">
        <v>71</v>
      </c>
      <c r="E549" s="13"/>
      <c r="F549" s="52">
        <f>F550+F551</f>
        <v>0</v>
      </c>
      <c r="G549" s="52">
        <v>0</v>
      </c>
      <c r="H549" s="52">
        <v>0</v>
      </c>
    </row>
    <row r="550" spans="1:8" ht="77.25" hidden="1" x14ac:dyDescent="0.25">
      <c r="A550" s="26" t="s">
        <v>72</v>
      </c>
      <c r="B550" s="15" t="s">
        <v>136</v>
      </c>
      <c r="C550" s="15" t="s">
        <v>138</v>
      </c>
      <c r="D550" s="15" t="s">
        <v>73</v>
      </c>
      <c r="E550" s="15"/>
      <c r="F550" s="53"/>
      <c r="G550" s="53">
        <v>0</v>
      </c>
      <c r="H550" s="53">
        <v>0</v>
      </c>
    </row>
    <row r="551" spans="1:8" ht="39" hidden="1" x14ac:dyDescent="0.25">
      <c r="A551" s="3" t="s">
        <v>79</v>
      </c>
      <c r="B551" s="15" t="s">
        <v>136</v>
      </c>
      <c r="C551" s="15" t="s">
        <v>77</v>
      </c>
      <c r="D551" s="15" t="s">
        <v>84</v>
      </c>
      <c r="E551" s="15"/>
      <c r="F551" s="53"/>
      <c r="G551" s="53">
        <v>0</v>
      </c>
      <c r="H551" s="53">
        <v>0</v>
      </c>
    </row>
    <row r="552" spans="1:8" ht="18" hidden="1" customHeight="1" x14ac:dyDescent="0.25">
      <c r="A552" s="3" t="s">
        <v>144</v>
      </c>
      <c r="B552" s="15" t="s">
        <v>136</v>
      </c>
      <c r="C552" s="15" t="s">
        <v>138</v>
      </c>
      <c r="D552" s="15" t="s">
        <v>84</v>
      </c>
      <c r="E552" s="15" t="s">
        <v>145</v>
      </c>
      <c r="F552" s="53"/>
      <c r="G552" s="53">
        <v>0</v>
      </c>
      <c r="H552" s="53">
        <v>0</v>
      </c>
    </row>
    <row r="553" spans="1:8" ht="15.75" customHeight="1" x14ac:dyDescent="0.25">
      <c r="A553" s="18" t="s">
        <v>882</v>
      </c>
      <c r="B553" s="13" t="s">
        <v>136</v>
      </c>
      <c r="C553" s="13" t="s">
        <v>138</v>
      </c>
      <c r="D553" s="13" t="s">
        <v>883</v>
      </c>
      <c r="E553" s="13"/>
      <c r="F553" s="52">
        <f>F563+F566+F561+F569+F571</f>
        <v>89422.83765999999</v>
      </c>
      <c r="G553" s="52">
        <f>G563+G566</f>
        <v>0</v>
      </c>
      <c r="H553" s="52">
        <f>H563+H566</f>
        <v>0</v>
      </c>
    </row>
    <row r="554" spans="1:8" ht="0.75" hidden="1" customHeight="1" x14ac:dyDescent="0.25">
      <c r="A554" s="17" t="s">
        <v>42</v>
      </c>
      <c r="B554" s="15" t="s">
        <v>136</v>
      </c>
      <c r="C554" s="15" t="s">
        <v>138</v>
      </c>
      <c r="D554" s="15" t="s">
        <v>436</v>
      </c>
      <c r="E554" s="15"/>
      <c r="F554" s="53">
        <f>F555+F556</f>
        <v>0</v>
      </c>
      <c r="G554" s="53">
        <f>G555+G556</f>
        <v>0</v>
      </c>
      <c r="H554" s="53">
        <f>H555+H556</f>
        <v>0</v>
      </c>
    </row>
    <row r="555" spans="1:8" ht="15" hidden="1" customHeight="1" x14ac:dyDescent="0.25">
      <c r="A555" s="3" t="s">
        <v>133</v>
      </c>
      <c r="B555" s="15" t="s">
        <v>136</v>
      </c>
      <c r="C555" s="15" t="s">
        <v>138</v>
      </c>
      <c r="D555" s="15" t="s">
        <v>436</v>
      </c>
      <c r="E555" s="15" t="s">
        <v>134</v>
      </c>
      <c r="F555" s="54">
        <v>0</v>
      </c>
      <c r="G555" s="54">
        <v>0</v>
      </c>
      <c r="H555" s="54">
        <v>0</v>
      </c>
    </row>
    <row r="556" spans="1:8" ht="0.75" hidden="1" customHeight="1" x14ac:dyDescent="0.25">
      <c r="A556" s="3" t="s">
        <v>144</v>
      </c>
      <c r="B556" s="14" t="s">
        <v>136</v>
      </c>
      <c r="C556" s="15" t="s">
        <v>138</v>
      </c>
      <c r="D556" s="15" t="s">
        <v>436</v>
      </c>
      <c r="E556" s="15" t="s">
        <v>145</v>
      </c>
      <c r="F556" s="54">
        <v>0</v>
      </c>
      <c r="G556" s="54">
        <v>0</v>
      </c>
      <c r="H556" s="54">
        <v>0</v>
      </c>
    </row>
    <row r="557" spans="1:8" ht="56.25" hidden="1" customHeight="1" x14ac:dyDescent="0.25">
      <c r="A557" s="3" t="s">
        <v>510</v>
      </c>
      <c r="B557" s="14" t="s">
        <v>136</v>
      </c>
      <c r="C557" s="15" t="s">
        <v>138</v>
      </c>
      <c r="D557" s="15" t="s">
        <v>511</v>
      </c>
      <c r="E557" s="15"/>
      <c r="F557" s="54">
        <f>F558</f>
        <v>0</v>
      </c>
      <c r="G557" s="54">
        <f>G558</f>
        <v>0</v>
      </c>
      <c r="H557" s="54">
        <v>0</v>
      </c>
    </row>
    <row r="558" spans="1:8" ht="105" hidden="1" customHeight="1" x14ac:dyDescent="0.25">
      <c r="A558" s="3" t="s">
        <v>379</v>
      </c>
      <c r="B558" s="14" t="s">
        <v>136</v>
      </c>
      <c r="C558" s="15" t="s">
        <v>138</v>
      </c>
      <c r="D558" s="15" t="s">
        <v>511</v>
      </c>
      <c r="E558" s="15" t="s">
        <v>382</v>
      </c>
      <c r="F558" s="54">
        <v>0</v>
      </c>
      <c r="G558" s="54">
        <v>0</v>
      </c>
      <c r="H558" s="54">
        <v>0</v>
      </c>
    </row>
    <row r="559" spans="1:8" ht="64.5" hidden="1" x14ac:dyDescent="0.25">
      <c r="A559" s="3" t="s">
        <v>533</v>
      </c>
      <c r="B559" s="14" t="s">
        <v>136</v>
      </c>
      <c r="C559" s="15" t="s">
        <v>138</v>
      </c>
      <c r="D559" s="15" t="s">
        <v>534</v>
      </c>
      <c r="E559" s="15"/>
      <c r="F559" s="54">
        <f>F560</f>
        <v>0</v>
      </c>
      <c r="G559" s="54">
        <v>0</v>
      </c>
      <c r="H559" s="54">
        <v>0</v>
      </c>
    </row>
    <row r="560" spans="1:8" ht="104.25" hidden="1" customHeight="1" x14ac:dyDescent="0.25">
      <c r="A560" s="3" t="s">
        <v>379</v>
      </c>
      <c r="B560" s="14" t="s">
        <v>136</v>
      </c>
      <c r="C560" s="15" t="s">
        <v>138</v>
      </c>
      <c r="D560" s="15" t="s">
        <v>534</v>
      </c>
      <c r="E560" s="15" t="s">
        <v>382</v>
      </c>
      <c r="F560" s="54">
        <v>0</v>
      </c>
      <c r="G560" s="54">
        <v>0</v>
      </c>
      <c r="H560" s="54">
        <v>0</v>
      </c>
    </row>
    <row r="561" spans="1:8" ht="90" x14ac:dyDescent="0.25">
      <c r="A561" s="17" t="s">
        <v>934</v>
      </c>
      <c r="B561" s="15" t="s">
        <v>136</v>
      </c>
      <c r="C561" s="15" t="s">
        <v>138</v>
      </c>
      <c r="D561" s="15" t="s">
        <v>935</v>
      </c>
      <c r="E561" s="15"/>
      <c r="F561" s="54">
        <f>F562</f>
        <v>86017.657659999997</v>
      </c>
      <c r="G561" s="54">
        <f>G562</f>
        <v>0</v>
      </c>
      <c r="H561" s="54">
        <f>H562</f>
        <v>0</v>
      </c>
    </row>
    <row r="562" spans="1:8" x14ac:dyDescent="0.25">
      <c r="A562" s="3" t="s">
        <v>144</v>
      </c>
      <c r="B562" s="15" t="s">
        <v>136</v>
      </c>
      <c r="C562" s="15" t="s">
        <v>138</v>
      </c>
      <c r="D562" s="15" t="s">
        <v>935</v>
      </c>
      <c r="E562" s="15" t="s">
        <v>145</v>
      </c>
      <c r="F562" s="54">
        <v>86017.657659999997</v>
      </c>
      <c r="G562" s="54">
        <v>0</v>
      </c>
      <c r="H562" s="54">
        <v>0</v>
      </c>
    </row>
    <row r="563" spans="1:8" ht="117.75" customHeight="1" x14ac:dyDescent="0.25">
      <c r="A563" s="17" t="s">
        <v>748</v>
      </c>
      <c r="B563" s="15" t="s">
        <v>136</v>
      </c>
      <c r="C563" s="15" t="s">
        <v>138</v>
      </c>
      <c r="D563" s="15" t="s">
        <v>884</v>
      </c>
      <c r="E563" s="15"/>
      <c r="F563" s="53">
        <f>F564+F565</f>
        <v>998.58552999999995</v>
      </c>
      <c r="G563" s="53">
        <f>G564+G565</f>
        <v>0</v>
      </c>
      <c r="H563" s="53">
        <f>H564+H565</f>
        <v>0</v>
      </c>
    </row>
    <row r="564" spans="1:8" ht="15.75" hidden="1" customHeight="1" x14ac:dyDescent="0.25">
      <c r="A564" s="3" t="s">
        <v>133</v>
      </c>
      <c r="B564" s="14" t="s">
        <v>136</v>
      </c>
      <c r="C564" s="15" t="s">
        <v>138</v>
      </c>
      <c r="D564" s="15" t="s">
        <v>437</v>
      </c>
      <c r="E564" s="15" t="s">
        <v>134</v>
      </c>
      <c r="F564" s="54"/>
      <c r="G564" s="54"/>
      <c r="H564" s="54"/>
    </row>
    <row r="565" spans="1:8" ht="15.75" customHeight="1" x14ac:dyDescent="0.25">
      <c r="A565" s="3" t="s">
        <v>144</v>
      </c>
      <c r="B565" s="15" t="s">
        <v>136</v>
      </c>
      <c r="C565" s="15" t="s">
        <v>138</v>
      </c>
      <c r="D565" s="15" t="s">
        <v>884</v>
      </c>
      <c r="E565" s="15" t="s">
        <v>145</v>
      </c>
      <c r="F565" s="54">
        <v>998.58552999999995</v>
      </c>
      <c r="G565" s="54">
        <v>0</v>
      </c>
      <c r="H565" s="54">
        <v>0</v>
      </c>
    </row>
    <row r="566" spans="1:8" ht="67.5" customHeight="1" x14ac:dyDescent="0.25">
      <c r="A566" s="3" t="s">
        <v>749</v>
      </c>
      <c r="B566" s="15" t="s">
        <v>136</v>
      </c>
      <c r="C566" s="15" t="s">
        <v>138</v>
      </c>
      <c r="D566" s="15" t="s">
        <v>885</v>
      </c>
      <c r="E566" s="15"/>
      <c r="F566" s="53">
        <f>F567+F568</f>
        <v>0</v>
      </c>
      <c r="G566" s="53">
        <f>G568</f>
        <v>0</v>
      </c>
      <c r="H566" s="53">
        <f>H568</f>
        <v>0</v>
      </c>
    </row>
    <row r="567" spans="1:8" ht="18" hidden="1" customHeight="1" x14ac:dyDescent="0.25">
      <c r="A567" s="3" t="s">
        <v>133</v>
      </c>
      <c r="B567" s="14" t="s">
        <v>136</v>
      </c>
      <c r="C567" s="15" t="s">
        <v>138</v>
      </c>
      <c r="D567" s="15" t="s">
        <v>448</v>
      </c>
      <c r="E567" s="15" t="s">
        <v>134</v>
      </c>
      <c r="F567" s="54">
        <v>0</v>
      </c>
      <c r="G567" s="54">
        <v>0</v>
      </c>
      <c r="H567" s="54">
        <v>0</v>
      </c>
    </row>
    <row r="568" spans="1:8" ht="16.5" customHeight="1" x14ac:dyDescent="0.25">
      <c r="A568" s="3" t="s">
        <v>144</v>
      </c>
      <c r="B568" s="15" t="s">
        <v>136</v>
      </c>
      <c r="C568" s="15" t="s">
        <v>138</v>
      </c>
      <c r="D568" s="15" t="s">
        <v>885</v>
      </c>
      <c r="E568" s="15" t="s">
        <v>145</v>
      </c>
      <c r="F568" s="54">
        <v>0</v>
      </c>
      <c r="G568" s="54">
        <v>0</v>
      </c>
      <c r="H568" s="54">
        <v>0</v>
      </c>
    </row>
    <row r="569" spans="1:8" ht="90" x14ac:dyDescent="0.25">
      <c r="A569" s="3" t="s">
        <v>619</v>
      </c>
      <c r="B569" s="15" t="s">
        <v>136</v>
      </c>
      <c r="C569" s="15" t="s">
        <v>138</v>
      </c>
      <c r="D569" s="15" t="s">
        <v>923</v>
      </c>
      <c r="E569" s="15"/>
      <c r="F569" s="54">
        <f>F570</f>
        <v>2406.59447</v>
      </c>
      <c r="G569" s="54">
        <f>G570</f>
        <v>0</v>
      </c>
      <c r="H569" s="54">
        <f>H570</f>
        <v>0</v>
      </c>
    </row>
    <row r="570" spans="1:8" x14ac:dyDescent="0.25">
      <c r="A570" s="3" t="s">
        <v>144</v>
      </c>
      <c r="B570" s="15" t="s">
        <v>136</v>
      </c>
      <c r="C570" s="15" t="s">
        <v>138</v>
      </c>
      <c r="D570" s="15" t="s">
        <v>923</v>
      </c>
      <c r="E570" s="15" t="s">
        <v>145</v>
      </c>
      <c r="F570" s="54">
        <v>2406.59447</v>
      </c>
      <c r="G570" s="54">
        <v>0</v>
      </c>
      <c r="H570" s="54">
        <v>0</v>
      </c>
    </row>
    <row r="571" spans="1:8" ht="39" x14ac:dyDescent="0.25">
      <c r="A571" s="3" t="s">
        <v>592</v>
      </c>
      <c r="B571" s="15" t="s">
        <v>136</v>
      </c>
      <c r="C571" s="15" t="s">
        <v>138</v>
      </c>
      <c r="D571" s="15" t="s">
        <v>924</v>
      </c>
      <c r="E571" s="15"/>
      <c r="F571" s="54">
        <f>F572</f>
        <v>0</v>
      </c>
      <c r="G571" s="54">
        <f>G572</f>
        <v>0</v>
      </c>
      <c r="H571" s="54">
        <f>H572</f>
        <v>0</v>
      </c>
    </row>
    <row r="572" spans="1:8" x14ac:dyDescent="0.25">
      <c r="A572" s="3" t="s">
        <v>144</v>
      </c>
      <c r="B572" s="15" t="s">
        <v>136</v>
      </c>
      <c r="C572" s="15" t="s">
        <v>138</v>
      </c>
      <c r="D572" s="15" t="s">
        <v>924</v>
      </c>
      <c r="E572" s="15" t="s">
        <v>145</v>
      </c>
      <c r="F572" s="54">
        <v>0</v>
      </c>
      <c r="G572" s="54">
        <v>0</v>
      </c>
      <c r="H572" s="54">
        <v>0</v>
      </c>
    </row>
    <row r="573" spans="1:8" ht="18.75" customHeight="1" x14ac:dyDescent="0.25">
      <c r="A573" s="8" t="s">
        <v>886</v>
      </c>
      <c r="B573" s="13" t="s">
        <v>136</v>
      </c>
      <c r="C573" s="13" t="s">
        <v>138</v>
      </c>
      <c r="D573" s="13" t="s">
        <v>887</v>
      </c>
      <c r="E573" s="15"/>
      <c r="F573" s="56">
        <f>F581+F574+F576+F578</f>
        <v>17752.64</v>
      </c>
      <c r="G573" s="56">
        <f>G581+G574+G576+G578</f>
        <v>17764.760000000002</v>
      </c>
      <c r="H573" s="56">
        <f>H581+H574+H576+H578</f>
        <v>17779.46</v>
      </c>
    </row>
    <row r="574" spans="1:8" ht="102.75" customHeight="1" x14ac:dyDescent="0.25">
      <c r="A574" s="3" t="s">
        <v>863</v>
      </c>
      <c r="B574" s="15" t="s">
        <v>136</v>
      </c>
      <c r="C574" s="15" t="s">
        <v>138</v>
      </c>
      <c r="D574" s="15" t="s">
        <v>925</v>
      </c>
      <c r="E574" s="13"/>
      <c r="F574" s="54">
        <f>F575</f>
        <v>234.36</v>
      </c>
      <c r="G574" s="54">
        <f>G575</f>
        <v>234.36</v>
      </c>
      <c r="H574" s="54">
        <f>H575</f>
        <v>234.36</v>
      </c>
    </row>
    <row r="575" spans="1:8" x14ac:dyDescent="0.25">
      <c r="A575" s="3" t="s">
        <v>144</v>
      </c>
      <c r="B575" s="15" t="s">
        <v>136</v>
      </c>
      <c r="C575" s="15" t="s">
        <v>138</v>
      </c>
      <c r="D575" s="15" t="s">
        <v>925</v>
      </c>
      <c r="E575" s="13" t="s">
        <v>145</v>
      </c>
      <c r="F575" s="54">
        <v>234.36</v>
      </c>
      <c r="G575" s="54">
        <v>234.36</v>
      </c>
      <c r="H575" s="54">
        <v>234.36</v>
      </c>
    </row>
    <row r="576" spans="1:8" ht="102.75" x14ac:dyDescent="0.25">
      <c r="A576" s="3" t="s">
        <v>754</v>
      </c>
      <c r="B576" s="15" t="s">
        <v>136</v>
      </c>
      <c r="C576" s="15" t="s">
        <v>138</v>
      </c>
      <c r="D576" s="15" t="s">
        <v>926</v>
      </c>
      <c r="E576" s="15"/>
      <c r="F576" s="54">
        <f>F577</f>
        <v>800.58</v>
      </c>
      <c r="G576" s="54">
        <f>G577</f>
        <v>812.7</v>
      </c>
      <c r="H576" s="54">
        <f>H577</f>
        <v>827.4</v>
      </c>
    </row>
    <row r="577" spans="1:8" x14ac:dyDescent="0.25">
      <c r="A577" s="3" t="s">
        <v>144</v>
      </c>
      <c r="B577" s="15" t="s">
        <v>136</v>
      </c>
      <c r="C577" s="15" t="s">
        <v>138</v>
      </c>
      <c r="D577" s="15" t="s">
        <v>926</v>
      </c>
      <c r="E577" s="15" t="s">
        <v>145</v>
      </c>
      <c r="F577" s="54">
        <v>800.58</v>
      </c>
      <c r="G577" s="54">
        <v>812.7</v>
      </c>
      <c r="H577" s="54">
        <v>827.4</v>
      </c>
    </row>
    <row r="578" spans="1:8" ht="82.5" customHeight="1" x14ac:dyDescent="0.25">
      <c r="A578" s="3" t="s">
        <v>89</v>
      </c>
      <c r="B578" s="15" t="s">
        <v>136</v>
      </c>
      <c r="C578" s="15" t="s">
        <v>138</v>
      </c>
      <c r="D578" s="15" t="s">
        <v>927</v>
      </c>
      <c r="E578" s="15"/>
      <c r="F578" s="54">
        <f>F579+F580</f>
        <v>16717.7</v>
      </c>
      <c r="G578" s="54">
        <f>G579+G580</f>
        <v>16717.7</v>
      </c>
      <c r="H578" s="54">
        <f>H579+H580</f>
        <v>16717.7</v>
      </c>
    </row>
    <row r="579" spans="1:8" x14ac:dyDescent="0.25">
      <c r="A579" s="3" t="s">
        <v>133</v>
      </c>
      <c r="B579" s="15" t="s">
        <v>136</v>
      </c>
      <c r="C579" s="15" t="s">
        <v>138</v>
      </c>
      <c r="D579" s="15" t="s">
        <v>927</v>
      </c>
      <c r="E579" s="15" t="s">
        <v>134</v>
      </c>
      <c r="F579" s="54">
        <v>2812.32</v>
      </c>
      <c r="G579" s="54">
        <v>2812.32</v>
      </c>
      <c r="H579" s="54">
        <v>2812.32</v>
      </c>
    </row>
    <row r="580" spans="1:8" x14ac:dyDescent="0.25">
      <c r="A580" s="3" t="s">
        <v>144</v>
      </c>
      <c r="B580" s="15" t="s">
        <v>136</v>
      </c>
      <c r="C580" s="15" t="s">
        <v>138</v>
      </c>
      <c r="D580" s="15" t="s">
        <v>927</v>
      </c>
      <c r="E580" s="15" t="s">
        <v>145</v>
      </c>
      <c r="F580" s="54">
        <v>13905.38</v>
      </c>
      <c r="G580" s="54">
        <v>13905.38</v>
      </c>
      <c r="H580" s="54">
        <v>13905.38</v>
      </c>
    </row>
    <row r="581" spans="1:8" ht="102.75" hidden="1" x14ac:dyDescent="0.25">
      <c r="A581" s="3" t="s">
        <v>754</v>
      </c>
      <c r="B581" s="15" t="s">
        <v>136</v>
      </c>
      <c r="C581" s="15" t="s">
        <v>138</v>
      </c>
      <c r="D581" s="15" t="s">
        <v>888</v>
      </c>
      <c r="E581" s="15"/>
      <c r="F581" s="54">
        <f t="shared" ref="F581:H581" si="28">F582</f>
        <v>0</v>
      </c>
      <c r="G581" s="54">
        <f t="shared" si="28"/>
        <v>0</v>
      </c>
      <c r="H581" s="54">
        <f t="shared" si="28"/>
        <v>0</v>
      </c>
    </row>
    <row r="582" spans="1:8" ht="20.25" hidden="1" customHeight="1" x14ac:dyDescent="0.25">
      <c r="A582" s="3" t="s">
        <v>144</v>
      </c>
      <c r="B582" s="15" t="s">
        <v>136</v>
      </c>
      <c r="C582" s="15" t="s">
        <v>138</v>
      </c>
      <c r="D582" s="15" t="s">
        <v>888</v>
      </c>
      <c r="E582" s="15" t="s">
        <v>145</v>
      </c>
      <c r="F582" s="54"/>
      <c r="G582" s="54"/>
      <c r="H582" s="54"/>
    </row>
    <row r="583" spans="1:8" ht="28.5" hidden="1" customHeight="1" x14ac:dyDescent="0.25">
      <c r="A583" s="8" t="s">
        <v>438</v>
      </c>
      <c r="B583" s="12" t="s">
        <v>136</v>
      </c>
      <c r="C583" s="13" t="s">
        <v>138</v>
      </c>
      <c r="D583" s="13" t="s">
        <v>439</v>
      </c>
      <c r="E583" s="13"/>
      <c r="F583" s="52">
        <f>F584+F587+F590</f>
        <v>0</v>
      </c>
      <c r="G583" s="52">
        <f>G584+G587+G590</f>
        <v>0</v>
      </c>
      <c r="H583" s="52">
        <f>H584+H587+H590</f>
        <v>0</v>
      </c>
    </row>
    <row r="584" spans="1:8" ht="20.25" hidden="1" customHeight="1" x14ac:dyDescent="0.25">
      <c r="A584" s="3" t="s">
        <v>45</v>
      </c>
      <c r="B584" s="14" t="s">
        <v>136</v>
      </c>
      <c r="C584" s="15" t="s">
        <v>138</v>
      </c>
      <c r="D584" s="15" t="s">
        <v>57</v>
      </c>
      <c r="E584" s="15"/>
      <c r="F584" s="53">
        <f>F586+F585</f>
        <v>0</v>
      </c>
      <c r="G584" s="53">
        <v>0</v>
      </c>
      <c r="H584" s="53">
        <v>0</v>
      </c>
    </row>
    <row r="585" spans="1:8" ht="18" hidden="1" customHeight="1" x14ac:dyDescent="0.25">
      <c r="A585" s="3" t="s">
        <v>133</v>
      </c>
      <c r="B585" s="14" t="s">
        <v>136</v>
      </c>
      <c r="C585" s="15" t="s">
        <v>138</v>
      </c>
      <c r="D585" s="15" t="s">
        <v>57</v>
      </c>
      <c r="E585" s="15" t="s">
        <v>134</v>
      </c>
      <c r="F585" s="53"/>
      <c r="G585" s="53">
        <v>0</v>
      </c>
      <c r="H585" s="53">
        <v>0</v>
      </c>
    </row>
    <row r="586" spans="1:8" ht="17.25" hidden="1" customHeight="1" x14ac:dyDescent="0.25">
      <c r="A586" s="3" t="s">
        <v>144</v>
      </c>
      <c r="B586" s="14" t="s">
        <v>136</v>
      </c>
      <c r="C586" s="15" t="s">
        <v>138</v>
      </c>
      <c r="D586" s="15" t="s">
        <v>57</v>
      </c>
      <c r="E586" s="15" t="s">
        <v>145</v>
      </c>
      <c r="F586" s="53"/>
      <c r="G586" s="53">
        <v>0</v>
      </c>
      <c r="H586" s="53">
        <v>0</v>
      </c>
    </row>
    <row r="587" spans="1:8" ht="90" hidden="1" x14ac:dyDescent="0.25">
      <c r="A587" s="3" t="s">
        <v>752</v>
      </c>
      <c r="B587" s="14" t="s">
        <v>136</v>
      </c>
      <c r="C587" s="15" t="s">
        <v>138</v>
      </c>
      <c r="D587" s="15" t="s">
        <v>447</v>
      </c>
      <c r="E587" s="15"/>
      <c r="F587" s="53">
        <f>F589+F588</f>
        <v>0</v>
      </c>
      <c r="G587" s="53">
        <f>G588+G589</f>
        <v>0</v>
      </c>
      <c r="H587" s="53">
        <f>H588+H589</f>
        <v>0</v>
      </c>
    </row>
    <row r="588" spans="1:8" ht="16.5" hidden="1" customHeight="1" x14ac:dyDescent="0.25">
      <c r="A588" s="3" t="s">
        <v>133</v>
      </c>
      <c r="B588" s="14" t="s">
        <v>136</v>
      </c>
      <c r="C588" s="15" t="s">
        <v>138</v>
      </c>
      <c r="D588" s="15" t="s">
        <v>447</v>
      </c>
      <c r="E588" s="15" t="s">
        <v>134</v>
      </c>
      <c r="F588" s="54"/>
      <c r="G588" s="54"/>
      <c r="H588" s="54"/>
    </row>
    <row r="589" spans="1:8" ht="16.5" hidden="1" customHeight="1" x14ac:dyDescent="0.25">
      <c r="A589" s="3" t="s">
        <v>144</v>
      </c>
      <c r="B589" s="14" t="s">
        <v>136</v>
      </c>
      <c r="C589" s="15" t="s">
        <v>138</v>
      </c>
      <c r="D589" s="15" t="s">
        <v>447</v>
      </c>
      <c r="E589" s="15" t="s">
        <v>145</v>
      </c>
      <c r="F589" s="54"/>
      <c r="G589" s="54"/>
      <c r="H589" s="54"/>
    </row>
    <row r="590" spans="1:8" ht="115.5" hidden="1" x14ac:dyDescent="0.25">
      <c r="A590" s="3" t="s">
        <v>753</v>
      </c>
      <c r="B590" s="14" t="s">
        <v>136</v>
      </c>
      <c r="C590" s="15" t="s">
        <v>138</v>
      </c>
      <c r="D590" s="15" t="s">
        <v>512</v>
      </c>
      <c r="E590" s="15"/>
      <c r="F590" s="54">
        <f>F591+F592</f>
        <v>0</v>
      </c>
      <c r="G590" s="54">
        <f>G591+G592</f>
        <v>0</v>
      </c>
      <c r="H590" s="54">
        <f>H591+H592</f>
        <v>0</v>
      </c>
    </row>
    <row r="591" spans="1:8" hidden="1" x14ac:dyDescent="0.25">
      <c r="A591" s="3" t="s">
        <v>133</v>
      </c>
      <c r="B591" s="14" t="s">
        <v>136</v>
      </c>
      <c r="C591" s="15" t="s">
        <v>138</v>
      </c>
      <c r="D591" s="15" t="s">
        <v>512</v>
      </c>
      <c r="E591" s="15" t="s">
        <v>134</v>
      </c>
      <c r="F591" s="54"/>
      <c r="G591" s="54"/>
      <c r="H591" s="54"/>
    </row>
    <row r="592" spans="1:8" hidden="1" x14ac:dyDescent="0.25">
      <c r="A592" s="3" t="s">
        <v>144</v>
      </c>
      <c r="B592" s="14" t="s">
        <v>136</v>
      </c>
      <c r="C592" s="15" t="s">
        <v>138</v>
      </c>
      <c r="D592" s="15" t="s">
        <v>512</v>
      </c>
      <c r="E592" s="15" t="s">
        <v>145</v>
      </c>
      <c r="F592" s="54"/>
      <c r="G592" s="54"/>
      <c r="H592" s="54"/>
    </row>
    <row r="593" spans="1:8" ht="26.25" hidden="1" x14ac:dyDescent="0.25">
      <c r="A593" s="3" t="s">
        <v>663</v>
      </c>
      <c r="B593" s="13" t="s">
        <v>136</v>
      </c>
      <c r="C593" s="13" t="s">
        <v>138</v>
      </c>
      <c r="D593" s="13" t="s">
        <v>645</v>
      </c>
      <c r="E593" s="15"/>
      <c r="F593" s="56">
        <f t="shared" ref="F593:H594" si="29">F594</f>
        <v>0</v>
      </c>
      <c r="G593" s="56">
        <f t="shared" si="29"/>
        <v>0</v>
      </c>
      <c r="H593" s="56">
        <f t="shared" si="29"/>
        <v>0</v>
      </c>
    </row>
    <row r="594" spans="1:8" ht="102.75" hidden="1" x14ac:dyDescent="0.25">
      <c r="A594" s="3" t="s">
        <v>754</v>
      </c>
      <c r="B594" s="15" t="s">
        <v>136</v>
      </c>
      <c r="C594" s="15" t="s">
        <v>138</v>
      </c>
      <c r="D594" s="15" t="s">
        <v>646</v>
      </c>
      <c r="E594" s="15"/>
      <c r="F594" s="54">
        <f t="shared" si="29"/>
        <v>0</v>
      </c>
      <c r="G594" s="54">
        <f t="shared" si="29"/>
        <v>0</v>
      </c>
      <c r="H594" s="54">
        <f t="shared" si="29"/>
        <v>0</v>
      </c>
    </row>
    <row r="595" spans="1:8" hidden="1" x14ac:dyDescent="0.25">
      <c r="A595" s="3" t="s">
        <v>144</v>
      </c>
      <c r="B595" s="15" t="s">
        <v>136</v>
      </c>
      <c r="C595" s="15" t="s">
        <v>138</v>
      </c>
      <c r="D595" s="15" t="s">
        <v>646</v>
      </c>
      <c r="E595" s="15" t="s">
        <v>145</v>
      </c>
      <c r="F595" s="54"/>
      <c r="G595" s="54"/>
      <c r="H595" s="54"/>
    </row>
    <row r="596" spans="1:8" ht="39" hidden="1" x14ac:dyDescent="0.25">
      <c r="A596" s="8" t="s">
        <v>853</v>
      </c>
      <c r="B596" s="13" t="s">
        <v>136</v>
      </c>
      <c r="C596" s="13" t="s">
        <v>138</v>
      </c>
      <c r="D596" s="13" t="s">
        <v>854</v>
      </c>
      <c r="E596" s="13"/>
      <c r="F596" s="56">
        <f>F597</f>
        <v>0</v>
      </c>
      <c r="G596" s="56">
        <v>0</v>
      </c>
      <c r="H596" s="56">
        <v>0</v>
      </c>
    </row>
    <row r="597" spans="1:8" ht="51.75" hidden="1" x14ac:dyDescent="0.25">
      <c r="A597" s="3" t="s">
        <v>855</v>
      </c>
      <c r="B597" s="15" t="s">
        <v>136</v>
      </c>
      <c r="C597" s="15" t="s">
        <v>138</v>
      </c>
      <c r="D597" s="15" t="s">
        <v>856</v>
      </c>
      <c r="E597" s="15"/>
      <c r="F597" s="54">
        <f>F598</f>
        <v>0</v>
      </c>
      <c r="G597" s="54">
        <v>0</v>
      </c>
      <c r="H597" s="54">
        <v>0</v>
      </c>
    </row>
    <row r="598" spans="1:8" hidden="1" x14ac:dyDescent="0.25">
      <c r="A598" s="3" t="s">
        <v>144</v>
      </c>
      <c r="B598" s="15" t="s">
        <v>136</v>
      </c>
      <c r="C598" s="15" t="s">
        <v>138</v>
      </c>
      <c r="D598" s="15" t="s">
        <v>856</v>
      </c>
      <c r="E598" s="15" t="s">
        <v>145</v>
      </c>
      <c r="F598" s="54"/>
      <c r="G598" s="54"/>
      <c r="H598" s="54"/>
    </row>
    <row r="599" spans="1:8" ht="51.75" hidden="1" x14ac:dyDescent="0.25">
      <c r="A599" s="8" t="s">
        <v>603</v>
      </c>
      <c r="B599" s="12" t="s">
        <v>136</v>
      </c>
      <c r="C599" s="13" t="s">
        <v>138</v>
      </c>
      <c r="D599" s="13" t="s">
        <v>604</v>
      </c>
      <c r="E599" s="13"/>
      <c r="F599" s="56">
        <f>F602+F600</f>
        <v>0</v>
      </c>
      <c r="G599" s="56">
        <f>G602+G600</f>
        <v>0</v>
      </c>
      <c r="H599" s="56">
        <f>H602+H600</f>
        <v>0</v>
      </c>
    </row>
    <row r="600" spans="1:8" ht="141" hidden="1" x14ac:dyDescent="0.25">
      <c r="A600" s="8" t="s">
        <v>803</v>
      </c>
      <c r="B600" s="15" t="s">
        <v>136</v>
      </c>
      <c r="C600" s="15" t="s">
        <v>138</v>
      </c>
      <c r="D600" s="15" t="s">
        <v>804</v>
      </c>
      <c r="E600" s="13"/>
      <c r="F600" s="54">
        <f>F601</f>
        <v>0</v>
      </c>
      <c r="G600" s="54">
        <f>G601</f>
        <v>0</v>
      </c>
      <c r="H600" s="54">
        <f>H601</f>
        <v>0</v>
      </c>
    </row>
    <row r="601" spans="1:8" hidden="1" x14ac:dyDescent="0.25">
      <c r="A601" s="3" t="s">
        <v>144</v>
      </c>
      <c r="B601" s="15" t="s">
        <v>136</v>
      </c>
      <c r="C601" s="15" t="s">
        <v>138</v>
      </c>
      <c r="D601" s="15" t="s">
        <v>804</v>
      </c>
      <c r="E601" s="15" t="s">
        <v>145</v>
      </c>
      <c r="F601" s="54">
        <v>0</v>
      </c>
      <c r="G601" s="54"/>
      <c r="H601" s="54"/>
    </row>
    <row r="602" spans="1:8" ht="39" hidden="1" x14ac:dyDescent="0.25">
      <c r="A602" s="3" t="s">
        <v>605</v>
      </c>
      <c r="B602" s="14" t="s">
        <v>136</v>
      </c>
      <c r="C602" s="15" t="s">
        <v>138</v>
      </c>
      <c r="D602" s="15" t="s">
        <v>606</v>
      </c>
      <c r="E602" s="15"/>
      <c r="F602" s="54">
        <f>F603+F604</f>
        <v>0</v>
      </c>
      <c r="G602" s="54">
        <f>G603+G604</f>
        <v>0</v>
      </c>
      <c r="H602" s="54">
        <f>H603+H604</f>
        <v>0</v>
      </c>
    </row>
    <row r="603" spans="1:8" ht="26.25" hidden="1" x14ac:dyDescent="0.25">
      <c r="A603" s="3" t="s">
        <v>206</v>
      </c>
      <c r="B603" s="14" t="s">
        <v>136</v>
      </c>
      <c r="C603" s="15" t="s">
        <v>138</v>
      </c>
      <c r="D603" s="15" t="s">
        <v>606</v>
      </c>
      <c r="E603" s="15" t="s">
        <v>207</v>
      </c>
      <c r="F603" s="54">
        <v>0</v>
      </c>
      <c r="G603" s="54"/>
      <c r="H603" s="54"/>
    </row>
    <row r="604" spans="1:8" hidden="1" x14ac:dyDescent="0.25">
      <c r="A604" s="3" t="s">
        <v>144</v>
      </c>
      <c r="B604" s="14" t="s">
        <v>136</v>
      </c>
      <c r="C604" s="15" t="s">
        <v>138</v>
      </c>
      <c r="D604" s="15" t="s">
        <v>606</v>
      </c>
      <c r="E604" s="15" t="s">
        <v>145</v>
      </c>
      <c r="F604" s="54">
        <v>0</v>
      </c>
      <c r="G604" s="54">
        <v>0</v>
      </c>
      <c r="H604" s="54">
        <v>0</v>
      </c>
    </row>
    <row r="605" spans="1:8" ht="51.75" x14ac:dyDescent="0.25">
      <c r="A605" s="8" t="s">
        <v>694</v>
      </c>
      <c r="B605" s="13" t="s">
        <v>136</v>
      </c>
      <c r="C605" s="13" t="s">
        <v>138</v>
      </c>
      <c r="D605" s="13" t="s">
        <v>61</v>
      </c>
      <c r="E605" s="13"/>
      <c r="F605" s="56">
        <f>F606</f>
        <v>2490</v>
      </c>
      <c r="G605" s="56">
        <v>0</v>
      </c>
      <c r="H605" s="56">
        <v>0</v>
      </c>
    </row>
    <row r="606" spans="1:8" ht="39" x14ac:dyDescent="0.25">
      <c r="A606" s="18" t="s">
        <v>621</v>
      </c>
      <c r="B606" s="13" t="s">
        <v>136</v>
      </c>
      <c r="C606" s="13" t="s">
        <v>138</v>
      </c>
      <c r="D606" s="13" t="s">
        <v>622</v>
      </c>
      <c r="E606" s="13"/>
      <c r="F606" s="56">
        <f>F609+F607</f>
        <v>2490</v>
      </c>
      <c r="G606" s="56">
        <v>0</v>
      </c>
      <c r="H606" s="56">
        <v>0</v>
      </c>
    </row>
    <row r="607" spans="1:8" ht="51.75" x14ac:dyDescent="0.25">
      <c r="A607" s="17" t="s">
        <v>944</v>
      </c>
      <c r="B607" s="15" t="s">
        <v>136</v>
      </c>
      <c r="C607" s="15" t="s">
        <v>138</v>
      </c>
      <c r="D607" s="15" t="s">
        <v>945</v>
      </c>
      <c r="E607" s="13"/>
      <c r="F607" s="54">
        <f>F608</f>
        <v>1500</v>
      </c>
      <c r="G607" s="54">
        <v>0</v>
      </c>
      <c r="H607" s="54">
        <v>0</v>
      </c>
    </row>
    <row r="608" spans="1:8" x14ac:dyDescent="0.25">
      <c r="A608" s="3" t="s">
        <v>144</v>
      </c>
      <c r="B608" s="15" t="s">
        <v>136</v>
      </c>
      <c r="C608" s="15" t="s">
        <v>138</v>
      </c>
      <c r="D608" s="15" t="s">
        <v>945</v>
      </c>
      <c r="E608" s="15" t="s">
        <v>145</v>
      </c>
      <c r="F608" s="54">
        <v>1500</v>
      </c>
      <c r="G608" s="54">
        <v>0</v>
      </c>
      <c r="H608" s="54">
        <v>0</v>
      </c>
    </row>
    <row r="609" spans="1:9" ht="42.75" customHeight="1" x14ac:dyDescent="0.25">
      <c r="A609" s="3" t="s">
        <v>940</v>
      </c>
      <c r="B609" s="15" t="s">
        <v>136</v>
      </c>
      <c r="C609" s="15" t="s">
        <v>138</v>
      </c>
      <c r="D609" s="15" t="s">
        <v>946</v>
      </c>
      <c r="E609" s="15"/>
      <c r="F609" s="54">
        <f>F610</f>
        <v>990</v>
      </c>
      <c r="G609" s="54">
        <v>0</v>
      </c>
      <c r="H609" s="54">
        <v>0</v>
      </c>
    </row>
    <row r="610" spans="1:9" x14ac:dyDescent="0.25">
      <c r="A610" s="3" t="s">
        <v>144</v>
      </c>
      <c r="B610" s="15" t="s">
        <v>136</v>
      </c>
      <c r="C610" s="15" t="s">
        <v>138</v>
      </c>
      <c r="D610" s="15" t="s">
        <v>946</v>
      </c>
      <c r="E610" s="15" t="s">
        <v>145</v>
      </c>
      <c r="F610" s="54">
        <v>990</v>
      </c>
      <c r="G610" s="54">
        <v>0</v>
      </c>
      <c r="H610" s="54">
        <v>0</v>
      </c>
    </row>
    <row r="611" spans="1:9" ht="15.75" customHeight="1" x14ac:dyDescent="0.25">
      <c r="A611" s="8" t="s">
        <v>294</v>
      </c>
      <c r="B611" s="12" t="s">
        <v>136</v>
      </c>
      <c r="C611" s="13" t="s">
        <v>227</v>
      </c>
      <c r="D611" s="13"/>
      <c r="E611" s="13"/>
      <c r="F611" s="52">
        <f>F612+F632+F655</f>
        <v>28434.035</v>
      </c>
      <c r="G611" s="52">
        <f>G612+G632+G655</f>
        <v>27795.1</v>
      </c>
      <c r="H611" s="52">
        <f>H612+H632+H655</f>
        <v>27795.1</v>
      </c>
      <c r="I611" s="31"/>
    </row>
    <row r="612" spans="1:9" ht="39" x14ac:dyDescent="0.25">
      <c r="A612" s="8" t="s">
        <v>738</v>
      </c>
      <c r="B612" s="12" t="s">
        <v>136</v>
      </c>
      <c r="C612" s="13" t="s">
        <v>227</v>
      </c>
      <c r="D612" s="13" t="s">
        <v>152</v>
      </c>
      <c r="E612" s="13"/>
      <c r="F612" s="52">
        <f t="shared" ref="F612:H612" si="30">F613</f>
        <v>7654</v>
      </c>
      <c r="G612" s="52">
        <f t="shared" si="30"/>
        <v>7654</v>
      </c>
      <c r="H612" s="52">
        <f t="shared" si="30"/>
        <v>7654</v>
      </c>
    </row>
    <row r="613" spans="1:9" ht="26.25" x14ac:dyDescent="0.25">
      <c r="A613" s="8" t="s">
        <v>402</v>
      </c>
      <c r="B613" s="12" t="s">
        <v>136</v>
      </c>
      <c r="C613" s="13" t="s">
        <v>227</v>
      </c>
      <c r="D613" s="13" t="s">
        <v>209</v>
      </c>
      <c r="E613" s="13"/>
      <c r="F613" s="52">
        <f>F614+F625</f>
        <v>7654</v>
      </c>
      <c r="G613" s="52">
        <f>G614+G625</f>
        <v>7654</v>
      </c>
      <c r="H613" s="52">
        <f>H614+H625</f>
        <v>7654</v>
      </c>
    </row>
    <row r="614" spans="1:9" ht="38.25" customHeight="1" x14ac:dyDescent="0.25">
      <c r="A614" s="3" t="s">
        <v>403</v>
      </c>
      <c r="B614" s="14" t="s">
        <v>136</v>
      </c>
      <c r="C614" s="15" t="s">
        <v>227</v>
      </c>
      <c r="D614" s="15" t="s">
        <v>210</v>
      </c>
      <c r="E614" s="15"/>
      <c r="F614" s="53">
        <f>F615</f>
        <v>7654</v>
      </c>
      <c r="G614" s="53">
        <f>G615+G630</f>
        <v>7654</v>
      </c>
      <c r="H614" s="53">
        <f>H615+H630</f>
        <v>7654</v>
      </c>
    </row>
    <row r="615" spans="1:9" ht="39" customHeight="1" x14ac:dyDescent="0.25">
      <c r="A615" s="3" t="s">
        <v>211</v>
      </c>
      <c r="B615" s="14" t="s">
        <v>136</v>
      </c>
      <c r="C615" s="15" t="s">
        <v>227</v>
      </c>
      <c r="D615" s="15" t="s">
        <v>212</v>
      </c>
      <c r="E615" s="15"/>
      <c r="F615" s="53">
        <f>F616+F619+F623+F626</f>
        <v>7654</v>
      </c>
      <c r="G615" s="53">
        <f>G616+G619+G623+G626</f>
        <v>7654</v>
      </c>
      <c r="H615" s="53">
        <v>7654</v>
      </c>
    </row>
    <row r="616" spans="1:9" ht="26.25" x14ac:dyDescent="0.25">
      <c r="A616" s="3" t="s">
        <v>146</v>
      </c>
      <c r="B616" s="14" t="s">
        <v>136</v>
      </c>
      <c r="C616" s="15" t="s">
        <v>227</v>
      </c>
      <c r="D616" s="15" t="s">
        <v>213</v>
      </c>
      <c r="E616" s="15"/>
      <c r="F616" s="53">
        <f>F618+F617</f>
        <v>5141.8</v>
      </c>
      <c r="G616" s="53">
        <f>G618</f>
        <v>5141.8</v>
      </c>
      <c r="H616" s="53">
        <f>H618</f>
        <v>5141.8</v>
      </c>
    </row>
    <row r="617" spans="1:9" hidden="1" x14ac:dyDescent="0.25">
      <c r="A617" s="3" t="s">
        <v>133</v>
      </c>
      <c r="B617" s="14" t="s">
        <v>136</v>
      </c>
      <c r="C617" s="15" t="s">
        <v>227</v>
      </c>
      <c r="D617" s="15" t="s">
        <v>213</v>
      </c>
      <c r="E617" s="15" t="s">
        <v>134</v>
      </c>
      <c r="F617" s="53"/>
      <c r="G617" s="53"/>
      <c r="H617" s="53"/>
    </row>
    <row r="618" spans="1:9" x14ac:dyDescent="0.25">
      <c r="A618" s="3" t="s">
        <v>144</v>
      </c>
      <c r="B618" s="14" t="s">
        <v>136</v>
      </c>
      <c r="C618" s="15" t="s">
        <v>227</v>
      </c>
      <c r="D618" s="15" t="s">
        <v>213</v>
      </c>
      <c r="E618" s="15" t="s">
        <v>145</v>
      </c>
      <c r="F618" s="54">
        <v>5141.8</v>
      </c>
      <c r="G618" s="54">
        <v>5141.8</v>
      </c>
      <c r="H618" s="54">
        <v>5141.8</v>
      </c>
    </row>
    <row r="619" spans="1:9" ht="77.25" customHeight="1" x14ac:dyDescent="0.25">
      <c r="A619" s="3" t="s">
        <v>46</v>
      </c>
      <c r="B619" s="14" t="s">
        <v>136</v>
      </c>
      <c r="C619" s="15" t="s">
        <v>227</v>
      </c>
      <c r="D619" s="15" t="s">
        <v>376</v>
      </c>
      <c r="E619" s="15"/>
      <c r="F619" s="53">
        <f>F620</f>
        <v>1689.7</v>
      </c>
      <c r="G619" s="53">
        <f>G620</f>
        <v>1689.7</v>
      </c>
      <c r="H619" s="53">
        <f>H620</f>
        <v>1689.7</v>
      </c>
    </row>
    <row r="620" spans="1:9" ht="15.75" customHeight="1" x14ac:dyDescent="0.25">
      <c r="A620" s="3" t="s">
        <v>144</v>
      </c>
      <c r="B620" s="14" t="s">
        <v>136</v>
      </c>
      <c r="C620" s="15" t="s">
        <v>227</v>
      </c>
      <c r="D620" s="15" t="s">
        <v>376</v>
      </c>
      <c r="E620" s="15" t="s">
        <v>145</v>
      </c>
      <c r="F620" s="54">
        <v>1689.7</v>
      </c>
      <c r="G620" s="54">
        <v>1689.7</v>
      </c>
      <c r="H620" s="54">
        <v>1689.7</v>
      </c>
    </row>
    <row r="621" spans="1:9" ht="54.75" hidden="1" customHeight="1" x14ac:dyDescent="0.25">
      <c r="A621" s="3" t="s">
        <v>331</v>
      </c>
      <c r="B621" s="14" t="s">
        <v>136</v>
      </c>
      <c r="C621" s="15" t="s">
        <v>227</v>
      </c>
      <c r="D621" s="15" t="s">
        <v>489</v>
      </c>
      <c r="E621" s="15"/>
      <c r="F621" s="54">
        <f>F622</f>
        <v>0</v>
      </c>
      <c r="G621" s="54">
        <v>0</v>
      </c>
      <c r="H621" s="54">
        <v>0</v>
      </c>
    </row>
    <row r="622" spans="1:9" hidden="1" x14ac:dyDescent="0.25">
      <c r="A622" s="3" t="s">
        <v>144</v>
      </c>
      <c r="B622" s="14" t="s">
        <v>136</v>
      </c>
      <c r="C622" s="15" t="s">
        <v>227</v>
      </c>
      <c r="D622" s="15" t="s">
        <v>489</v>
      </c>
      <c r="E622" s="15" t="s">
        <v>145</v>
      </c>
      <c r="F622" s="54">
        <v>0</v>
      </c>
      <c r="G622" s="54">
        <v>0</v>
      </c>
      <c r="H622" s="54">
        <v>0</v>
      </c>
    </row>
    <row r="623" spans="1:9" ht="78.75" hidden="1" customHeight="1" x14ac:dyDescent="0.25">
      <c r="A623" s="32" t="s">
        <v>755</v>
      </c>
      <c r="B623" s="14" t="s">
        <v>214</v>
      </c>
      <c r="C623" s="15" t="s">
        <v>227</v>
      </c>
      <c r="D623" s="15" t="s">
        <v>568</v>
      </c>
      <c r="E623" s="15"/>
      <c r="F623" s="54">
        <f>F624</f>
        <v>0</v>
      </c>
      <c r="G623" s="54">
        <v>0</v>
      </c>
      <c r="H623" s="54">
        <v>0</v>
      </c>
    </row>
    <row r="624" spans="1:9" ht="16.5" hidden="1" customHeight="1" x14ac:dyDescent="0.25">
      <c r="A624" s="39" t="s">
        <v>144</v>
      </c>
      <c r="B624" s="14" t="s">
        <v>136</v>
      </c>
      <c r="C624" s="15" t="s">
        <v>227</v>
      </c>
      <c r="D624" s="15" t="s">
        <v>568</v>
      </c>
      <c r="E624" s="15" t="s">
        <v>145</v>
      </c>
      <c r="F624" s="54"/>
      <c r="G624" s="54"/>
      <c r="H624" s="54"/>
    </row>
    <row r="625" spans="1:8" ht="15.75" hidden="1" customHeight="1" x14ac:dyDescent="0.25">
      <c r="A625" s="8" t="s">
        <v>462</v>
      </c>
      <c r="B625" s="12" t="s">
        <v>136</v>
      </c>
      <c r="C625" s="13" t="s">
        <v>227</v>
      </c>
      <c r="D625" s="13" t="s">
        <v>463</v>
      </c>
      <c r="E625" s="13"/>
      <c r="F625" s="56"/>
      <c r="G625" s="56"/>
      <c r="H625" s="56"/>
    </row>
    <row r="626" spans="1:8" ht="96" customHeight="1" x14ac:dyDescent="0.25">
      <c r="A626" s="3" t="s">
        <v>756</v>
      </c>
      <c r="B626" s="14" t="s">
        <v>136</v>
      </c>
      <c r="C626" s="15" t="s">
        <v>227</v>
      </c>
      <c r="D626" s="27" t="s">
        <v>889</v>
      </c>
      <c r="E626" s="15"/>
      <c r="F626" s="54">
        <f t="shared" ref="F626:H626" si="31">F627</f>
        <v>822.5</v>
      </c>
      <c r="G626" s="54">
        <f t="shared" si="31"/>
        <v>822.5</v>
      </c>
      <c r="H626" s="54">
        <f t="shared" si="31"/>
        <v>822.5</v>
      </c>
    </row>
    <row r="627" spans="1:8" ht="15.75" customHeight="1" x14ac:dyDescent="0.25">
      <c r="A627" s="19" t="s">
        <v>144</v>
      </c>
      <c r="B627" s="14" t="s">
        <v>136</v>
      </c>
      <c r="C627" s="15" t="s">
        <v>227</v>
      </c>
      <c r="D627" s="27" t="s">
        <v>889</v>
      </c>
      <c r="E627" s="15" t="s">
        <v>145</v>
      </c>
      <c r="F627" s="54">
        <v>822.5</v>
      </c>
      <c r="G627" s="54">
        <v>822.5</v>
      </c>
      <c r="H627" s="54">
        <v>822.5</v>
      </c>
    </row>
    <row r="628" spans="1:8" ht="90" hidden="1" x14ac:dyDescent="0.25">
      <c r="A628" s="17" t="s">
        <v>326</v>
      </c>
      <c r="B628" s="15" t="s">
        <v>136</v>
      </c>
      <c r="C628" s="15" t="s">
        <v>227</v>
      </c>
      <c r="D628" s="15" t="s">
        <v>328</v>
      </c>
      <c r="E628" s="15"/>
      <c r="F628" s="53">
        <f>F629</f>
        <v>0</v>
      </c>
      <c r="G628" s="53">
        <f>G629</f>
        <v>0</v>
      </c>
      <c r="H628" s="53">
        <f>H629</f>
        <v>0</v>
      </c>
    </row>
    <row r="629" spans="1:8" hidden="1" x14ac:dyDescent="0.25">
      <c r="A629" s="3" t="s">
        <v>144</v>
      </c>
      <c r="B629" s="15" t="s">
        <v>136</v>
      </c>
      <c r="C629" s="15" t="s">
        <v>227</v>
      </c>
      <c r="D629" s="15" t="s">
        <v>328</v>
      </c>
      <c r="E629" s="15" t="s">
        <v>145</v>
      </c>
      <c r="F629" s="53">
        <v>0</v>
      </c>
      <c r="G629" s="53"/>
      <c r="H629" s="53"/>
    </row>
    <row r="630" spans="1:8" ht="21.75" hidden="1" customHeight="1" x14ac:dyDescent="0.25">
      <c r="A630" s="3" t="s">
        <v>329</v>
      </c>
      <c r="B630" s="15" t="s">
        <v>136</v>
      </c>
      <c r="C630" s="15" t="s">
        <v>227</v>
      </c>
      <c r="D630" s="15" t="s">
        <v>330</v>
      </c>
      <c r="E630" s="15"/>
      <c r="F630" s="53">
        <f>F631</f>
        <v>0</v>
      </c>
      <c r="G630" s="53">
        <f>G631</f>
        <v>0</v>
      </c>
      <c r="H630" s="53">
        <f>H631</f>
        <v>0</v>
      </c>
    </row>
    <row r="631" spans="1:8" ht="22.5" hidden="1" customHeight="1" x14ac:dyDescent="0.25">
      <c r="A631" s="3" t="s">
        <v>144</v>
      </c>
      <c r="B631" s="15" t="s">
        <v>136</v>
      </c>
      <c r="C631" s="15" t="s">
        <v>227</v>
      </c>
      <c r="D631" s="15" t="s">
        <v>330</v>
      </c>
      <c r="E631" s="15" t="s">
        <v>145</v>
      </c>
      <c r="F631" s="53">
        <v>0</v>
      </c>
      <c r="G631" s="53"/>
      <c r="H631" s="53"/>
    </row>
    <row r="632" spans="1:8" ht="39" x14ac:dyDescent="0.25">
      <c r="A632" s="8" t="s">
        <v>721</v>
      </c>
      <c r="B632" s="12" t="s">
        <v>136</v>
      </c>
      <c r="C632" s="13" t="s">
        <v>227</v>
      </c>
      <c r="D632" s="13" t="s">
        <v>131</v>
      </c>
      <c r="E632" s="13"/>
      <c r="F632" s="52">
        <f t="shared" ref="F632:H633" si="32">F633</f>
        <v>20780.035</v>
      </c>
      <c r="G632" s="52">
        <f t="shared" si="32"/>
        <v>20141.099999999999</v>
      </c>
      <c r="H632" s="52">
        <f t="shared" si="32"/>
        <v>20141.099999999999</v>
      </c>
    </row>
    <row r="633" spans="1:8" ht="26.25" x14ac:dyDescent="0.25">
      <c r="A633" s="8" t="s">
        <v>139</v>
      </c>
      <c r="B633" s="12" t="s">
        <v>136</v>
      </c>
      <c r="C633" s="13" t="s">
        <v>227</v>
      </c>
      <c r="D633" s="13" t="s">
        <v>140</v>
      </c>
      <c r="E633" s="13"/>
      <c r="F633" s="52">
        <f t="shared" si="32"/>
        <v>20780.035</v>
      </c>
      <c r="G633" s="52">
        <f t="shared" si="32"/>
        <v>20141.099999999999</v>
      </c>
      <c r="H633" s="52">
        <f t="shared" si="32"/>
        <v>20141.099999999999</v>
      </c>
    </row>
    <row r="634" spans="1:8" ht="26.25" x14ac:dyDescent="0.25">
      <c r="A634" s="3" t="s">
        <v>141</v>
      </c>
      <c r="B634" s="14" t="s">
        <v>136</v>
      </c>
      <c r="C634" s="15" t="s">
        <v>227</v>
      </c>
      <c r="D634" s="15" t="s">
        <v>142</v>
      </c>
      <c r="E634" s="15"/>
      <c r="F634" s="53">
        <f>F635+F643+F647+F649+F639</f>
        <v>20780.035</v>
      </c>
      <c r="G634" s="53">
        <f>G635+G643+G647+G649</f>
        <v>20141.099999999999</v>
      </c>
      <c r="H634" s="53">
        <f>H635+H643+H647+H649</f>
        <v>20141.099999999999</v>
      </c>
    </row>
    <row r="635" spans="1:8" ht="26.25" x14ac:dyDescent="0.25">
      <c r="A635" s="3" t="s">
        <v>146</v>
      </c>
      <c r="B635" s="14" t="s">
        <v>136</v>
      </c>
      <c r="C635" s="15" t="s">
        <v>227</v>
      </c>
      <c r="D635" s="15" t="s">
        <v>147</v>
      </c>
      <c r="E635" s="15"/>
      <c r="F635" s="53">
        <f>F636</f>
        <v>19480.035</v>
      </c>
      <c r="G635" s="53">
        <f>G636</f>
        <v>19101.099999999999</v>
      </c>
      <c r="H635" s="53">
        <f>H636</f>
        <v>19101.099999999999</v>
      </c>
    </row>
    <row r="636" spans="1:8" x14ac:dyDescent="0.25">
      <c r="A636" s="3" t="s">
        <v>144</v>
      </c>
      <c r="B636" s="14" t="s">
        <v>136</v>
      </c>
      <c r="C636" s="15" t="s">
        <v>227</v>
      </c>
      <c r="D636" s="15" t="s">
        <v>147</v>
      </c>
      <c r="E636" s="15" t="s">
        <v>145</v>
      </c>
      <c r="F636" s="47">
        <v>19480.035</v>
      </c>
      <c r="G636" s="54">
        <v>19101.099999999999</v>
      </c>
      <c r="H636" s="54">
        <v>19101.099999999999</v>
      </c>
    </row>
    <row r="637" spans="1:8" ht="18" hidden="1" customHeight="1" x14ac:dyDescent="0.25">
      <c r="A637" s="3" t="s">
        <v>27</v>
      </c>
      <c r="B637" s="14" t="s">
        <v>136</v>
      </c>
      <c r="C637" s="15" t="s">
        <v>227</v>
      </c>
      <c r="D637" s="15" t="s">
        <v>28</v>
      </c>
      <c r="E637" s="15"/>
      <c r="F637" s="53">
        <f>F638</f>
        <v>0</v>
      </c>
      <c r="G637" s="53">
        <f>G638</f>
        <v>0</v>
      </c>
      <c r="H637" s="53">
        <f>H638</f>
        <v>0</v>
      </c>
    </row>
    <row r="638" spans="1:8" ht="103.5" hidden="1" customHeight="1" x14ac:dyDescent="0.25">
      <c r="A638" s="3" t="s">
        <v>379</v>
      </c>
      <c r="B638" s="14" t="s">
        <v>136</v>
      </c>
      <c r="C638" s="15" t="s">
        <v>227</v>
      </c>
      <c r="D638" s="15" t="s">
        <v>28</v>
      </c>
      <c r="E638" s="15" t="s">
        <v>382</v>
      </c>
      <c r="F638" s="53">
        <v>0</v>
      </c>
      <c r="G638" s="53">
        <v>0</v>
      </c>
      <c r="H638" s="53"/>
    </row>
    <row r="639" spans="1:8" ht="76.5" hidden="1" customHeight="1" x14ac:dyDescent="0.25">
      <c r="A639" s="32" t="s">
        <v>755</v>
      </c>
      <c r="B639" s="14" t="s">
        <v>136</v>
      </c>
      <c r="C639" s="15" t="s">
        <v>227</v>
      </c>
      <c r="D639" s="15" t="s">
        <v>29</v>
      </c>
      <c r="E639" s="15"/>
      <c r="F639" s="53">
        <f>F640</f>
        <v>0</v>
      </c>
      <c r="G639" s="53">
        <v>0</v>
      </c>
      <c r="H639" s="53">
        <v>0</v>
      </c>
    </row>
    <row r="640" spans="1:8" hidden="1" x14ac:dyDescent="0.25">
      <c r="A640" s="3" t="s">
        <v>144</v>
      </c>
      <c r="B640" s="14" t="s">
        <v>136</v>
      </c>
      <c r="C640" s="15" t="s">
        <v>227</v>
      </c>
      <c r="D640" s="15" t="s">
        <v>29</v>
      </c>
      <c r="E640" s="15" t="s">
        <v>145</v>
      </c>
      <c r="F640" s="53"/>
      <c r="G640" s="53">
        <v>0</v>
      </c>
      <c r="H640" s="53">
        <v>0</v>
      </c>
    </row>
    <row r="641" spans="1:8" ht="18" hidden="1" customHeight="1" x14ac:dyDescent="0.25">
      <c r="A641" s="26" t="s">
        <v>74</v>
      </c>
      <c r="B641" s="15" t="s">
        <v>136</v>
      </c>
      <c r="C641" s="15" t="s">
        <v>227</v>
      </c>
      <c r="D641" s="15" t="s">
        <v>75</v>
      </c>
      <c r="E641" s="15"/>
      <c r="F641" s="53">
        <f>F642</f>
        <v>0</v>
      </c>
      <c r="G641" s="53">
        <v>0</v>
      </c>
      <c r="H641" s="53">
        <v>0</v>
      </c>
    </row>
    <row r="642" spans="1:8" ht="18" hidden="1" customHeight="1" x14ac:dyDescent="0.25">
      <c r="A642" s="3" t="s">
        <v>144</v>
      </c>
      <c r="B642" s="15" t="s">
        <v>136</v>
      </c>
      <c r="C642" s="15" t="s">
        <v>227</v>
      </c>
      <c r="D642" s="15" t="s">
        <v>75</v>
      </c>
      <c r="E642" s="15" t="s">
        <v>145</v>
      </c>
      <c r="F642" s="53"/>
      <c r="G642" s="53">
        <v>0</v>
      </c>
      <c r="H642" s="53">
        <v>0</v>
      </c>
    </row>
    <row r="643" spans="1:8" ht="64.5" x14ac:dyDescent="0.25">
      <c r="A643" s="3" t="s">
        <v>746</v>
      </c>
      <c r="B643" s="14" t="s">
        <v>136</v>
      </c>
      <c r="C643" s="15" t="s">
        <v>227</v>
      </c>
      <c r="D643" s="15" t="s">
        <v>148</v>
      </c>
      <c r="E643" s="15"/>
      <c r="F643" s="53">
        <f>F644</f>
        <v>1040</v>
      </c>
      <c r="G643" s="53">
        <f>G644</f>
        <v>1040</v>
      </c>
      <c r="H643" s="53">
        <f>H644</f>
        <v>1040</v>
      </c>
    </row>
    <row r="644" spans="1:8" x14ac:dyDescent="0.25">
      <c r="A644" s="3" t="s">
        <v>144</v>
      </c>
      <c r="B644" s="14" t="s">
        <v>136</v>
      </c>
      <c r="C644" s="15" t="s">
        <v>227</v>
      </c>
      <c r="D644" s="15" t="s">
        <v>148</v>
      </c>
      <c r="E644" s="15" t="s">
        <v>145</v>
      </c>
      <c r="F644" s="54">
        <v>1040</v>
      </c>
      <c r="G644" s="54">
        <v>1040</v>
      </c>
      <c r="H644" s="54">
        <v>1040</v>
      </c>
    </row>
    <row r="645" spans="1:8" ht="64.5" hidden="1" x14ac:dyDescent="0.25">
      <c r="A645" s="17" t="s">
        <v>10</v>
      </c>
      <c r="B645" s="15" t="s">
        <v>136</v>
      </c>
      <c r="C645" s="15" t="s">
        <v>227</v>
      </c>
      <c r="D645" s="15" t="s">
        <v>14</v>
      </c>
      <c r="E645" s="15"/>
      <c r="F645" s="53">
        <f>F646</f>
        <v>0</v>
      </c>
      <c r="G645" s="53">
        <v>0</v>
      </c>
      <c r="H645" s="53">
        <v>0</v>
      </c>
    </row>
    <row r="646" spans="1:8" hidden="1" x14ac:dyDescent="0.25">
      <c r="A646" s="3" t="s">
        <v>144</v>
      </c>
      <c r="B646" s="15" t="s">
        <v>136</v>
      </c>
      <c r="C646" s="15" t="s">
        <v>227</v>
      </c>
      <c r="D646" s="15" t="s">
        <v>14</v>
      </c>
      <c r="E646" s="15" t="s">
        <v>145</v>
      </c>
      <c r="F646" s="53"/>
      <c r="G646" s="53">
        <v>0</v>
      </c>
      <c r="H646" s="53">
        <v>0</v>
      </c>
    </row>
    <row r="647" spans="1:8" ht="39" x14ac:dyDescent="0.25">
      <c r="A647" s="3" t="s">
        <v>707</v>
      </c>
      <c r="B647" s="14" t="s">
        <v>136</v>
      </c>
      <c r="C647" s="15" t="s">
        <v>227</v>
      </c>
      <c r="D647" s="15" t="s">
        <v>302</v>
      </c>
      <c r="E647" s="15"/>
      <c r="F647" s="53">
        <f>F648</f>
        <v>260</v>
      </c>
      <c r="G647" s="53">
        <f>G648</f>
        <v>0</v>
      </c>
      <c r="H647" s="53">
        <f>H648</f>
        <v>0</v>
      </c>
    </row>
    <row r="648" spans="1:8" x14ac:dyDescent="0.25">
      <c r="A648" s="3" t="s">
        <v>144</v>
      </c>
      <c r="B648" s="14" t="s">
        <v>136</v>
      </c>
      <c r="C648" s="15" t="s">
        <v>227</v>
      </c>
      <c r="D648" s="15" t="s">
        <v>302</v>
      </c>
      <c r="E648" s="15" t="s">
        <v>145</v>
      </c>
      <c r="F648" s="54">
        <v>260</v>
      </c>
      <c r="G648" s="54">
        <v>0</v>
      </c>
      <c r="H648" s="54">
        <v>0</v>
      </c>
    </row>
    <row r="649" spans="1:8" ht="39" hidden="1" x14ac:dyDescent="0.25">
      <c r="A649" s="3" t="s">
        <v>110</v>
      </c>
      <c r="B649" s="15" t="s">
        <v>136</v>
      </c>
      <c r="C649" s="15" t="s">
        <v>227</v>
      </c>
      <c r="D649" s="15" t="s">
        <v>112</v>
      </c>
      <c r="E649" s="15"/>
      <c r="F649" s="54">
        <f>F650</f>
        <v>0</v>
      </c>
      <c r="G649" s="54">
        <f>G650</f>
        <v>0</v>
      </c>
      <c r="H649" s="54">
        <f>H650</f>
        <v>0</v>
      </c>
    </row>
    <row r="650" spans="1:8" hidden="1" x14ac:dyDescent="0.25">
      <c r="A650" s="3" t="s">
        <v>144</v>
      </c>
      <c r="B650" s="15" t="s">
        <v>136</v>
      </c>
      <c r="C650" s="15" t="s">
        <v>227</v>
      </c>
      <c r="D650" s="15" t="s">
        <v>112</v>
      </c>
      <c r="E650" s="15" t="s">
        <v>145</v>
      </c>
      <c r="F650" s="54">
        <v>0</v>
      </c>
      <c r="G650" s="54">
        <v>0</v>
      </c>
      <c r="H650" s="54">
        <v>0</v>
      </c>
    </row>
    <row r="651" spans="1:8" ht="39" hidden="1" customHeight="1" x14ac:dyDescent="0.25">
      <c r="A651" s="3" t="s">
        <v>143</v>
      </c>
      <c r="B651" s="14" t="s">
        <v>136</v>
      </c>
      <c r="C651" s="15" t="s">
        <v>227</v>
      </c>
      <c r="D651" s="15" t="s">
        <v>313</v>
      </c>
      <c r="E651" s="15"/>
      <c r="F651" s="53">
        <f>F652</f>
        <v>0</v>
      </c>
      <c r="G651" s="53">
        <f>G652</f>
        <v>0</v>
      </c>
      <c r="H651" s="53">
        <f>H652</f>
        <v>0</v>
      </c>
    </row>
    <row r="652" spans="1:8" ht="15" hidden="1" customHeight="1" x14ac:dyDescent="0.25">
      <c r="A652" s="3" t="s">
        <v>144</v>
      </c>
      <c r="B652" s="14" t="s">
        <v>136</v>
      </c>
      <c r="C652" s="15" t="s">
        <v>227</v>
      </c>
      <c r="D652" s="15" t="s">
        <v>313</v>
      </c>
      <c r="E652" s="15" t="s">
        <v>145</v>
      </c>
      <c r="F652" s="54">
        <v>0</v>
      </c>
      <c r="G652" s="54">
        <v>0</v>
      </c>
      <c r="H652" s="54">
        <v>0</v>
      </c>
    </row>
    <row r="653" spans="1:8" ht="36.75" hidden="1" customHeight="1" x14ac:dyDescent="0.25">
      <c r="A653" s="3" t="s">
        <v>110</v>
      </c>
      <c r="B653" s="15" t="s">
        <v>136</v>
      </c>
      <c r="C653" s="15" t="s">
        <v>227</v>
      </c>
      <c r="D653" s="15" t="s">
        <v>113</v>
      </c>
      <c r="E653" s="15"/>
      <c r="F653" s="54">
        <f>F654</f>
        <v>0</v>
      </c>
      <c r="G653" s="54">
        <v>0</v>
      </c>
      <c r="H653" s="54">
        <v>0</v>
      </c>
    </row>
    <row r="654" spans="1:8" ht="12.75" hidden="1" customHeight="1" x14ac:dyDescent="0.25">
      <c r="A654" s="3" t="s">
        <v>144</v>
      </c>
      <c r="B654" s="15" t="s">
        <v>136</v>
      </c>
      <c r="C654" s="15" t="s">
        <v>227</v>
      </c>
      <c r="D654" s="15" t="s">
        <v>113</v>
      </c>
      <c r="E654" s="15" t="s">
        <v>145</v>
      </c>
      <c r="F654" s="54">
        <v>0</v>
      </c>
      <c r="G654" s="54">
        <v>0</v>
      </c>
      <c r="H654" s="54">
        <v>0</v>
      </c>
    </row>
    <row r="655" spans="1:8" ht="63" hidden="1" customHeight="1" x14ac:dyDescent="0.25">
      <c r="A655" s="19" t="s">
        <v>122</v>
      </c>
      <c r="B655" s="14" t="s">
        <v>136</v>
      </c>
      <c r="C655" s="15" t="s">
        <v>227</v>
      </c>
      <c r="D655" s="27" t="s">
        <v>123</v>
      </c>
      <c r="E655" s="15"/>
      <c r="F655" s="54">
        <f>F656</f>
        <v>0</v>
      </c>
      <c r="G655" s="54">
        <f>G656</f>
        <v>0</v>
      </c>
      <c r="H655" s="54">
        <f>H656</f>
        <v>0</v>
      </c>
    </row>
    <row r="656" spans="1:8" ht="15" hidden="1" customHeight="1" x14ac:dyDescent="0.25">
      <c r="A656" s="19" t="s">
        <v>144</v>
      </c>
      <c r="B656" s="14" t="s">
        <v>136</v>
      </c>
      <c r="C656" s="15" t="s">
        <v>227</v>
      </c>
      <c r="D656" s="27" t="s">
        <v>123</v>
      </c>
      <c r="E656" s="15" t="s">
        <v>145</v>
      </c>
      <c r="F656" s="54">
        <v>0</v>
      </c>
      <c r="G656" s="54">
        <v>0</v>
      </c>
      <c r="H656" s="54">
        <v>0</v>
      </c>
    </row>
    <row r="657" spans="1:8" ht="26.25" x14ac:dyDescent="0.25">
      <c r="A657" s="8" t="s">
        <v>336</v>
      </c>
      <c r="B657" s="12" t="s">
        <v>136</v>
      </c>
      <c r="C657" s="13" t="s">
        <v>257</v>
      </c>
      <c r="D657" s="13"/>
      <c r="E657" s="13"/>
      <c r="F657" s="52">
        <f>F658</f>
        <v>180.8</v>
      </c>
      <c r="G657" s="52">
        <f>G658</f>
        <v>133.80000000000001</v>
      </c>
      <c r="H657" s="52">
        <f>H658</f>
        <v>133.80000000000001</v>
      </c>
    </row>
    <row r="658" spans="1:8" ht="51.75" x14ac:dyDescent="0.25">
      <c r="A658" s="8" t="s">
        <v>580</v>
      </c>
      <c r="B658" s="12" t="s">
        <v>136</v>
      </c>
      <c r="C658" s="13" t="s">
        <v>257</v>
      </c>
      <c r="D658" s="13" t="s">
        <v>61</v>
      </c>
      <c r="E658" s="13"/>
      <c r="F658" s="52">
        <f>F659</f>
        <v>180.8</v>
      </c>
      <c r="G658" s="52">
        <f t="shared" ref="F658:H660" si="33">G659</f>
        <v>133.80000000000001</v>
      </c>
      <c r="H658" s="52">
        <f t="shared" si="33"/>
        <v>133.80000000000001</v>
      </c>
    </row>
    <row r="659" spans="1:8" ht="24.75" customHeight="1" x14ac:dyDescent="0.25">
      <c r="A659" s="8" t="s">
        <v>274</v>
      </c>
      <c r="B659" s="12" t="s">
        <v>136</v>
      </c>
      <c r="C659" s="13" t="s">
        <v>257</v>
      </c>
      <c r="D659" s="13" t="s">
        <v>108</v>
      </c>
      <c r="E659" s="13"/>
      <c r="F659" s="52">
        <f>F660</f>
        <v>180.8</v>
      </c>
      <c r="G659" s="52">
        <f>G660</f>
        <v>133.80000000000001</v>
      </c>
      <c r="H659" s="52">
        <f t="shared" si="33"/>
        <v>133.80000000000001</v>
      </c>
    </row>
    <row r="660" spans="1:8" ht="40.5" customHeight="1" x14ac:dyDescent="0.25">
      <c r="A660" s="3" t="s">
        <v>300</v>
      </c>
      <c r="B660" s="14" t="s">
        <v>136</v>
      </c>
      <c r="C660" s="15" t="s">
        <v>257</v>
      </c>
      <c r="D660" s="15" t="s">
        <v>109</v>
      </c>
      <c r="E660" s="15"/>
      <c r="F660" s="53">
        <f t="shared" si="33"/>
        <v>180.8</v>
      </c>
      <c r="G660" s="53">
        <f t="shared" si="33"/>
        <v>133.80000000000001</v>
      </c>
      <c r="H660" s="53">
        <f t="shared" si="33"/>
        <v>133.80000000000001</v>
      </c>
    </row>
    <row r="661" spans="1:8" ht="39" x14ac:dyDescent="0.25">
      <c r="A661" s="3" t="s">
        <v>794</v>
      </c>
      <c r="B661" s="14" t="s">
        <v>136</v>
      </c>
      <c r="C661" s="15" t="s">
        <v>257</v>
      </c>
      <c r="D661" s="15" t="s">
        <v>109</v>
      </c>
      <c r="E661" s="15" t="s">
        <v>179</v>
      </c>
      <c r="F661" s="54">
        <v>180.8</v>
      </c>
      <c r="G661" s="54">
        <v>133.80000000000001</v>
      </c>
      <c r="H661" s="54">
        <v>133.80000000000001</v>
      </c>
    </row>
    <row r="662" spans="1:8" ht="18" hidden="1" customHeight="1" x14ac:dyDescent="0.25">
      <c r="A662" s="17" t="s">
        <v>6</v>
      </c>
      <c r="B662" s="15" t="s">
        <v>136</v>
      </c>
      <c r="C662" s="15" t="s">
        <v>257</v>
      </c>
      <c r="D662" s="15" t="s">
        <v>7</v>
      </c>
      <c r="E662" s="15"/>
      <c r="F662" s="53">
        <f>F663</f>
        <v>0</v>
      </c>
      <c r="G662" s="53">
        <v>0</v>
      </c>
      <c r="H662" s="53">
        <v>0</v>
      </c>
    </row>
    <row r="663" spans="1:8" ht="21" hidden="1" customHeight="1" x14ac:dyDescent="0.25">
      <c r="A663" s="3" t="s">
        <v>178</v>
      </c>
      <c r="B663" s="15" t="s">
        <v>136</v>
      </c>
      <c r="C663" s="15" t="s">
        <v>257</v>
      </c>
      <c r="D663" s="15" t="s">
        <v>7</v>
      </c>
      <c r="E663" s="15" t="s">
        <v>179</v>
      </c>
      <c r="F663" s="53"/>
      <c r="G663" s="53"/>
      <c r="H663" s="53"/>
    </row>
    <row r="664" spans="1:8" ht="20.25" hidden="1" customHeight="1" x14ac:dyDescent="0.25">
      <c r="A664" s="3" t="s">
        <v>2</v>
      </c>
      <c r="B664" s="15" t="s">
        <v>136</v>
      </c>
      <c r="C664" s="15" t="s">
        <v>257</v>
      </c>
      <c r="D664" s="15" t="s">
        <v>3</v>
      </c>
      <c r="E664" s="15"/>
      <c r="F664" s="53">
        <f>F665</f>
        <v>0</v>
      </c>
      <c r="G664" s="53">
        <v>0</v>
      </c>
      <c r="H664" s="53">
        <v>0</v>
      </c>
    </row>
    <row r="665" spans="1:8" ht="21.75" hidden="1" customHeight="1" x14ac:dyDescent="0.25">
      <c r="A665" s="3" t="s">
        <v>178</v>
      </c>
      <c r="B665" s="15" t="s">
        <v>136</v>
      </c>
      <c r="C665" s="15" t="s">
        <v>257</v>
      </c>
      <c r="D665" s="15" t="s">
        <v>3</v>
      </c>
      <c r="E665" s="15" t="s">
        <v>179</v>
      </c>
      <c r="F665" s="53"/>
      <c r="G665" s="53"/>
      <c r="H665" s="53"/>
    </row>
    <row r="666" spans="1:8" ht="15" customHeight="1" x14ac:dyDescent="0.25">
      <c r="A666" s="8" t="s">
        <v>598</v>
      </c>
      <c r="B666" s="12" t="s">
        <v>136</v>
      </c>
      <c r="C666" s="13" t="s">
        <v>136</v>
      </c>
      <c r="D666" s="13"/>
      <c r="E666" s="13"/>
      <c r="F666" s="52">
        <f>F667+F670</f>
        <v>3907.277</v>
      </c>
      <c r="G666" s="52">
        <f>G667+G670</f>
        <v>3269.2999999999997</v>
      </c>
      <c r="H666" s="52">
        <f>H667+H670</f>
        <v>3269.2999999999997</v>
      </c>
    </row>
    <row r="667" spans="1:8" ht="51.75" x14ac:dyDescent="0.25">
      <c r="A667" s="8" t="s">
        <v>769</v>
      </c>
      <c r="B667" s="12" t="s">
        <v>214</v>
      </c>
      <c r="C667" s="13" t="s">
        <v>136</v>
      </c>
      <c r="D667" s="13" t="s">
        <v>231</v>
      </c>
      <c r="E667" s="15"/>
      <c r="F667" s="52">
        <f t="shared" ref="F667:H668" si="34">F668</f>
        <v>5</v>
      </c>
      <c r="G667" s="52">
        <f t="shared" si="34"/>
        <v>5</v>
      </c>
      <c r="H667" s="52">
        <f t="shared" si="34"/>
        <v>5</v>
      </c>
    </row>
    <row r="668" spans="1:8" ht="27.75" customHeight="1" x14ac:dyDescent="0.25">
      <c r="A668" s="3" t="s">
        <v>411</v>
      </c>
      <c r="B668" s="14" t="s">
        <v>136</v>
      </c>
      <c r="C668" s="15" t="s">
        <v>136</v>
      </c>
      <c r="D668" s="15" t="s">
        <v>114</v>
      </c>
      <c r="E668" s="15"/>
      <c r="F668" s="53">
        <f t="shared" si="34"/>
        <v>5</v>
      </c>
      <c r="G668" s="53">
        <f t="shared" si="34"/>
        <v>5</v>
      </c>
      <c r="H668" s="53">
        <f t="shared" si="34"/>
        <v>5</v>
      </c>
    </row>
    <row r="669" spans="1:8" ht="39" x14ac:dyDescent="0.25">
      <c r="A669" s="3" t="s">
        <v>794</v>
      </c>
      <c r="B669" s="14" t="s">
        <v>136</v>
      </c>
      <c r="C669" s="15" t="s">
        <v>136</v>
      </c>
      <c r="D669" s="15" t="s">
        <v>114</v>
      </c>
      <c r="E669" s="15" t="s">
        <v>179</v>
      </c>
      <c r="F669" s="54">
        <v>5</v>
      </c>
      <c r="G669" s="54">
        <v>5</v>
      </c>
      <c r="H669" s="54">
        <v>5</v>
      </c>
    </row>
    <row r="670" spans="1:8" ht="64.5" x14ac:dyDescent="0.25">
      <c r="A670" s="8" t="s">
        <v>757</v>
      </c>
      <c r="B670" s="12" t="s">
        <v>136</v>
      </c>
      <c r="C670" s="13" t="s">
        <v>136</v>
      </c>
      <c r="D670" s="13" t="s">
        <v>758</v>
      </c>
      <c r="E670" s="13"/>
      <c r="F670" s="52">
        <f>F671+F689+F699+F703</f>
        <v>3902.277</v>
      </c>
      <c r="G670" s="52">
        <f>G671+G689+G699+G703</f>
        <v>3264.2999999999997</v>
      </c>
      <c r="H670" s="52">
        <f>H671+H689+H699+H703</f>
        <v>3264.2999999999997</v>
      </c>
    </row>
    <row r="671" spans="1:8" ht="26.25" x14ac:dyDescent="0.25">
      <c r="A671" s="8" t="s">
        <v>405</v>
      </c>
      <c r="B671" s="12" t="s">
        <v>136</v>
      </c>
      <c r="C671" s="13" t="s">
        <v>136</v>
      </c>
      <c r="D671" s="13" t="s">
        <v>761</v>
      </c>
      <c r="E671" s="13"/>
      <c r="F671" s="52">
        <f>F672+F674</f>
        <v>3646.1</v>
      </c>
      <c r="G671" s="52">
        <f>G672+G674</f>
        <v>3101.2999999999997</v>
      </c>
      <c r="H671" s="52">
        <f>H672+H674</f>
        <v>3101.2999999999997</v>
      </c>
    </row>
    <row r="672" spans="1:8" ht="37.5" customHeight="1" x14ac:dyDescent="0.25">
      <c r="A672" s="3" t="s">
        <v>406</v>
      </c>
      <c r="B672" s="14" t="s">
        <v>136</v>
      </c>
      <c r="C672" s="15" t="s">
        <v>136</v>
      </c>
      <c r="D672" s="15" t="s">
        <v>762</v>
      </c>
      <c r="E672" s="15"/>
      <c r="F672" s="53">
        <f>F673</f>
        <v>177</v>
      </c>
      <c r="G672" s="53">
        <f>G673</f>
        <v>177</v>
      </c>
      <c r="H672" s="53">
        <f>H673</f>
        <v>177</v>
      </c>
    </row>
    <row r="673" spans="1:8" ht="16.5" customHeight="1" x14ac:dyDescent="0.25">
      <c r="A673" s="3" t="s">
        <v>133</v>
      </c>
      <c r="B673" s="14" t="s">
        <v>136</v>
      </c>
      <c r="C673" s="15" t="s">
        <v>136</v>
      </c>
      <c r="D673" s="15" t="s">
        <v>762</v>
      </c>
      <c r="E673" s="15" t="s">
        <v>134</v>
      </c>
      <c r="F673" s="54">
        <v>177</v>
      </c>
      <c r="G673" s="54">
        <v>177</v>
      </c>
      <c r="H673" s="54">
        <v>177</v>
      </c>
    </row>
    <row r="674" spans="1:8" ht="43.5" customHeight="1" x14ac:dyDescent="0.25">
      <c r="A674" s="3" t="s">
        <v>407</v>
      </c>
      <c r="B674" s="14" t="s">
        <v>136</v>
      </c>
      <c r="C674" s="15" t="s">
        <v>136</v>
      </c>
      <c r="D674" s="15" t="s">
        <v>763</v>
      </c>
      <c r="E674" s="15"/>
      <c r="F674" s="53">
        <f>F675+F677+F679+F683+F685</f>
        <v>3469.1</v>
      </c>
      <c r="G674" s="53">
        <f>G675+G677+G679+G683+G685</f>
        <v>2924.2999999999997</v>
      </c>
      <c r="H674" s="53">
        <f>H675+H677+H679+H683+H685</f>
        <v>2924.2999999999997</v>
      </c>
    </row>
    <row r="675" spans="1:8" ht="26.25" x14ac:dyDescent="0.25">
      <c r="A675" s="3" t="s">
        <v>146</v>
      </c>
      <c r="B675" s="14" t="s">
        <v>136</v>
      </c>
      <c r="C675" s="15" t="s">
        <v>136</v>
      </c>
      <c r="D675" s="15" t="s">
        <v>764</v>
      </c>
      <c r="E675" s="13"/>
      <c r="F675" s="53">
        <f>F676</f>
        <v>3015.1</v>
      </c>
      <c r="G675" s="53">
        <f>G676</f>
        <v>2561.1</v>
      </c>
      <c r="H675" s="53">
        <f>H676</f>
        <v>2561.1</v>
      </c>
    </row>
    <row r="676" spans="1:8" x14ac:dyDescent="0.25">
      <c r="A676" s="3" t="s">
        <v>133</v>
      </c>
      <c r="B676" s="14" t="s">
        <v>136</v>
      </c>
      <c r="C676" s="15" t="s">
        <v>136</v>
      </c>
      <c r="D676" s="15" t="s">
        <v>764</v>
      </c>
      <c r="E676" s="15" t="s">
        <v>134</v>
      </c>
      <c r="F676" s="54">
        <v>3015.1</v>
      </c>
      <c r="G676" s="54">
        <v>2561.1</v>
      </c>
      <c r="H676" s="54">
        <v>2561.1</v>
      </c>
    </row>
    <row r="677" spans="1:8" ht="51.75" hidden="1" customHeight="1" x14ac:dyDescent="0.25">
      <c r="A677" s="41" t="s">
        <v>331</v>
      </c>
      <c r="B677" s="14" t="s">
        <v>136</v>
      </c>
      <c r="C677" s="15" t="s">
        <v>136</v>
      </c>
      <c r="D677" s="15" t="s">
        <v>561</v>
      </c>
      <c r="E677" s="15"/>
      <c r="F677" s="54">
        <f>F678</f>
        <v>0</v>
      </c>
      <c r="G677" s="54">
        <v>0</v>
      </c>
      <c r="H677" s="54">
        <v>0</v>
      </c>
    </row>
    <row r="678" spans="1:8" hidden="1" x14ac:dyDescent="0.25">
      <c r="A678" s="39" t="s">
        <v>133</v>
      </c>
      <c r="B678" s="14" t="s">
        <v>136</v>
      </c>
      <c r="C678" s="15" t="s">
        <v>136</v>
      </c>
      <c r="D678" s="15" t="s">
        <v>561</v>
      </c>
      <c r="E678" s="15" t="s">
        <v>134</v>
      </c>
      <c r="F678" s="54"/>
      <c r="G678" s="54">
        <v>0</v>
      </c>
      <c r="H678" s="54">
        <v>0</v>
      </c>
    </row>
    <row r="679" spans="1:8" ht="64.5" x14ac:dyDescent="0.25">
      <c r="A679" s="3" t="s">
        <v>746</v>
      </c>
      <c r="B679" s="14" t="s">
        <v>136</v>
      </c>
      <c r="C679" s="15" t="s">
        <v>136</v>
      </c>
      <c r="D679" s="15" t="s">
        <v>765</v>
      </c>
      <c r="E679" s="15"/>
      <c r="F679" s="53">
        <f>F680</f>
        <v>363.2</v>
      </c>
      <c r="G679" s="53">
        <f>G680</f>
        <v>363.2</v>
      </c>
      <c r="H679" s="53">
        <f>H680</f>
        <v>363.2</v>
      </c>
    </row>
    <row r="680" spans="1:8" x14ac:dyDescent="0.25">
      <c r="A680" s="3" t="s">
        <v>133</v>
      </c>
      <c r="B680" s="14" t="s">
        <v>136</v>
      </c>
      <c r="C680" s="15" t="s">
        <v>136</v>
      </c>
      <c r="D680" s="15" t="s">
        <v>765</v>
      </c>
      <c r="E680" s="15" t="s">
        <v>134</v>
      </c>
      <c r="F680" s="54">
        <v>363.2</v>
      </c>
      <c r="G680" s="54">
        <v>363.2</v>
      </c>
      <c r="H680" s="54">
        <v>363.2</v>
      </c>
    </row>
    <row r="681" spans="1:8" ht="64.5" hidden="1" x14ac:dyDescent="0.25">
      <c r="A681" s="17" t="s">
        <v>10</v>
      </c>
      <c r="B681" s="15" t="s">
        <v>136</v>
      </c>
      <c r="C681" s="15" t="s">
        <v>136</v>
      </c>
      <c r="D681" s="15" t="s">
        <v>15</v>
      </c>
      <c r="E681" s="15"/>
      <c r="F681" s="53">
        <f>F682</f>
        <v>0</v>
      </c>
      <c r="G681" s="53">
        <v>0</v>
      </c>
      <c r="H681" s="53">
        <v>0</v>
      </c>
    </row>
    <row r="682" spans="1:8" hidden="1" x14ac:dyDescent="0.25">
      <c r="A682" s="3" t="s">
        <v>133</v>
      </c>
      <c r="B682" s="15" t="s">
        <v>136</v>
      </c>
      <c r="C682" s="15" t="s">
        <v>136</v>
      </c>
      <c r="D682" s="15" t="s">
        <v>15</v>
      </c>
      <c r="E682" s="15" t="s">
        <v>134</v>
      </c>
      <c r="F682" s="53"/>
      <c r="G682" s="53">
        <v>0</v>
      </c>
      <c r="H682" s="53">
        <v>0</v>
      </c>
    </row>
    <row r="683" spans="1:8" ht="90" hidden="1" x14ac:dyDescent="0.25">
      <c r="A683" s="39" t="s">
        <v>493</v>
      </c>
      <c r="B683" s="14" t="s">
        <v>136</v>
      </c>
      <c r="C683" s="15" t="s">
        <v>136</v>
      </c>
      <c r="D683" s="15" t="s">
        <v>562</v>
      </c>
      <c r="E683" s="15"/>
      <c r="F683" s="53">
        <f>F684</f>
        <v>0</v>
      </c>
      <c r="G683" s="53">
        <v>0</v>
      </c>
      <c r="H683" s="53">
        <v>0</v>
      </c>
    </row>
    <row r="684" spans="1:8" hidden="1" x14ac:dyDescent="0.25">
      <c r="A684" s="39" t="s">
        <v>133</v>
      </c>
      <c r="B684" s="14" t="s">
        <v>136</v>
      </c>
      <c r="C684" s="15" t="s">
        <v>136</v>
      </c>
      <c r="D684" s="15" t="s">
        <v>562</v>
      </c>
      <c r="E684" s="15" t="s">
        <v>134</v>
      </c>
      <c r="F684" s="54"/>
      <c r="G684" s="53">
        <v>0</v>
      </c>
      <c r="H684" s="53">
        <v>0</v>
      </c>
    </row>
    <row r="685" spans="1:8" ht="39" x14ac:dyDescent="0.25">
      <c r="A685" s="3" t="s">
        <v>707</v>
      </c>
      <c r="B685" s="14" t="s">
        <v>136</v>
      </c>
      <c r="C685" s="15" t="s">
        <v>136</v>
      </c>
      <c r="D685" s="15" t="s">
        <v>766</v>
      </c>
      <c r="E685" s="15"/>
      <c r="F685" s="53">
        <f>F686</f>
        <v>90.8</v>
      </c>
      <c r="G685" s="53">
        <f>G686</f>
        <v>0</v>
      </c>
      <c r="H685" s="53">
        <f>H686</f>
        <v>0</v>
      </c>
    </row>
    <row r="686" spans="1:8" x14ac:dyDescent="0.25">
      <c r="A686" s="3" t="s">
        <v>133</v>
      </c>
      <c r="B686" s="14" t="s">
        <v>136</v>
      </c>
      <c r="C686" s="15" t="s">
        <v>136</v>
      </c>
      <c r="D686" s="15" t="s">
        <v>766</v>
      </c>
      <c r="E686" s="15" t="s">
        <v>134</v>
      </c>
      <c r="F686" s="54">
        <v>90.8</v>
      </c>
      <c r="G686" s="54">
        <v>0</v>
      </c>
      <c r="H686" s="54">
        <v>0</v>
      </c>
    </row>
    <row r="687" spans="1:8" ht="38.25" hidden="1" customHeight="1" x14ac:dyDescent="0.25">
      <c r="A687" s="3" t="s">
        <v>110</v>
      </c>
      <c r="B687" s="15" t="s">
        <v>136</v>
      </c>
      <c r="C687" s="15" t="s">
        <v>136</v>
      </c>
      <c r="D687" s="15" t="s">
        <v>115</v>
      </c>
      <c r="E687" s="15"/>
      <c r="F687" s="54">
        <f>F688</f>
        <v>0</v>
      </c>
      <c r="G687" s="54">
        <f>G688</f>
        <v>0</v>
      </c>
      <c r="H687" s="54">
        <f>H688</f>
        <v>0</v>
      </c>
    </row>
    <row r="688" spans="1:8" ht="17.25" hidden="1" customHeight="1" x14ac:dyDescent="0.25">
      <c r="A688" s="3" t="s">
        <v>133</v>
      </c>
      <c r="B688" s="15" t="s">
        <v>136</v>
      </c>
      <c r="C688" s="15" t="s">
        <v>136</v>
      </c>
      <c r="D688" s="15" t="s">
        <v>115</v>
      </c>
      <c r="E688" s="15" t="s">
        <v>134</v>
      </c>
      <c r="F688" s="54">
        <v>0</v>
      </c>
      <c r="G688" s="54">
        <v>0</v>
      </c>
      <c r="H688" s="54">
        <v>0</v>
      </c>
    </row>
    <row r="689" spans="1:8" ht="29.25" customHeight="1" x14ac:dyDescent="0.25">
      <c r="A689" s="8" t="s">
        <v>408</v>
      </c>
      <c r="B689" s="12" t="s">
        <v>136</v>
      </c>
      <c r="C689" s="13" t="s">
        <v>136</v>
      </c>
      <c r="D689" s="13" t="s">
        <v>759</v>
      </c>
      <c r="E689" s="13"/>
      <c r="F689" s="52">
        <f>F690+F693+F695+F697</f>
        <v>206.17699999999999</v>
      </c>
      <c r="G689" s="52">
        <f>G690+G693+G695+G697</f>
        <v>113</v>
      </c>
      <c r="H689" s="52">
        <f>H690+H693+H695+H697</f>
        <v>113</v>
      </c>
    </row>
    <row r="690" spans="1:8" ht="51" customHeight="1" x14ac:dyDescent="0.25">
      <c r="A690" s="3" t="s">
        <v>155</v>
      </c>
      <c r="B690" s="14" t="s">
        <v>136</v>
      </c>
      <c r="C690" s="15" t="s">
        <v>136</v>
      </c>
      <c r="D690" s="15" t="s">
        <v>760</v>
      </c>
      <c r="E690" s="15"/>
      <c r="F690" s="53">
        <f>F691+F692</f>
        <v>206.17699999999999</v>
      </c>
      <c r="G690" s="53">
        <f>G691+G692</f>
        <v>113</v>
      </c>
      <c r="H690" s="53">
        <f>H691+H692</f>
        <v>113</v>
      </c>
    </row>
    <row r="691" spans="1:8" ht="25.5" customHeight="1" x14ac:dyDescent="0.25">
      <c r="A691" s="17" t="s">
        <v>178</v>
      </c>
      <c r="B691" s="15" t="s">
        <v>136</v>
      </c>
      <c r="C691" s="15" t="s">
        <v>136</v>
      </c>
      <c r="D691" s="15" t="s">
        <v>760</v>
      </c>
      <c r="E691" s="15" t="s">
        <v>179</v>
      </c>
      <c r="F691" s="54">
        <v>5</v>
      </c>
      <c r="G691" s="54">
        <v>5</v>
      </c>
      <c r="H691" s="54">
        <v>5</v>
      </c>
    </row>
    <row r="692" spans="1:8" ht="17.25" customHeight="1" x14ac:dyDescent="0.25">
      <c r="A692" s="3" t="s">
        <v>133</v>
      </c>
      <c r="B692" s="14" t="s">
        <v>136</v>
      </c>
      <c r="C692" s="15" t="s">
        <v>136</v>
      </c>
      <c r="D692" s="15" t="s">
        <v>760</v>
      </c>
      <c r="E692" s="15" t="s">
        <v>134</v>
      </c>
      <c r="F692" s="54">
        <v>201.17699999999999</v>
      </c>
      <c r="G692" s="54">
        <v>108</v>
      </c>
      <c r="H692" s="54">
        <v>108</v>
      </c>
    </row>
    <row r="693" spans="1:8" ht="64.5" hidden="1" x14ac:dyDescent="0.25">
      <c r="A693" s="3" t="s">
        <v>497</v>
      </c>
      <c r="B693" s="14" t="s">
        <v>136</v>
      </c>
      <c r="C693" s="15" t="s">
        <v>136</v>
      </c>
      <c r="D693" s="15" t="s">
        <v>498</v>
      </c>
      <c r="E693" s="15"/>
      <c r="F693" s="54">
        <f>F694</f>
        <v>0</v>
      </c>
      <c r="G693" s="54">
        <v>0</v>
      </c>
      <c r="H693" s="54">
        <v>0</v>
      </c>
    </row>
    <row r="694" spans="1:8" ht="1.5" hidden="1" customHeight="1" x14ac:dyDescent="0.25">
      <c r="A694" s="3" t="s">
        <v>133</v>
      </c>
      <c r="B694" s="14" t="s">
        <v>136</v>
      </c>
      <c r="C694" s="15" t="s">
        <v>136</v>
      </c>
      <c r="D694" s="15" t="s">
        <v>498</v>
      </c>
      <c r="E694" s="15" t="s">
        <v>134</v>
      </c>
      <c r="F694" s="54">
        <v>0</v>
      </c>
      <c r="G694" s="54">
        <v>0</v>
      </c>
      <c r="H694" s="54">
        <v>0</v>
      </c>
    </row>
    <row r="695" spans="1:8" ht="39" hidden="1" x14ac:dyDescent="0.25">
      <c r="A695" s="3" t="s">
        <v>538</v>
      </c>
      <c r="B695" s="15" t="s">
        <v>136</v>
      </c>
      <c r="C695" s="15" t="s">
        <v>136</v>
      </c>
      <c r="D695" s="15" t="s">
        <v>539</v>
      </c>
      <c r="E695" s="15"/>
      <c r="F695" s="54">
        <f>F696</f>
        <v>0</v>
      </c>
      <c r="G695" s="54">
        <f>G696</f>
        <v>0</v>
      </c>
      <c r="H695" s="54">
        <f>H696</f>
        <v>0</v>
      </c>
    </row>
    <row r="696" spans="1:8" ht="19.5" hidden="1" customHeight="1" x14ac:dyDescent="0.25">
      <c r="A696" s="3" t="s">
        <v>133</v>
      </c>
      <c r="B696" s="15" t="s">
        <v>136</v>
      </c>
      <c r="C696" s="15" t="s">
        <v>136</v>
      </c>
      <c r="D696" s="15" t="s">
        <v>539</v>
      </c>
      <c r="E696" s="15" t="s">
        <v>134</v>
      </c>
      <c r="F696" s="54"/>
      <c r="G696" s="54"/>
      <c r="H696" s="54"/>
    </row>
    <row r="697" spans="1:8" ht="64.5" hidden="1" x14ac:dyDescent="0.25">
      <c r="A697" s="3" t="s">
        <v>497</v>
      </c>
      <c r="B697" s="15" t="s">
        <v>136</v>
      </c>
      <c r="C697" s="15" t="s">
        <v>136</v>
      </c>
      <c r="D697" s="15" t="s">
        <v>498</v>
      </c>
      <c r="E697" s="15"/>
      <c r="F697" s="54">
        <f>F698</f>
        <v>0</v>
      </c>
      <c r="G697" s="54">
        <v>0</v>
      </c>
      <c r="H697" s="54">
        <v>0</v>
      </c>
    </row>
    <row r="698" spans="1:8" ht="19.5" hidden="1" customHeight="1" x14ac:dyDescent="0.25">
      <c r="A698" s="3" t="s">
        <v>133</v>
      </c>
      <c r="B698" s="15" t="s">
        <v>136</v>
      </c>
      <c r="C698" s="15" t="s">
        <v>136</v>
      </c>
      <c r="D698" s="15" t="s">
        <v>498</v>
      </c>
      <c r="E698" s="15" t="s">
        <v>134</v>
      </c>
      <c r="F698" s="54"/>
      <c r="G698" s="54">
        <v>0</v>
      </c>
      <c r="H698" s="54">
        <v>0</v>
      </c>
    </row>
    <row r="699" spans="1:8" ht="51.6" customHeight="1" x14ac:dyDescent="0.25">
      <c r="A699" s="8" t="s">
        <v>409</v>
      </c>
      <c r="B699" s="12" t="s">
        <v>136</v>
      </c>
      <c r="C699" s="13" t="s">
        <v>136</v>
      </c>
      <c r="D699" s="13" t="s">
        <v>767</v>
      </c>
      <c r="E699" s="13"/>
      <c r="F699" s="52">
        <f>F700</f>
        <v>30</v>
      </c>
      <c r="G699" s="52">
        <f>G700</f>
        <v>30</v>
      </c>
      <c r="H699" s="52">
        <f>H700</f>
        <v>30</v>
      </c>
    </row>
    <row r="700" spans="1:8" ht="51" customHeight="1" x14ac:dyDescent="0.25">
      <c r="A700" s="3" t="s">
        <v>410</v>
      </c>
      <c r="B700" s="14" t="s">
        <v>136</v>
      </c>
      <c r="C700" s="15" t="s">
        <v>136</v>
      </c>
      <c r="D700" s="15" t="s">
        <v>768</v>
      </c>
      <c r="E700" s="15"/>
      <c r="F700" s="53">
        <f>F702+F701</f>
        <v>30</v>
      </c>
      <c r="G700" s="53">
        <f>G702+G701</f>
        <v>30</v>
      </c>
      <c r="H700" s="53">
        <f>H702+H701</f>
        <v>30</v>
      </c>
    </row>
    <row r="701" spans="1:8" ht="33.75" customHeight="1" x14ac:dyDescent="0.25">
      <c r="A701" s="17" t="s">
        <v>178</v>
      </c>
      <c r="B701" s="15" t="s">
        <v>136</v>
      </c>
      <c r="C701" s="15" t="s">
        <v>136</v>
      </c>
      <c r="D701" s="15" t="s">
        <v>768</v>
      </c>
      <c r="E701" s="15" t="s">
        <v>179</v>
      </c>
      <c r="F701" s="54">
        <v>4</v>
      </c>
      <c r="G701" s="54">
        <v>4</v>
      </c>
      <c r="H701" s="54">
        <v>4</v>
      </c>
    </row>
    <row r="702" spans="1:8" x14ac:dyDescent="0.25">
      <c r="A702" s="3" t="s">
        <v>133</v>
      </c>
      <c r="B702" s="14" t="s">
        <v>136</v>
      </c>
      <c r="C702" s="15" t="s">
        <v>136</v>
      </c>
      <c r="D702" s="15" t="s">
        <v>768</v>
      </c>
      <c r="E702" s="15" t="s">
        <v>134</v>
      </c>
      <c r="F702" s="54">
        <v>26</v>
      </c>
      <c r="G702" s="54">
        <v>26</v>
      </c>
      <c r="H702" s="54">
        <v>26</v>
      </c>
    </row>
    <row r="703" spans="1:8" ht="39" x14ac:dyDescent="0.25">
      <c r="A703" s="8" t="s">
        <v>897</v>
      </c>
      <c r="B703" s="13" t="s">
        <v>136</v>
      </c>
      <c r="C703" s="13" t="s">
        <v>136</v>
      </c>
      <c r="D703" s="13" t="s">
        <v>899</v>
      </c>
      <c r="E703" s="15"/>
      <c r="F703" s="56">
        <f t="shared" ref="F703:H704" si="35">F704</f>
        <v>20</v>
      </c>
      <c r="G703" s="56">
        <f t="shared" si="35"/>
        <v>20</v>
      </c>
      <c r="H703" s="56">
        <f t="shared" si="35"/>
        <v>20</v>
      </c>
    </row>
    <row r="704" spans="1:8" ht="51.75" x14ac:dyDescent="0.25">
      <c r="A704" s="3" t="s">
        <v>898</v>
      </c>
      <c r="B704" s="15" t="s">
        <v>136</v>
      </c>
      <c r="C704" s="15" t="s">
        <v>136</v>
      </c>
      <c r="D704" s="15" t="s">
        <v>900</v>
      </c>
      <c r="E704" s="15"/>
      <c r="F704" s="54">
        <f t="shared" si="35"/>
        <v>20</v>
      </c>
      <c r="G704" s="54">
        <f t="shared" si="35"/>
        <v>20</v>
      </c>
      <c r="H704" s="54">
        <f t="shared" si="35"/>
        <v>20</v>
      </c>
    </row>
    <row r="705" spans="1:8" x14ac:dyDescent="0.25">
      <c r="A705" s="3" t="s">
        <v>133</v>
      </c>
      <c r="B705" s="15" t="s">
        <v>136</v>
      </c>
      <c r="C705" s="15" t="s">
        <v>136</v>
      </c>
      <c r="D705" s="15" t="s">
        <v>900</v>
      </c>
      <c r="E705" s="15" t="s">
        <v>894</v>
      </c>
      <c r="F705" s="54">
        <v>20</v>
      </c>
      <c r="G705" s="54">
        <v>20</v>
      </c>
      <c r="H705" s="54">
        <v>20</v>
      </c>
    </row>
    <row r="706" spans="1:8" x14ac:dyDescent="0.25">
      <c r="A706" s="8" t="s">
        <v>216</v>
      </c>
      <c r="B706" s="12" t="s">
        <v>136</v>
      </c>
      <c r="C706" s="13" t="s">
        <v>217</v>
      </c>
      <c r="D706" s="13"/>
      <c r="E706" s="13"/>
      <c r="F706" s="52">
        <f>F707+F744+F750+F747</f>
        <v>14191.721970000002</v>
      </c>
      <c r="G706" s="52">
        <f>G707+G744+G750+G747</f>
        <v>13577.500000000002</v>
      </c>
      <c r="H706" s="52">
        <f>H707+H744+H750+H747</f>
        <v>11494.300000000001</v>
      </c>
    </row>
    <row r="707" spans="1:8" ht="39" x14ac:dyDescent="0.25">
      <c r="A707" s="8" t="s">
        <v>738</v>
      </c>
      <c r="B707" s="12" t="s">
        <v>136</v>
      </c>
      <c r="C707" s="13" t="s">
        <v>217</v>
      </c>
      <c r="D707" s="13" t="s">
        <v>152</v>
      </c>
      <c r="E707" s="13"/>
      <c r="F707" s="52">
        <f>F708+F710+F714+F722+F724+F728+F731+F736+F726</f>
        <v>13927.121970000002</v>
      </c>
      <c r="G707" s="52">
        <f>G708+G710+G714+G722+G724+G728+G731+G736+G726</f>
        <v>13312.900000000001</v>
      </c>
      <c r="H707" s="52">
        <f>H708+H710+H714+H722+H724+H728+H731+H736+H726</f>
        <v>11229.7</v>
      </c>
    </row>
    <row r="708" spans="1:8" ht="39" x14ac:dyDescent="0.25">
      <c r="A708" s="3" t="s">
        <v>218</v>
      </c>
      <c r="B708" s="14" t="s">
        <v>136</v>
      </c>
      <c r="C708" s="15" t="s">
        <v>217</v>
      </c>
      <c r="D708" s="15" t="s">
        <v>219</v>
      </c>
      <c r="E708" s="15"/>
      <c r="F708" s="53">
        <f>F709</f>
        <v>82.5</v>
      </c>
      <c r="G708" s="53">
        <f>G709</f>
        <v>82.5</v>
      </c>
      <c r="H708" s="53">
        <f>H709</f>
        <v>82.5</v>
      </c>
    </row>
    <row r="709" spans="1:8" x14ac:dyDescent="0.25">
      <c r="A709" s="3" t="s">
        <v>220</v>
      </c>
      <c r="B709" s="14" t="s">
        <v>136</v>
      </c>
      <c r="C709" s="15" t="s">
        <v>217</v>
      </c>
      <c r="D709" s="15" t="s">
        <v>219</v>
      </c>
      <c r="E709" s="15" t="s">
        <v>221</v>
      </c>
      <c r="F709" s="54">
        <v>82.5</v>
      </c>
      <c r="G709" s="54">
        <v>82.5</v>
      </c>
      <c r="H709" s="54">
        <v>82.5</v>
      </c>
    </row>
    <row r="710" spans="1:8" ht="51.75" x14ac:dyDescent="0.25">
      <c r="A710" s="3" t="s">
        <v>153</v>
      </c>
      <c r="B710" s="14" t="s">
        <v>136</v>
      </c>
      <c r="C710" s="15" t="s">
        <v>217</v>
      </c>
      <c r="D710" s="15" t="s">
        <v>154</v>
      </c>
      <c r="E710" s="15"/>
      <c r="F710" s="54">
        <f>F711+F713+F712</f>
        <v>2541.9079699999998</v>
      </c>
      <c r="G710" s="54">
        <f>G711+G713+G712</f>
        <v>2204.1999999999998</v>
      </c>
      <c r="H710" s="54">
        <f>H711+H713+H712</f>
        <v>121</v>
      </c>
    </row>
    <row r="711" spans="1:8" ht="39" x14ac:dyDescent="0.25">
      <c r="A711" s="3" t="s">
        <v>794</v>
      </c>
      <c r="B711" s="14" t="s">
        <v>136</v>
      </c>
      <c r="C711" s="15" t="s">
        <v>217</v>
      </c>
      <c r="D711" s="15" t="s">
        <v>154</v>
      </c>
      <c r="E711" s="15" t="s">
        <v>179</v>
      </c>
      <c r="F711" s="54">
        <v>2083.2079699999999</v>
      </c>
      <c r="G711" s="54">
        <v>2083.1999999999998</v>
      </c>
      <c r="H711" s="54">
        <v>0</v>
      </c>
    </row>
    <row r="712" spans="1:8" x14ac:dyDescent="0.25">
      <c r="A712" s="3" t="s">
        <v>133</v>
      </c>
      <c r="B712" s="14" t="s">
        <v>136</v>
      </c>
      <c r="C712" s="15" t="s">
        <v>217</v>
      </c>
      <c r="D712" s="15" t="s">
        <v>154</v>
      </c>
      <c r="E712" s="15" t="s">
        <v>134</v>
      </c>
      <c r="F712" s="54">
        <v>407.7</v>
      </c>
      <c r="G712" s="54">
        <v>70</v>
      </c>
      <c r="H712" s="54">
        <v>70</v>
      </c>
    </row>
    <row r="713" spans="1:8" ht="17.25" customHeight="1" x14ac:dyDescent="0.25">
      <c r="A713" s="3" t="s">
        <v>144</v>
      </c>
      <c r="B713" s="14" t="s">
        <v>136</v>
      </c>
      <c r="C713" s="15" t="s">
        <v>217</v>
      </c>
      <c r="D713" s="15" t="s">
        <v>154</v>
      </c>
      <c r="E713" s="15" t="s">
        <v>145</v>
      </c>
      <c r="F713" s="54">
        <v>51</v>
      </c>
      <c r="G713" s="54">
        <v>51</v>
      </c>
      <c r="H713" s="54">
        <v>51</v>
      </c>
    </row>
    <row r="714" spans="1:8" ht="39" x14ac:dyDescent="0.25">
      <c r="A714" s="3" t="s">
        <v>47</v>
      </c>
      <c r="B714" s="14" t="s">
        <v>136</v>
      </c>
      <c r="C714" s="15" t="s">
        <v>217</v>
      </c>
      <c r="D714" s="15" t="s">
        <v>31</v>
      </c>
      <c r="E714" s="15"/>
      <c r="F714" s="53">
        <f>F715</f>
        <v>10807.2</v>
      </c>
      <c r="G714" s="53">
        <f>G715</f>
        <v>10807.2</v>
      </c>
      <c r="H714" s="53">
        <f>H715</f>
        <v>10807.2</v>
      </c>
    </row>
    <row r="715" spans="1:8" x14ac:dyDescent="0.25">
      <c r="A715" s="3" t="s">
        <v>144</v>
      </c>
      <c r="B715" s="14" t="s">
        <v>136</v>
      </c>
      <c r="C715" s="15" t="s">
        <v>217</v>
      </c>
      <c r="D715" s="15" t="s">
        <v>31</v>
      </c>
      <c r="E715" s="15" t="s">
        <v>145</v>
      </c>
      <c r="F715" s="54">
        <v>10807.2</v>
      </c>
      <c r="G715" s="54">
        <v>10807.2</v>
      </c>
      <c r="H715" s="54">
        <v>10807.2</v>
      </c>
    </row>
    <row r="716" spans="1:8" ht="36.75" hidden="1" customHeight="1" x14ac:dyDescent="0.25">
      <c r="A716" s="3" t="s">
        <v>90</v>
      </c>
      <c r="B716" s="15" t="s">
        <v>136</v>
      </c>
      <c r="C716" s="15" t="s">
        <v>217</v>
      </c>
      <c r="D716" s="15" t="s">
        <v>91</v>
      </c>
      <c r="E716" s="15"/>
      <c r="F716" s="53">
        <f>F717</f>
        <v>0</v>
      </c>
      <c r="G716" s="53">
        <v>0</v>
      </c>
      <c r="H716" s="53">
        <v>0</v>
      </c>
    </row>
    <row r="717" spans="1:8" ht="23.25" hidden="1" customHeight="1" x14ac:dyDescent="0.25">
      <c r="A717" s="3" t="s">
        <v>178</v>
      </c>
      <c r="B717" s="15" t="s">
        <v>136</v>
      </c>
      <c r="C717" s="15" t="s">
        <v>217</v>
      </c>
      <c r="D717" s="15" t="s">
        <v>91</v>
      </c>
      <c r="E717" s="15" t="s">
        <v>179</v>
      </c>
      <c r="F717" s="54"/>
      <c r="G717" s="54">
        <v>0</v>
      </c>
      <c r="H717" s="54">
        <v>0</v>
      </c>
    </row>
    <row r="718" spans="1:8" ht="28.5" hidden="1" customHeight="1" x14ac:dyDescent="0.25">
      <c r="A718" s="3" t="s">
        <v>83</v>
      </c>
      <c r="B718" s="14" t="s">
        <v>136</v>
      </c>
      <c r="C718" s="15" t="s">
        <v>217</v>
      </c>
      <c r="D718" s="15" t="s">
        <v>80</v>
      </c>
      <c r="E718" s="15"/>
      <c r="F718" s="53"/>
      <c r="G718" s="53">
        <v>0</v>
      </c>
      <c r="H718" s="53">
        <v>0</v>
      </c>
    </row>
    <row r="719" spans="1:8" ht="24.75" hidden="1" customHeight="1" x14ac:dyDescent="0.25">
      <c r="A719" s="3" t="s">
        <v>178</v>
      </c>
      <c r="B719" s="14" t="s">
        <v>136</v>
      </c>
      <c r="C719" s="15" t="s">
        <v>217</v>
      </c>
      <c r="D719" s="15" t="s">
        <v>80</v>
      </c>
      <c r="E719" s="15" t="s">
        <v>179</v>
      </c>
      <c r="F719" s="53"/>
      <c r="G719" s="53">
        <v>0</v>
      </c>
      <c r="H719" s="53">
        <v>0</v>
      </c>
    </row>
    <row r="720" spans="1:8" ht="22.5" hidden="1" customHeight="1" x14ac:dyDescent="0.25">
      <c r="A720" s="39" t="s">
        <v>331</v>
      </c>
      <c r="B720" s="14" t="s">
        <v>136</v>
      </c>
      <c r="C720" s="15" t="s">
        <v>217</v>
      </c>
      <c r="D720" s="15" t="s">
        <v>563</v>
      </c>
      <c r="E720" s="15"/>
      <c r="F720" s="53">
        <f>F721</f>
        <v>0</v>
      </c>
      <c r="G720" s="53">
        <v>0</v>
      </c>
      <c r="H720" s="53">
        <v>0</v>
      </c>
    </row>
    <row r="721" spans="1:8" ht="22.5" hidden="1" customHeight="1" x14ac:dyDescent="0.25">
      <c r="A721" s="39" t="s">
        <v>144</v>
      </c>
      <c r="B721" s="14" t="s">
        <v>136</v>
      </c>
      <c r="C721" s="15" t="s">
        <v>217</v>
      </c>
      <c r="D721" s="15" t="s">
        <v>563</v>
      </c>
      <c r="E721" s="15" t="s">
        <v>145</v>
      </c>
      <c r="F721" s="53"/>
      <c r="G721" s="53">
        <v>0</v>
      </c>
      <c r="H721" s="53">
        <v>0</v>
      </c>
    </row>
    <row r="722" spans="1:8" ht="41.25" hidden="1" customHeight="1" x14ac:dyDescent="0.25">
      <c r="A722" s="3" t="s">
        <v>843</v>
      </c>
      <c r="B722" s="15" t="s">
        <v>136</v>
      </c>
      <c r="C722" s="15" t="s">
        <v>217</v>
      </c>
      <c r="D722" s="15" t="s">
        <v>554</v>
      </c>
      <c r="E722" s="15"/>
      <c r="F722" s="53">
        <f>F723</f>
        <v>0</v>
      </c>
      <c r="G722" s="53">
        <f>G723</f>
        <v>0</v>
      </c>
      <c r="H722" s="53">
        <f>H723</f>
        <v>0</v>
      </c>
    </row>
    <row r="723" spans="1:8" ht="20.25" hidden="1" customHeight="1" x14ac:dyDescent="0.25">
      <c r="A723" s="3" t="s">
        <v>555</v>
      </c>
      <c r="B723" s="15" t="s">
        <v>136</v>
      </c>
      <c r="C723" s="15" t="s">
        <v>217</v>
      </c>
      <c r="D723" s="15" t="s">
        <v>554</v>
      </c>
      <c r="E723" s="15" t="s">
        <v>134</v>
      </c>
      <c r="F723" s="53"/>
      <c r="G723" s="53"/>
      <c r="H723" s="53"/>
    </row>
    <row r="724" spans="1:8" ht="96" customHeight="1" x14ac:dyDescent="0.25">
      <c r="A724" s="3" t="s">
        <v>669</v>
      </c>
      <c r="B724" s="15" t="s">
        <v>136</v>
      </c>
      <c r="C724" s="15" t="s">
        <v>217</v>
      </c>
      <c r="D724" s="15" t="s">
        <v>668</v>
      </c>
      <c r="E724" s="15"/>
      <c r="F724" s="53">
        <f>F725</f>
        <v>108</v>
      </c>
      <c r="G724" s="53">
        <f>G725</f>
        <v>108</v>
      </c>
      <c r="H724" s="53">
        <f>H725</f>
        <v>108</v>
      </c>
    </row>
    <row r="725" spans="1:8" ht="15.75" customHeight="1" x14ac:dyDescent="0.25">
      <c r="A725" s="3" t="s">
        <v>220</v>
      </c>
      <c r="B725" s="15" t="s">
        <v>136</v>
      </c>
      <c r="C725" s="15" t="s">
        <v>217</v>
      </c>
      <c r="D725" s="15" t="s">
        <v>668</v>
      </c>
      <c r="E725" s="15" t="s">
        <v>221</v>
      </c>
      <c r="F725" s="54">
        <v>108</v>
      </c>
      <c r="G725" s="54">
        <v>108</v>
      </c>
      <c r="H725" s="54">
        <v>108</v>
      </c>
    </row>
    <row r="726" spans="1:8" ht="64.5" x14ac:dyDescent="0.25">
      <c r="A726" s="3" t="s">
        <v>805</v>
      </c>
      <c r="B726" s="15" t="s">
        <v>136</v>
      </c>
      <c r="C726" s="15" t="s">
        <v>217</v>
      </c>
      <c r="D726" s="15" t="s">
        <v>806</v>
      </c>
      <c r="E726" s="15"/>
      <c r="F726" s="53">
        <f>F727</f>
        <v>56</v>
      </c>
      <c r="G726" s="53">
        <f>G727</f>
        <v>56</v>
      </c>
      <c r="H726" s="53">
        <f>H727</f>
        <v>56</v>
      </c>
    </row>
    <row r="727" spans="1:8" x14ac:dyDescent="0.25">
      <c r="A727" s="3" t="s">
        <v>220</v>
      </c>
      <c r="B727" s="15" t="s">
        <v>136</v>
      </c>
      <c r="C727" s="15" t="s">
        <v>217</v>
      </c>
      <c r="D727" s="15" t="s">
        <v>806</v>
      </c>
      <c r="E727" s="15" t="s">
        <v>221</v>
      </c>
      <c r="F727" s="54">
        <v>56</v>
      </c>
      <c r="G727" s="54">
        <v>56</v>
      </c>
      <c r="H727" s="54">
        <v>56</v>
      </c>
    </row>
    <row r="728" spans="1:8" ht="20.25" customHeight="1" x14ac:dyDescent="0.25">
      <c r="A728" s="8" t="s">
        <v>399</v>
      </c>
      <c r="B728" s="13" t="s">
        <v>136</v>
      </c>
      <c r="C728" s="13" t="s">
        <v>217</v>
      </c>
      <c r="D728" s="13" t="s">
        <v>201</v>
      </c>
      <c r="E728" s="15"/>
      <c r="F728" s="52">
        <f t="shared" ref="F728:H729" si="36">F729</f>
        <v>289.11700000000002</v>
      </c>
      <c r="G728" s="52">
        <f t="shared" si="36"/>
        <v>0</v>
      </c>
      <c r="H728" s="52">
        <f t="shared" si="36"/>
        <v>0</v>
      </c>
    </row>
    <row r="729" spans="1:8" ht="44.25" customHeight="1" x14ac:dyDescent="0.25">
      <c r="A729" s="3" t="s">
        <v>203</v>
      </c>
      <c r="B729" s="15" t="s">
        <v>136</v>
      </c>
      <c r="C729" s="15" t="s">
        <v>217</v>
      </c>
      <c r="D729" s="15" t="s">
        <v>51</v>
      </c>
      <c r="E729" s="15"/>
      <c r="F729" s="53">
        <f t="shared" si="36"/>
        <v>289.11700000000002</v>
      </c>
      <c r="G729" s="53">
        <f t="shared" si="36"/>
        <v>0</v>
      </c>
      <c r="H729" s="53">
        <f t="shared" si="36"/>
        <v>0</v>
      </c>
    </row>
    <row r="730" spans="1:8" ht="41.25" customHeight="1" x14ac:dyDescent="0.25">
      <c r="A730" s="3" t="s">
        <v>794</v>
      </c>
      <c r="B730" s="15" t="s">
        <v>136</v>
      </c>
      <c r="C730" s="15" t="s">
        <v>217</v>
      </c>
      <c r="D730" s="15" t="s">
        <v>51</v>
      </c>
      <c r="E730" s="15" t="s">
        <v>179</v>
      </c>
      <c r="F730" s="53">
        <v>289.11700000000002</v>
      </c>
      <c r="G730" s="53">
        <v>0</v>
      </c>
      <c r="H730" s="53">
        <v>0</v>
      </c>
    </row>
    <row r="731" spans="1:8" ht="26.25" x14ac:dyDescent="0.25">
      <c r="A731" s="8" t="s">
        <v>402</v>
      </c>
      <c r="B731" s="12" t="s">
        <v>136</v>
      </c>
      <c r="C731" s="13" t="s">
        <v>217</v>
      </c>
      <c r="D731" s="13" t="s">
        <v>209</v>
      </c>
      <c r="E731" s="15"/>
      <c r="F731" s="52">
        <f>F732</f>
        <v>37.396999999999998</v>
      </c>
      <c r="G731" s="52">
        <f>G732</f>
        <v>50</v>
      </c>
      <c r="H731" s="52">
        <f>H732</f>
        <v>50</v>
      </c>
    </row>
    <row r="732" spans="1:8" ht="39" x14ac:dyDescent="0.25">
      <c r="A732" s="3" t="s">
        <v>377</v>
      </c>
      <c r="B732" s="14" t="s">
        <v>136</v>
      </c>
      <c r="C732" s="15" t="s">
        <v>217</v>
      </c>
      <c r="D732" s="15" t="s">
        <v>378</v>
      </c>
      <c r="E732" s="15"/>
      <c r="F732" s="53">
        <f>F733+F734+F735</f>
        <v>37.396999999999998</v>
      </c>
      <c r="G732" s="53">
        <f>G733+G734</f>
        <v>50</v>
      </c>
      <c r="H732" s="53">
        <f>H733+H734</f>
        <v>50</v>
      </c>
    </row>
    <row r="733" spans="1:8" ht="39" x14ac:dyDescent="0.25">
      <c r="A733" s="3" t="s">
        <v>794</v>
      </c>
      <c r="B733" s="14" t="s">
        <v>136</v>
      </c>
      <c r="C733" s="15" t="s">
        <v>217</v>
      </c>
      <c r="D733" s="15" t="s">
        <v>378</v>
      </c>
      <c r="E733" s="15" t="s">
        <v>179</v>
      </c>
      <c r="F733" s="54">
        <v>37.396999999999998</v>
      </c>
      <c r="G733" s="54">
        <v>50</v>
      </c>
      <c r="H733" s="54">
        <v>50</v>
      </c>
    </row>
    <row r="734" spans="1:8" hidden="1" x14ac:dyDescent="0.25">
      <c r="A734" s="3" t="s">
        <v>144</v>
      </c>
      <c r="B734" s="14" t="s">
        <v>136</v>
      </c>
      <c r="C734" s="15" t="s">
        <v>217</v>
      </c>
      <c r="D734" s="15" t="s">
        <v>378</v>
      </c>
      <c r="E734" s="15" t="s">
        <v>145</v>
      </c>
      <c r="F734" s="54"/>
      <c r="G734" s="54"/>
      <c r="H734" s="54"/>
    </row>
    <row r="735" spans="1:8" ht="51.75" hidden="1" x14ac:dyDescent="0.25">
      <c r="A735" s="17" t="s">
        <v>69</v>
      </c>
      <c r="B735" s="14" t="s">
        <v>136</v>
      </c>
      <c r="C735" s="15" t="s">
        <v>217</v>
      </c>
      <c r="D735" s="15" t="s">
        <v>378</v>
      </c>
      <c r="E735" s="15" t="s">
        <v>427</v>
      </c>
      <c r="F735" s="54"/>
      <c r="G735" s="54"/>
      <c r="H735" s="54"/>
    </row>
    <row r="736" spans="1:8" x14ac:dyDescent="0.25">
      <c r="A736" s="8" t="s">
        <v>222</v>
      </c>
      <c r="B736" s="12" t="s">
        <v>136</v>
      </c>
      <c r="C736" s="13" t="s">
        <v>217</v>
      </c>
      <c r="D736" s="13" t="s">
        <v>156</v>
      </c>
      <c r="E736" s="13"/>
      <c r="F736" s="52">
        <f t="shared" ref="F736:H738" si="37">F737</f>
        <v>5</v>
      </c>
      <c r="G736" s="52">
        <f t="shared" si="37"/>
        <v>5</v>
      </c>
      <c r="H736" s="52">
        <f t="shared" si="37"/>
        <v>5</v>
      </c>
    </row>
    <row r="737" spans="1:8" ht="26.25" x14ac:dyDescent="0.25">
      <c r="A737" s="3" t="s">
        <v>412</v>
      </c>
      <c r="B737" s="14" t="s">
        <v>136</v>
      </c>
      <c r="C737" s="15" t="s">
        <v>217</v>
      </c>
      <c r="D737" s="15" t="s">
        <v>215</v>
      </c>
      <c r="E737" s="15"/>
      <c r="F737" s="53">
        <f t="shared" si="37"/>
        <v>5</v>
      </c>
      <c r="G737" s="53">
        <f t="shared" si="37"/>
        <v>5</v>
      </c>
      <c r="H737" s="53">
        <f t="shared" si="37"/>
        <v>5</v>
      </c>
    </row>
    <row r="738" spans="1:8" ht="64.5" x14ac:dyDescent="0.25">
      <c r="A738" s="3" t="s">
        <v>739</v>
      </c>
      <c r="B738" s="14" t="s">
        <v>136</v>
      </c>
      <c r="C738" s="15" t="s">
        <v>217</v>
      </c>
      <c r="D738" s="15" t="s">
        <v>364</v>
      </c>
      <c r="E738" s="15"/>
      <c r="F738" s="53">
        <f t="shared" si="37"/>
        <v>5</v>
      </c>
      <c r="G738" s="53">
        <f t="shared" si="37"/>
        <v>5</v>
      </c>
      <c r="H738" s="53">
        <f t="shared" si="37"/>
        <v>5</v>
      </c>
    </row>
    <row r="739" spans="1:8" ht="39" x14ac:dyDescent="0.25">
      <c r="A739" s="3" t="s">
        <v>794</v>
      </c>
      <c r="B739" s="14" t="s">
        <v>136</v>
      </c>
      <c r="C739" s="15" t="s">
        <v>217</v>
      </c>
      <c r="D739" s="15" t="s">
        <v>364</v>
      </c>
      <c r="E739" s="15" t="s">
        <v>179</v>
      </c>
      <c r="F739" s="54">
        <v>5</v>
      </c>
      <c r="G739" s="54">
        <v>5</v>
      </c>
      <c r="H739" s="54">
        <v>5</v>
      </c>
    </row>
    <row r="740" spans="1:8" ht="39" hidden="1" x14ac:dyDescent="0.25">
      <c r="A740" s="18" t="s">
        <v>230</v>
      </c>
      <c r="B740" s="13" t="s">
        <v>136</v>
      </c>
      <c r="C740" s="13" t="s">
        <v>217</v>
      </c>
      <c r="D740" s="13" t="s">
        <v>231</v>
      </c>
      <c r="E740" s="13"/>
      <c r="F740" s="52">
        <f>F741</f>
        <v>0</v>
      </c>
      <c r="G740" s="52">
        <v>0</v>
      </c>
      <c r="H740" s="52">
        <v>0</v>
      </c>
    </row>
    <row r="741" spans="1:8" ht="26.25" hidden="1" x14ac:dyDescent="0.25">
      <c r="A741" s="8" t="s">
        <v>355</v>
      </c>
      <c r="B741" s="13" t="s">
        <v>136</v>
      </c>
      <c r="C741" s="13" t="s">
        <v>217</v>
      </c>
      <c r="D741" s="13" t="s">
        <v>356</v>
      </c>
      <c r="E741" s="13"/>
      <c r="F741" s="52">
        <f>F742</f>
        <v>0</v>
      </c>
      <c r="G741" s="52">
        <v>0</v>
      </c>
      <c r="H741" s="52">
        <v>0</v>
      </c>
    </row>
    <row r="742" spans="1:8" ht="39" hidden="1" x14ac:dyDescent="0.25">
      <c r="A742" s="3" t="s">
        <v>357</v>
      </c>
      <c r="B742" s="15" t="s">
        <v>136</v>
      </c>
      <c r="C742" s="15" t="s">
        <v>217</v>
      </c>
      <c r="D742" s="15" t="s">
        <v>358</v>
      </c>
      <c r="E742" s="15"/>
      <c r="F742" s="53">
        <f>F743</f>
        <v>0</v>
      </c>
      <c r="G742" s="53">
        <v>0</v>
      </c>
      <c r="H742" s="53">
        <v>0</v>
      </c>
    </row>
    <row r="743" spans="1:8" ht="26.25" hidden="1" x14ac:dyDescent="0.25">
      <c r="A743" s="3" t="s">
        <v>178</v>
      </c>
      <c r="B743" s="15" t="s">
        <v>136</v>
      </c>
      <c r="C743" s="15" t="s">
        <v>217</v>
      </c>
      <c r="D743" s="15" t="s">
        <v>358</v>
      </c>
      <c r="E743" s="15" t="s">
        <v>179</v>
      </c>
      <c r="F743" s="53">
        <v>0</v>
      </c>
      <c r="G743" s="53">
        <v>0</v>
      </c>
      <c r="H743" s="53">
        <v>0</v>
      </c>
    </row>
    <row r="744" spans="1:8" ht="51.75" x14ac:dyDescent="0.25">
      <c r="A744" s="8" t="s">
        <v>769</v>
      </c>
      <c r="B744" s="12" t="s">
        <v>214</v>
      </c>
      <c r="C744" s="13" t="s">
        <v>217</v>
      </c>
      <c r="D744" s="13" t="s">
        <v>231</v>
      </c>
      <c r="E744" s="13"/>
      <c r="F744" s="52">
        <f t="shared" ref="F744:H745" si="38">F745</f>
        <v>6</v>
      </c>
      <c r="G744" s="52">
        <f t="shared" si="38"/>
        <v>6</v>
      </c>
      <c r="H744" s="52">
        <f t="shared" si="38"/>
        <v>6</v>
      </c>
    </row>
    <row r="745" spans="1:8" ht="39" x14ac:dyDescent="0.25">
      <c r="A745" s="3" t="s">
        <v>413</v>
      </c>
      <c r="B745" s="14" t="s">
        <v>136</v>
      </c>
      <c r="C745" s="15" t="s">
        <v>217</v>
      </c>
      <c r="D745" s="15" t="s">
        <v>116</v>
      </c>
      <c r="E745" s="15"/>
      <c r="F745" s="53">
        <f t="shared" si="38"/>
        <v>6</v>
      </c>
      <c r="G745" s="53">
        <f t="shared" si="38"/>
        <v>6</v>
      </c>
      <c r="H745" s="53">
        <f t="shared" si="38"/>
        <v>6</v>
      </c>
    </row>
    <row r="746" spans="1:8" ht="39" x14ac:dyDescent="0.25">
      <c r="A746" s="3" t="s">
        <v>794</v>
      </c>
      <c r="B746" s="14" t="s">
        <v>136</v>
      </c>
      <c r="C746" s="15" t="s">
        <v>217</v>
      </c>
      <c r="D746" s="15" t="s">
        <v>116</v>
      </c>
      <c r="E746" s="15" t="s">
        <v>179</v>
      </c>
      <c r="F746" s="54">
        <v>6</v>
      </c>
      <c r="G746" s="54">
        <v>6</v>
      </c>
      <c r="H746" s="54">
        <v>6</v>
      </c>
    </row>
    <row r="747" spans="1:8" ht="39" hidden="1" x14ac:dyDescent="0.25">
      <c r="A747" s="8" t="s">
        <v>831</v>
      </c>
      <c r="B747" s="12" t="s">
        <v>136</v>
      </c>
      <c r="C747" s="13" t="s">
        <v>217</v>
      </c>
      <c r="D747" s="13" t="s">
        <v>832</v>
      </c>
      <c r="E747" s="13"/>
      <c r="F747" s="56">
        <f>F748</f>
        <v>0</v>
      </c>
      <c r="G747" s="56">
        <v>0</v>
      </c>
      <c r="H747" s="56">
        <v>0</v>
      </c>
    </row>
    <row r="748" spans="1:8" ht="51.75" hidden="1" x14ac:dyDescent="0.25">
      <c r="A748" s="3" t="s">
        <v>833</v>
      </c>
      <c r="B748" s="15" t="s">
        <v>136</v>
      </c>
      <c r="C748" s="15" t="s">
        <v>217</v>
      </c>
      <c r="D748" s="15" t="s">
        <v>834</v>
      </c>
      <c r="E748" s="15"/>
      <c r="F748" s="54">
        <f>F749</f>
        <v>0</v>
      </c>
      <c r="G748" s="54">
        <v>0</v>
      </c>
      <c r="H748" s="54">
        <v>0</v>
      </c>
    </row>
    <row r="749" spans="1:8" ht="39" hidden="1" x14ac:dyDescent="0.25">
      <c r="A749" s="3" t="s">
        <v>794</v>
      </c>
      <c r="B749" s="15" t="s">
        <v>136</v>
      </c>
      <c r="C749" s="15" t="s">
        <v>217</v>
      </c>
      <c r="D749" s="15" t="s">
        <v>834</v>
      </c>
      <c r="E749" s="15" t="s">
        <v>179</v>
      </c>
      <c r="F749" s="54"/>
      <c r="G749" s="54"/>
      <c r="H749" s="54"/>
    </row>
    <row r="750" spans="1:8" ht="33" customHeight="1" x14ac:dyDescent="0.25">
      <c r="A750" s="8" t="s">
        <v>680</v>
      </c>
      <c r="B750" s="12" t="s">
        <v>136</v>
      </c>
      <c r="C750" s="13" t="s">
        <v>217</v>
      </c>
      <c r="D750" s="13" t="s">
        <v>679</v>
      </c>
      <c r="E750" s="13"/>
      <c r="F750" s="56">
        <f t="shared" ref="F750:H751" si="39">F751</f>
        <v>258.60000000000002</v>
      </c>
      <c r="G750" s="56">
        <f t="shared" si="39"/>
        <v>258.60000000000002</v>
      </c>
      <c r="H750" s="56">
        <f t="shared" si="39"/>
        <v>258.60000000000002</v>
      </c>
    </row>
    <row r="751" spans="1:8" ht="64.5" x14ac:dyDescent="0.25">
      <c r="A751" s="3" t="s">
        <v>739</v>
      </c>
      <c r="B751" s="14" t="s">
        <v>136</v>
      </c>
      <c r="C751" s="15" t="s">
        <v>217</v>
      </c>
      <c r="D751" s="15" t="s">
        <v>770</v>
      </c>
      <c r="E751" s="15"/>
      <c r="F751" s="53">
        <f t="shared" si="39"/>
        <v>258.60000000000002</v>
      </c>
      <c r="G751" s="53">
        <f t="shared" si="39"/>
        <v>258.60000000000002</v>
      </c>
      <c r="H751" s="53">
        <f t="shared" si="39"/>
        <v>258.60000000000002</v>
      </c>
    </row>
    <row r="752" spans="1:8" ht="26.25" x14ac:dyDescent="0.25">
      <c r="A752" s="3" t="s">
        <v>673</v>
      </c>
      <c r="B752" s="14" t="s">
        <v>136</v>
      </c>
      <c r="C752" s="15" t="s">
        <v>217</v>
      </c>
      <c r="D752" s="15" t="s">
        <v>770</v>
      </c>
      <c r="E752" s="15" t="s">
        <v>251</v>
      </c>
      <c r="F752" s="54">
        <v>258.60000000000002</v>
      </c>
      <c r="G752" s="54">
        <v>258.60000000000002</v>
      </c>
      <c r="H752" s="54">
        <v>258.60000000000002</v>
      </c>
    </row>
    <row r="753" spans="1:8" ht="64.5" hidden="1" x14ac:dyDescent="0.25">
      <c r="A753" s="17" t="s">
        <v>10</v>
      </c>
      <c r="B753" s="15" t="s">
        <v>136</v>
      </c>
      <c r="C753" s="15" t="s">
        <v>217</v>
      </c>
      <c r="D753" s="15" t="s">
        <v>12</v>
      </c>
      <c r="E753" s="15"/>
      <c r="F753" s="53">
        <f>F754</f>
        <v>0</v>
      </c>
      <c r="G753" s="53">
        <v>0</v>
      </c>
      <c r="H753" s="53">
        <v>0</v>
      </c>
    </row>
    <row r="754" spans="1:8" hidden="1" x14ac:dyDescent="0.25">
      <c r="A754" s="3" t="s">
        <v>144</v>
      </c>
      <c r="B754" s="15" t="s">
        <v>136</v>
      </c>
      <c r="C754" s="15" t="s">
        <v>217</v>
      </c>
      <c r="D754" s="15" t="s">
        <v>12</v>
      </c>
      <c r="E754" s="15" t="s">
        <v>145</v>
      </c>
      <c r="F754" s="53"/>
      <c r="G754" s="53">
        <v>0</v>
      </c>
      <c r="H754" s="53">
        <v>0</v>
      </c>
    </row>
    <row r="755" spans="1:8" x14ac:dyDescent="0.25">
      <c r="A755" s="8" t="s">
        <v>157</v>
      </c>
      <c r="B755" s="12" t="s">
        <v>158</v>
      </c>
      <c r="C755" s="15"/>
      <c r="D755" s="15"/>
      <c r="E755" s="15"/>
      <c r="F755" s="52">
        <f>F756+F834</f>
        <v>91764.496599999984</v>
      </c>
      <c r="G755" s="52">
        <f>G756+G834</f>
        <v>72912.605100000001</v>
      </c>
      <c r="H755" s="52">
        <f>H756+H834</f>
        <v>72914.019199999995</v>
      </c>
    </row>
    <row r="756" spans="1:8" x14ac:dyDescent="0.25">
      <c r="A756" s="8" t="s">
        <v>159</v>
      </c>
      <c r="B756" s="12" t="s">
        <v>158</v>
      </c>
      <c r="C756" s="13" t="s">
        <v>160</v>
      </c>
      <c r="D756" s="13"/>
      <c r="E756" s="13"/>
      <c r="F756" s="52">
        <f>F757+F831</f>
        <v>78426.59659999999</v>
      </c>
      <c r="G756" s="52">
        <f>G757+G831</f>
        <v>59594.705099999999</v>
      </c>
      <c r="H756" s="52">
        <f>H757+H831</f>
        <v>59596.119199999994</v>
      </c>
    </row>
    <row r="757" spans="1:8" ht="39" x14ac:dyDescent="0.25">
      <c r="A757" s="8" t="s">
        <v>771</v>
      </c>
      <c r="B757" s="12" t="s">
        <v>158</v>
      </c>
      <c r="C757" s="13" t="s">
        <v>160</v>
      </c>
      <c r="D757" s="13" t="s">
        <v>161</v>
      </c>
      <c r="E757" s="13"/>
      <c r="F757" s="52">
        <f>F758+F813</f>
        <v>78426.59659999999</v>
      </c>
      <c r="G757" s="52">
        <f>G758+G813</f>
        <v>59594.705099999999</v>
      </c>
      <c r="H757" s="52">
        <f>H758+H813</f>
        <v>59596.119199999994</v>
      </c>
    </row>
    <row r="758" spans="1:8" ht="26.25" x14ac:dyDescent="0.25">
      <c r="A758" s="8" t="s">
        <v>139</v>
      </c>
      <c r="B758" s="12" t="s">
        <v>158</v>
      </c>
      <c r="C758" s="13" t="s">
        <v>160</v>
      </c>
      <c r="D758" s="13" t="s">
        <v>162</v>
      </c>
      <c r="E758" s="13"/>
      <c r="F758" s="52">
        <f>F759+F772+F787+F802+F810</f>
        <v>77949.59659999999</v>
      </c>
      <c r="G758" s="52">
        <f>G759+G772+G787+G802</f>
        <v>59117.705099999999</v>
      </c>
      <c r="H758" s="52">
        <f>H759+H772+H787+H802</f>
        <v>59119.119199999994</v>
      </c>
    </row>
    <row r="759" spans="1:8" ht="51.75" x14ac:dyDescent="0.25">
      <c r="A759" s="3" t="s">
        <v>163</v>
      </c>
      <c r="B759" s="14" t="s">
        <v>158</v>
      </c>
      <c r="C759" s="15" t="s">
        <v>160</v>
      </c>
      <c r="D759" s="15" t="s">
        <v>164</v>
      </c>
      <c r="E759" s="15"/>
      <c r="F759" s="53">
        <f>F760+F764+F768+F770+F762</f>
        <v>35845.299999999996</v>
      </c>
      <c r="G759" s="53">
        <f>G760+G764+G768+G770</f>
        <v>33237.699999999997</v>
      </c>
      <c r="H759" s="53">
        <f>H760+H764+H768+H770</f>
        <v>33237.699999999997</v>
      </c>
    </row>
    <row r="760" spans="1:8" ht="26.25" x14ac:dyDescent="0.25">
      <c r="A760" s="3" t="s">
        <v>146</v>
      </c>
      <c r="B760" s="14" t="s">
        <v>158</v>
      </c>
      <c r="C760" s="15" t="s">
        <v>160</v>
      </c>
      <c r="D760" s="15" t="s">
        <v>165</v>
      </c>
      <c r="E760" s="15"/>
      <c r="F760" s="53">
        <f>F761</f>
        <v>28367.3</v>
      </c>
      <c r="G760" s="53">
        <f>G761</f>
        <v>27255.3</v>
      </c>
      <c r="H760" s="53">
        <f>H761</f>
        <v>27255.3</v>
      </c>
    </row>
    <row r="761" spans="1:8" x14ac:dyDescent="0.25">
      <c r="A761" s="3" t="s">
        <v>133</v>
      </c>
      <c r="B761" s="14" t="s">
        <v>158</v>
      </c>
      <c r="C761" s="15" t="s">
        <v>160</v>
      </c>
      <c r="D761" s="15" t="s">
        <v>165</v>
      </c>
      <c r="E761" s="15" t="s">
        <v>134</v>
      </c>
      <c r="F761" s="54">
        <v>28367.3</v>
      </c>
      <c r="G761" s="54">
        <v>27255.3</v>
      </c>
      <c r="H761" s="54">
        <v>27255.3</v>
      </c>
    </row>
    <row r="762" spans="1:8" ht="81" hidden="1" customHeight="1" x14ac:dyDescent="0.25">
      <c r="A762" s="32" t="s">
        <v>755</v>
      </c>
      <c r="B762" s="14" t="s">
        <v>158</v>
      </c>
      <c r="C762" s="15" t="s">
        <v>160</v>
      </c>
      <c r="D762" s="15" t="s">
        <v>333</v>
      </c>
      <c r="E762" s="15"/>
      <c r="F762" s="53">
        <f>F763</f>
        <v>0</v>
      </c>
      <c r="G762" s="53">
        <f>G763</f>
        <v>0</v>
      </c>
      <c r="H762" s="53">
        <f>H763</f>
        <v>0</v>
      </c>
    </row>
    <row r="763" spans="1:8" ht="17.25" hidden="1" customHeight="1" x14ac:dyDescent="0.25">
      <c r="A763" s="3" t="s">
        <v>133</v>
      </c>
      <c r="B763" s="14" t="s">
        <v>158</v>
      </c>
      <c r="C763" s="15" t="s">
        <v>160</v>
      </c>
      <c r="D763" s="15" t="s">
        <v>333</v>
      </c>
      <c r="E763" s="15" t="s">
        <v>134</v>
      </c>
      <c r="F763" s="53"/>
      <c r="G763" s="53">
        <v>0</v>
      </c>
      <c r="H763" s="53">
        <v>0</v>
      </c>
    </row>
    <row r="764" spans="1:8" ht="64.5" x14ac:dyDescent="0.25">
      <c r="A764" s="3" t="s">
        <v>746</v>
      </c>
      <c r="B764" s="14" t="s">
        <v>158</v>
      </c>
      <c r="C764" s="15" t="s">
        <v>160</v>
      </c>
      <c r="D764" s="15" t="s">
        <v>166</v>
      </c>
      <c r="E764" s="15"/>
      <c r="F764" s="53">
        <f>F765</f>
        <v>5982.4</v>
      </c>
      <c r="G764" s="53">
        <f>G765</f>
        <v>5982.4</v>
      </c>
      <c r="H764" s="53">
        <f>H765</f>
        <v>5982.4</v>
      </c>
    </row>
    <row r="765" spans="1:8" x14ac:dyDescent="0.25">
      <c r="A765" s="3" t="s">
        <v>133</v>
      </c>
      <c r="B765" s="14" t="s">
        <v>158</v>
      </c>
      <c r="C765" s="15" t="s">
        <v>160</v>
      </c>
      <c r="D765" s="15" t="s">
        <v>166</v>
      </c>
      <c r="E765" s="15" t="s">
        <v>134</v>
      </c>
      <c r="F765" s="54">
        <v>5982.4</v>
      </c>
      <c r="G765" s="54">
        <v>5982.4</v>
      </c>
      <c r="H765" s="54">
        <v>5982.4</v>
      </c>
    </row>
    <row r="766" spans="1:8" ht="64.5" hidden="1" x14ac:dyDescent="0.25">
      <c r="A766" s="17" t="s">
        <v>10</v>
      </c>
      <c r="B766" s="15" t="s">
        <v>158</v>
      </c>
      <c r="C766" s="15" t="s">
        <v>160</v>
      </c>
      <c r="D766" s="15" t="s">
        <v>16</v>
      </c>
      <c r="E766" s="15"/>
      <c r="F766" s="53">
        <f>F767</f>
        <v>0</v>
      </c>
      <c r="G766" s="53">
        <v>0</v>
      </c>
      <c r="H766" s="53">
        <v>0</v>
      </c>
    </row>
    <row r="767" spans="1:8" hidden="1" x14ac:dyDescent="0.25">
      <c r="A767" s="3" t="s">
        <v>133</v>
      </c>
      <c r="B767" s="15" t="s">
        <v>158</v>
      </c>
      <c r="C767" s="15" t="s">
        <v>160</v>
      </c>
      <c r="D767" s="15" t="s">
        <v>16</v>
      </c>
      <c r="E767" s="15" t="s">
        <v>134</v>
      </c>
      <c r="F767" s="53"/>
      <c r="G767" s="53">
        <v>0</v>
      </c>
      <c r="H767" s="53">
        <v>0</v>
      </c>
    </row>
    <row r="768" spans="1:8" ht="39" x14ac:dyDescent="0.25">
      <c r="A768" s="3" t="s">
        <v>707</v>
      </c>
      <c r="B768" s="14" t="s">
        <v>158</v>
      </c>
      <c r="C768" s="15" t="s">
        <v>160</v>
      </c>
      <c r="D768" s="15" t="s">
        <v>303</v>
      </c>
      <c r="E768" s="15"/>
      <c r="F768" s="53">
        <f>F769</f>
        <v>1495.6</v>
      </c>
      <c r="G768" s="53">
        <f>G769</f>
        <v>0</v>
      </c>
      <c r="H768" s="53">
        <f>H769</f>
        <v>0</v>
      </c>
    </row>
    <row r="769" spans="1:8" x14ac:dyDescent="0.25">
      <c r="A769" s="3" t="s">
        <v>133</v>
      </c>
      <c r="B769" s="14" t="s">
        <v>158</v>
      </c>
      <c r="C769" s="15" t="s">
        <v>160</v>
      </c>
      <c r="D769" s="15" t="s">
        <v>303</v>
      </c>
      <c r="E769" s="15" t="s">
        <v>134</v>
      </c>
      <c r="F769" s="54">
        <v>1495.6</v>
      </c>
      <c r="G769" s="54">
        <v>0</v>
      </c>
      <c r="H769" s="54">
        <v>0</v>
      </c>
    </row>
    <row r="770" spans="1:8" ht="39" hidden="1" x14ac:dyDescent="0.25">
      <c r="A770" s="3" t="s">
        <v>110</v>
      </c>
      <c r="B770" s="15" t="s">
        <v>158</v>
      </c>
      <c r="C770" s="15" t="s">
        <v>160</v>
      </c>
      <c r="D770" s="15" t="s">
        <v>117</v>
      </c>
      <c r="E770" s="15"/>
      <c r="F770" s="54">
        <f>F771</f>
        <v>0</v>
      </c>
      <c r="G770" s="54">
        <f>G771</f>
        <v>0</v>
      </c>
      <c r="H770" s="54">
        <f>H771</f>
        <v>0</v>
      </c>
    </row>
    <row r="771" spans="1:8" hidden="1" x14ac:dyDescent="0.25">
      <c r="A771" s="3" t="s">
        <v>133</v>
      </c>
      <c r="B771" s="15" t="s">
        <v>158</v>
      </c>
      <c r="C771" s="15" t="s">
        <v>160</v>
      </c>
      <c r="D771" s="15" t="s">
        <v>117</v>
      </c>
      <c r="E771" s="15" t="s">
        <v>134</v>
      </c>
      <c r="F771" s="54">
        <v>0</v>
      </c>
      <c r="G771" s="54">
        <v>0</v>
      </c>
      <c r="H771" s="54">
        <v>0</v>
      </c>
    </row>
    <row r="772" spans="1:8" ht="39" customHeight="1" x14ac:dyDescent="0.25">
      <c r="A772" s="3" t="s">
        <v>167</v>
      </c>
      <c r="B772" s="14" t="s">
        <v>158</v>
      </c>
      <c r="C772" s="15" t="s">
        <v>160</v>
      </c>
      <c r="D772" s="15" t="s">
        <v>168</v>
      </c>
      <c r="E772" s="15"/>
      <c r="F772" s="53">
        <f>F773+F779+F783+F785+F777</f>
        <v>21145.834999999999</v>
      </c>
      <c r="G772" s="53">
        <f>G773+G779+G783+G785</f>
        <v>20142.099999999999</v>
      </c>
      <c r="H772" s="53">
        <f>H773+H779+H783+H785</f>
        <v>20142.099999999999</v>
      </c>
    </row>
    <row r="773" spans="1:8" ht="26.25" x14ac:dyDescent="0.25">
      <c r="A773" s="3" t="s">
        <v>146</v>
      </c>
      <c r="B773" s="14" t="s">
        <v>158</v>
      </c>
      <c r="C773" s="15" t="s">
        <v>160</v>
      </c>
      <c r="D773" s="15" t="s">
        <v>169</v>
      </c>
      <c r="E773" s="15"/>
      <c r="F773" s="53">
        <f>F774</f>
        <v>19425.834999999999</v>
      </c>
      <c r="G773" s="53">
        <f>G774</f>
        <v>18766.099999999999</v>
      </c>
      <c r="H773" s="53">
        <f>H774</f>
        <v>18766.099999999999</v>
      </c>
    </row>
    <row r="774" spans="1:8" ht="14.25" customHeight="1" x14ac:dyDescent="0.25">
      <c r="A774" s="3" t="s">
        <v>133</v>
      </c>
      <c r="B774" s="14" t="s">
        <v>158</v>
      </c>
      <c r="C774" s="15" t="s">
        <v>160</v>
      </c>
      <c r="D774" s="15" t="s">
        <v>169</v>
      </c>
      <c r="E774" s="15" t="s">
        <v>134</v>
      </c>
      <c r="F774" s="54">
        <v>19425.834999999999</v>
      </c>
      <c r="G774" s="54">
        <v>18766.099999999999</v>
      </c>
      <c r="H774" s="54">
        <v>18766.099999999999</v>
      </c>
    </row>
    <row r="775" spans="1:8" ht="26.25" hidden="1" x14ac:dyDescent="0.25">
      <c r="A775" s="17" t="s">
        <v>350</v>
      </c>
      <c r="B775" s="15" t="s">
        <v>158</v>
      </c>
      <c r="C775" s="15" t="s">
        <v>160</v>
      </c>
      <c r="D775" s="15" t="s">
        <v>351</v>
      </c>
      <c r="E775" s="15"/>
      <c r="F775" s="53">
        <f>F776</f>
        <v>0</v>
      </c>
      <c r="G775" s="53">
        <f>G776</f>
        <v>0</v>
      </c>
      <c r="H775" s="53">
        <f>H776</f>
        <v>0</v>
      </c>
    </row>
    <row r="776" spans="1:8" hidden="1" x14ac:dyDescent="0.25">
      <c r="A776" s="3" t="s">
        <v>133</v>
      </c>
      <c r="B776" s="15" t="s">
        <v>158</v>
      </c>
      <c r="C776" s="15" t="s">
        <v>160</v>
      </c>
      <c r="D776" s="15" t="s">
        <v>351</v>
      </c>
      <c r="E776" s="15" t="s">
        <v>134</v>
      </c>
      <c r="F776" s="53">
        <v>0</v>
      </c>
      <c r="G776" s="53">
        <v>0</v>
      </c>
      <c r="H776" s="53">
        <v>0</v>
      </c>
    </row>
    <row r="777" spans="1:8" ht="81" hidden="1" customHeight="1" x14ac:dyDescent="0.25">
      <c r="A777" s="32" t="s">
        <v>755</v>
      </c>
      <c r="B777" s="15" t="s">
        <v>158</v>
      </c>
      <c r="C777" s="15" t="s">
        <v>160</v>
      </c>
      <c r="D777" s="15" t="s">
        <v>334</v>
      </c>
      <c r="E777" s="15"/>
      <c r="F777" s="53">
        <f>F778</f>
        <v>0</v>
      </c>
      <c r="G777" s="53">
        <f>G778</f>
        <v>0</v>
      </c>
      <c r="H777" s="53">
        <f>H778</f>
        <v>0</v>
      </c>
    </row>
    <row r="778" spans="1:8" ht="19.5" hidden="1" customHeight="1" x14ac:dyDescent="0.25">
      <c r="A778" s="3" t="s">
        <v>133</v>
      </c>
      <c r="B778" s="15" t="s">
        <v>158</v>
      </c>
      <c r="C778" s="15" t="s">
        <v>160</v>
      </c>
      <c r="D778" s="15" t="s">
        <v>334</v>
      </c>
      <c r="E778" s="15" t="s">
        <v>134</v>
      </c>
      <c r="F778" s="53"/>
      <c r="G778" s="53">
        <v>0</v>
      </c>
      <c r="H778" s="53">
        <v>0</v>
      </c>
    </row>
    <row r="779" spans="1:8" ht="64.5" x14ac:dyDescent="0.25">
      <c r="A779" s="3" t="s">
        <v>746</v>
      </c>
      <c r="B779" s="14" t="s">
        <v>158</v>
      </c>
      <c r="C779" s="15" t="s">
        <v>160</v>
      </c>
      <c r="D779" s="15" t="s">
        <v>170</v>
      </c>
      <c r="E779" s="15"/>
      <c r="F779" s="53">
        <f>F780</f>
        <v>1376</v>
      </c>
      <c r="G779" s="53">
        <f>G780</f>
        <v>1376</v>
      </c>
      <c r="H779" s="53">
        <f>H780</f>
        <v>1376</v>
      </c>
    </row>
    <row r="780" spans="1:8" x14ac:dyDescent="0.25">
      <c r="A780" s="3" t="s">
        <v>133</v>
      </c>
      <c r="B780" s="14" t="s">
        <v>158</v>
      </c>
      <c r="C780" s="15" t="s">
        <v>160</v>
      </c>
      <c r="D780" s="15" t="s">
        <v>170</v>
      </c>
      <c r="E780" s="15" t="s">
        <v>134</v>
      </c>
      <c r="F780" s="54">
        <v>1376</v>
      </c>
      <c r="G780" s="54">
        <v>1376</v>
      </c>
      <c r="H780" s="54">
        <v>1376</v>
      </c>
    </row>
    <row r="781" spans="1:8" ht="64.5" hidden="1" x14ac:dyDescent="0.25">
      <c r="A781" s="17" t="s">
        <v>10</v>
      </c>
      <c r="B781" s="15" t="s">
        <v>158</v>
      </c>
      <c r="C781" s="15" t="s">
        <v>160</v>
      </c>
      <c r="D781" s="15" t="s">
        <v>17</v>
      </c>
      <c r="E781" s="15"/>
      <c r="F781" s="53">
        <f>F782</f>
        <v>0</v>
      </c>
      <c r="G781" s="53">
        <v>0</v>
      </c>
      <c r="H781" s="53">
        <v>0</v>
      </c>
    </row>
    <row r="782" spans="1:8" hidden="1" x14ac:dyDescent="0.25">
      <c r="A782" s="3" t="s">
        <v>133</v>
      </c>
      <c r="B782" s="15" t="s">
        <v>158</v>
      </c>
      <c r="C782" s="15" t="s">
        <v>160</v>
      </c>
      <c r="D782" s="15" t="s">
        <v>17</v>
      </c>
      <c r="E782" s="15" t="s">
        <v>134</v>
      </c>
      <c r="F782" s="53"/>
      <c r="G782" s="53">
        <v>0</v>
      </c>
      <c r="H782" s="53">
        <v>0</v>
      </c>
    </row>
    <row r="783" spans="1:8" ht="39" x14ac:dyDescent="0.25">
      <c r="A783" s="3" t="s">
        <v>707</v>
      </c>
      <c r="B783" s="14" t="s">
        <v>158</v>
      </c>
      <c r="C783" s="15" t="s">
        <v>160</v>
      </c>
      <c r="D783" s="15" t="s">
        <v>304</v>
      </c>
      <c r="E783" s="15"/>
      <c r="F783" s="53">
        <f>F784</f>
        <v>344</v>
      </c>
      <c r="G783" s="53">
        <f>G784</f>
        <v>0</v>
      </c>
      <c r="H783" s="53">
        <f>H784</f>
        <v>0</v>
      </c>
    </row>
    <row r="784" spans="1:8" x14ac:dyDescent="0.25">
      <c r="A784" s="3" t="s">
        <v>133</v>
      </c>
      <c r="B784" s="14" t="s">
        <v>158</v>
      </c>
      <c r="C784" s="15" t="s">
        <v>160</v>
      </c>
      <c r="D784" s="15" t="s">
        <v>304</v>
      </c>
      <c r="E784" s="15" t="s">
        <v>134</v>
      </c>
      <c r="F784" s="54">
        <v>344</v>
      </c>
      <c r="G784" s="54">
        <v>0</v>
      </c>
      <c r="H784" s="54">
        <v>0</v>
      </c>
    </row>
    <row r="785" spans="1:8" ht="39" hidden="1" x14ac:dyDescent="0.25">
      <c r="A785" s="3" t="s">
        <v>143</v>
      </c>
      <c r="B785" s="15" t="s">
        <v>158</v>
      </c>
      <c r="C785" s="15" t="s">
        <v>160</v>
      </c>
      <c r="D785" s="15" t="s">
        <v>304</v>
      </c>
      <c r="E785" s="15"/>
      <c r="F785" s="54">
        <f>F786</f>
        <v>0</v>
      </c>
      <c r="G785" s="54">
        <f>G786</f>
        <v>0</v>
      </c>
      <c r="H785" s="54">
        <f>H786</f>
        <v>0</v>
      </c>
    </row>
    <row r="786" spans="1:8" hidden="1" x14ac:dyDescent="0.25">
      <c r="A786" s="3" t="s">
        <v>133</v>
      </c>
      <c r="B786" s="15" t="s">
        <v>158</v>
      </c>
      <c r="C786" s="15" t="s">
        <v>160</v>
      </c>
      <c r="D786" s="15" t="s">
        <v>304</v>
      </c>
      <c r="E786" s="15" t="s">
        <v>134</v>
      </c>
      <c r="F786" s="54">
        <v>0</v>
      </c>
      <c r="G786" s="54">
        <v>0</v>
      </c>
      <c r="H786" s="54">
        <v>0</v>
      </c>
    </row>
    <row r="787" spans="1:8" ht="39" x14ac:dyDescent="0.25">
      <c r="A787" s="3" t="s">
        <v>171</v>
      </c>
      <c r="B787" s="14" t="s">
        <v>158</v>
      </c>
      <c r="C787" s="15" t="s">
        <v>160</v>
      </c>
      <c r="D787" s="15" t="s">
        <v>172</v>
      </c>
      <c r="E787" s="15"/>
      <c r="F787" s="53">
        <f>F788+F794+F798+F800+F792</f>
        <v>5376.3</v>
      </c>
      <c r="G787" s="53">
        <f>G788+G794+G798+G800</f>
        <v>5149.4000000000005</v>
      </c>
      <c r="H787" s="53">
        <f>H788+H794+H798+H800</f>
        <v>5149.4000000000005</v>
      </c>
    </row>
    <row r="788" spans="1:8" ht="26.25" x14ac:dyDescent="0.25">
      <c r="A788" s="3" t="s">
        <v>146</v>
      </c>
      <c r="B788" s="14" t="s">
        <v>158</v>
      </c>
      <c r="C788" s="15" t="s">
        <v>160</v>
      </c>
      <c r="D788" s="15" t="s">
        <v>173</v>
      </c>
      <c r="E788" s="15"/>
      <c r="F788" s="53">
        <f>F789</f>
        <v>4971.8</v>
      </c>
      <c r="G788" s="53">
        <f>G789</f>
        <v>4825.8</v>
      </c>
      <c r="H788" s="53">
        <f>H789</f>
        <v>4825.8</v>
      </c>
    </row>
    <row r="789" spans="1:8" x14ac:dyDescent="0.25">
      <c r="A789" s="3" t="s">
        <v>133</v>
      </c>
      <c r="B789" s="14" t="s">
        <v>158</v>
      </c>
      <c r="C789" s="15" t="s">
        <v>160</v>
      </c>
      <c r="D789" s="15" t="s">
        <v>173</v>
      </c>
      <c r="E789" s="15" t="s">
        <v>134</v>
      </c>
      <c r="F789" s="54">
        <v>4971.8</v>
      </c>
      <c r="G789" s="54">
        <v>4825.8</v>
      </c>
      <c r="H789" s="54">
        <v>4825.8</v>
      </c>
    </row>
    <row r="790" spans="1:8" ht="26.25" hidden="1" x14ac:dyDescent="0.25">
      <c r="A790" s="17" t="s">
        <v>350</v>
      </c>
      <c r="B790" s="15" t="s">
        <v>158</v>
      </c>
      <c r="C790" s="15" t="s">
        <v>160</v>
      </c>
      <c r="D790" s="15" t="s">
        <v>352</v>
      </c>
      <c r="E790" s="15"/>
      <c r="F790" s="53">
        <f>F791</f>
        <v>0</v>
      </c>
      <c r="G790" s="53">
        <f>G791</f>
        <v>0</v>
      </c>
      <c r="H790" s="53">
        <f>H791</f>
        <v>0</v>
      </c>
    </row>
    <row r="791" spans="1:8" hidden="1" x14ac:dyDescent="0.25">
      <c r="A791" s="3" t="s">
        <v>133</v>
      </c>
      <c r="B791" s="15" t="s">
        <v>158</v>
      </c>
      <c r="C791" s="15" t="s">
        <v>160</v>
      </c>
      <c r="D791" s="15" t="s">
        <v>352</v>
      </c>
      <c r="E791" s="15" t="s">
        <v>134</v>
      </c>
      <c r="F791" s="53">
        <v>0</v>
      </c>
      <c r="G791" s="53">
        <v>0</v>
      </c>
      <c r="H791" s="53">
        <v>0</v>
      </c>
    </row>
    <row r="792" spans="1:8" ht="52.5" hidden="1" customHeight="1" x14ac:dyDescent="0.25">
      <c r="A792" s="3" t="s">
        <v>331</v>
      </c>
      <c r="B792" s="15" t="s">
        <v>158</v>
      </c>
      <c r="C792" s="15" t="s">
        <v>160</v>
      </c>
      <c r="D792" s="15" t="s">
        <v>335</v>
      </c>
      <c r="E792" s="15"/>
      <c r="F792" s="53">
        <f>F793</f>
        <v>0</v>
      </c>
      <c r="G792" s="53">
        <f>G793</f>
        <v>0</v>
      </c>
      <c r="H792" s="53">
        <f>H793</f>
        <v>0</v>
      </c>
    </row>
    <row r="793" spans="1:8" ht="17.25" hidden="1" customHeight="1" x14ac:dyDescent="0.25">
      <c r="A793" s="3" t="s">
        <v>133</v>
      </c>
      <c r="B793" s="15" t="s">
        <v>158</v>
      </c>
      <c r="C793" s="15" t="s">
        <v>160</v>
      </c>
      <c r="D793" s="15" t="s">
        <v>335</v>
      </c>
      <c r="E793" s="15" t="s">
        <v>134</v>
      </c>
      <c r="F793" s="54"/>
      <c r="G793" s="53">
        <v>0</v>
      </c>
      <c r="H793" s="53">
        <v>0</v>
      </c>
    </row>
    <row r="794" spans="1:8" ht="64.5" x14ac:dyDescent="0.25">
      <c r="A794" s="3" t="s">
        <v>746</v>
      </c>
      <c r="B794" s="14" t="s">
        <v>158</v>
      </c>
      <c r="C794" s="15" t="s">
        <v>160</v>
      </c>
      <c r="D794" s="15" t="s">
        <v>174</v>
      </c>
      <c r="E794" s="15"/>
      <c r="F794" s="53">
        <f>F795</f>
        <v>323.60000000000002</v>
      </c>
      <c r="G794" s="53">
        <f>G795</f>
        <v>323.60000000000002</v>
      </c>
      <c r="H794" s="53">
        <f>H795</f>
        <v>323.60000000000002</v>
      </c>
    </row>
    <row r="795" spans="1:8" x14ac:dyDescent="0.25">
      <c r="A795" s="3" t="s">
        <v>133</v>
      </c>
      <c r="B795" s="14" t="s">
        <v>158</v>
      </c>
      <c r="C795" s="15" t="s">
        <v>160</v>
      </c>
      <c r="D795" s="15" t="s">
        <v>174</v>
      </c>
      <c r="E795" s="15" t="s">
        <v>134</v>
      </c>
      <c r="F795" s="54">
        <v>323.60000000000002</v>
      </c>
      <c r="G795" s="54">
        <v>323.60000000000002</v>
      </c>
      <c r="H795" s="54">
        <v>323.60000000000002</v>
      </c>
    </row>
    <row r="796" spans="1:8" ht="64.5" hidden="1" x14ac:dyDescent="0.25">
      <c r="A796" s="17" t="s">
        <v>10</v>
      </c>
      <c r="B796" s="15" t="s">
        <v>158</v>
      </c>
      <c r="C796" s="15" t="s">
        <v>160</v>
      </c>
      <c r="D796" s="15" t="s">
        <v>18</v>
      </c>
      <c r="E796" s="15"/>
      <c r="F796" s="53">
        <f>F797</f>
        <v>0</v>
      </c>
      <c r="G796" s="53">
        <v>0</v>
      </c>
      <c r="H796" s="53">
        <v>0</v>
      </c>
    </row>
    <row r="797" spans="1:8" hidden="1" x14ac:dyDescent="0.25">
      <c r="A797" s="3" t="s">
        <v>133</v>
      </c>
      <c r="B797" s="15" t="s">
        <v>158</v>
      </c>
      <c r="C797" s="15" t="s">
        <v>160</v>
      </c>
      <c r="D797" s="15" t="s">
        <v>18</v>
      </c>
      <c r="E797" s="15" t="s">
        <v>134</v>
      </c>
      <c r="F797" s="53"/>
      <c r="G797" s="53">
        <v>0</v>
      </c>
      <c r="H797" s="53">
        <v>0</v>
      </c>
    </row>
    <row r="798" spans="1:8" ht="39" x14ac:dyDescent="0.25">
      <c r="A798" s="3" t="s">
        <v>707</v>
      </c>
      <c r="B798" s="14" t="s">
        <v>158</v>
      </c>
      <c r="C798" s="15" t="s">
        <v>160</v>
      </c>
      <c r="D798" s="15" t="s">
        <v>305</v>
      </c>
      <c r="E798" s="15"/>
      <c r="F798" s="53">
        <f>F799</f>
        <v>80.900000000000006</v>
      </c>
      <c r="G798" s="53">
        <f>G799</f>
        <v>0</v>
      </c>
      <c r="H798" s="53">
        <f>H799</f>
        <v>0</v>
      </c>
    </row>
    <row r="799" spans="1:8" x14ac:dyDescent="0.25">
      <c r="A799" s="3" t="s">
        <v>133</v>
      </c>
      <c r="B799" s="14" t="s">
        <v>158</v>
      </c>
      <c r="C799" s="15" t="s">
        <v>160</v>
      </c>
      <c r="D799" s="15" t="s">
        <v>305</v>
      </c>
      <c r="E799" s="15" t="s">
        <v>134</v>
      </c>
      <c r="F799" s="54">
        <v>80.900000000000006</v>
      </c>
      <c r="G799" s="54">
        <v>0</v>
      </c>
      <c r="H799" s="54">
        <v>0</v>
      </c>
    </row>
    <row r="800" spans="1:8" ht="39" hidden="1" x14ac:dyDescent="0.25">
      <c r="A800" s="3" t="s">
        <v>110</v>
      </c>
      <c r="B800" s="15" t="s">
        <v>158</v>
      </c>
      <c r="C800" s="15" t="s">
        <v>160</v>
      </c>
      <c r="D800" s="15" t="s">
        <v>118</v>
      </c>
      <c r="E800" s="15"/>
      <c r="F800" s="54">
        <f>F801</f>
        <v>0</v>
      </c>
      <c r="G800" s="54">
        <f>G801</f>
        <v>0</v>
      </c>
      <c r="H800" s="54">
        <f>H801</f>
        <v>0</v>
      </c>
    </row>
    <row r="801" spans="1:8" hidden="1" x14ac:dyDescent="0.25">
      <c r="A801" s="3" t="s">
        <v>133</v>
      </c>
      <c r="B801" s="15" t="s">
        <v>158</v>
      </c>
      <c r="C801" s="15" t="s">
        <v>160</v>
      </c>
      <c r="D801" s="15" t="s">
        <v>118</v>
      </c>
      <c r="E801" s="15" t="s">
        <v>134</v>
      </c>
      <c r="F801" s="54">
        <v>0</v>
      </c>
      <c r="G801" s="54">
        <v>0</v>
      </c>
      <c r="H801" s="54">
        <v>0</v>
      </c>
    </row>
    <row r="802" spans="1:8" ht="26.25" x14ac:dyDescent="0.25">
      <c r="A802" s="3" t="s">
        <v>149</v>
      </c>
      <c r="B802" s="14" t="s">
        <v>158</v>
      </c>
      <c r="C802" s="15" t="s">
        <v>160</v>
      </c>
      <c r="D802" s="15" t="s">
        <v>150</v>
      </c>
      <c r="E802" s="15"/>
      <c r="F802" s="53">
        <f>F803+F808+F806</f>
        <v>582.16160000000002</v>
      </c>
      <c r="G802" s="53">
        <f>G803+G808+G806</f>
        <v>588.50509999999997</v>
      </c>
      <c r="H802" s="53">
        <f>H803+H808+H806</f>
        <v>589.91920000000005</v>
      </c>
    </row>
    <row r="803" spans="1:8" ht="26.25" x14ac:dyDescent="0.25">
      <c r="A803" s="3" t="s">
        <v>132</v>
      </c>
      <c r="B803" s="14" t="s">
        <v>158</v>
      </c>
      <c r="C803" s="15" t="s">
        <v>160</v>
      </c>
      <c r="D803" s="15" t="s">
        <v>151</v>
      </c>
      <c r="E803" s="15"/>
      <c r="F803" s="53">
        <f>F804+F805</f>
        <v>513</v>
      </c>
      <c r="G803" s="53">
        <f>G804+G805</f>
        <v>513</v>
      </c>
      <c r="H803" s="53">
        <f>H804+H805</f>
        <v>513</v>
      </c>
    </row>
    <row r="804" spans="1:8" x14ac:dyDescent="0.25">
      <c r="A804" s="3" t="s">
        <v>133</v>
      </c>
      <c r="B804" s="14" t="s">
        <v>158</v>
      </c>
      <c r="C804" s="15" t="s">
        <v>160</v>
      </c>
      <c r="D804" s="15" t="s">
        <v>151</v>
      </c>
      <c r="E804" s="15" t="s">
        <v>134</v>
      </c>
      <c r="F804" s="54">
        <v>488</v>
      </c>
      <c r="G804" s="54">
        <v>488</v>
      </c>
      <c r="H804" s="54">
        <v>488</v>
      </c>
    </row>
    <row r="805" spans="1:8" ht="16.5" customHeight="1" x14ac:dyDescent="0.25">
      <c r="A805" s="3" t="s">
        <v>144</v>
      </c>
      <c r="B805" s="14" t="s">
        <v>158</v>
      </c>
      <c r="C805" s="15" t="s">
        <v>160</v>
      </c>
      <c r="D805" s="15" t="s">
        <v>151</v>
      </c>
      <c r="E805" s="15" t="s">
        <v>145</v>
      </c>
      <c r="F805" s="54">
        <v>25</v>
      </c>
      <c r="G805" s="54">
        <v>25</v>
      </c>
      <c r="H805" s="54">
        <v>25</v>
      </c>
    </row>
    <row r="806" spans="1:8" ht="128.25" hidden="1" x14ac:dyDescent="0.25">
      <c r="A806" s="3" t="s">
        <v>609</v>
      </c>
      <c r="B806" s="14" t="s">
        <v>158</v>
      </c>
      <c r="C806" s="15" t="s">
        <v>160</v>
      </c>
      <c r="D806" s="15" t="s">
        <v>610</v>
      </c>
      <c r="E806" s="15"/>
      <c r="F806" s="53">
        <f>F807</f>
        <v>0</v>
      </c>
      <c r="G806" s="53">
        <f>G807</f>
        <v>0</v>
      </c>
      <c r="H806" s="53">
        <f>H807</f>
        <v>0</v>
      </c>
    </row>
    <row r="807" spans="1:8" ht="23.25" hidden="1" customHeight="1" x14ac:dyDescent="0.25">
      <c r="A807" s="3" t="s">
        <v>133</v>
      </c>
      <c r="B807" s="14" t="s">
        <v>158</v>
      </c>
      <c r="C807" s="15" t="s">
        <v>160</v>
      </c>
      <c r="D807" s="15" t="s">
        <v>610</v>
      </c>
      <c r="E807" s="15" t="s">
        <v>134</v>
      </c>
      <c r="F807" s="53"/>
      <c r="G807" s="53"/>
      <c r="H807" s="53"/>
    </row>
    <row r="808" spans="1:8" ht="90" customHeight="1" x14ac:dyDescent="0.25">
      <c r="A808" s="3" t="s">
        <v>505</v>
      </c>
      <c r="B808" s="15" t="s">
        <v>158</v>
      </c>
      <c r="C808" s="15" t="s">
        <v>160</v>
      </c>
      <c r="D808" s="15" t="s">
        <v>506</v>
      </c>
      <c r="E808" s="15"/>
      <c r="F808" s="53">
        <f>F809</f>
        <v>69.161600000000007</v>
      </c>
      <c r="G808" s="53">
        <f>G809</f>
        <v>75.505099999999999</v>
      </c>
      <c r="H808" s="53">
        <f>H809</f>
        <v>76.919200000000004</v>
      </c>
    </row>
    <row r="809" spans="1:8" ht="18.75" customHeight="1" x14ac:dyDescent="0.25">
      <c r="A809" s="3" t="s">
        <v>133</v>
      </c>
      <c r="B809" s="15" t="s">
        <v>158</v>
      </c>
      <c r="C809" s="15" t="s">
        <v>160</v>
      </c>
      <c r="D809" s="15" t="s">
        <v>506</v>
      </c>
      <c r="E809" s="15" t="s">
        <v>134</v>
      </c>
      <c r="F809" s="54">
        <v>69.161600000000007</v>
      </c>
      <c r="G809" s="54">
        <v>75.505099999999999</v>
      </c>
      <c r="H809" s="54">
        <v>76.919200000000004</v>
      </c>
    </row>
    <row r="810" spans="1:8" ht="26.25" x14ac:dyDescent="0.25">
      <c r="A810" s="8" t="s">
        <v>911</v>
      </c>
      <c r="B810" s="13" t="s">
        <v>158</v>
      </c>
      <c r="C810" s="13" t="s">
        <v>160</v>
      </c>
      <c r="D810" s="13" t="s">
        <v>913</v>
      </c>
      <c r="E810" s="13"/>
      <c r="F810" s="56">
        <f>F811</f>
        <v>15000</v>
      </c>
      <c r="G810" s="56">
        <v>0</v>
      </c>
      <c r="H810" s="56">
        <v>0</v>
      </c>
    </row>
    <row r="811" spans="1:8" ht="39" x14ac:dyDescent="0.25">
      <c r="A811" s="3" t="s">
        <v>941</v>
      </c>
      <c r="B811" s="15" t="s">
        <v>158</v>
      </c>
      <c r="C811" s="15" t="s">
        <v>160</v>
      </c>
      <c r="D811" s="15" t="s">
        <v>914</v>
      </c>
      <c r="E811" s="15"/>
      <c r="F811" s="54">
        <f>F812</f>
        <v>15000</v>
      </c>
      <c r="G811" s="54">
        <v>0</v>
      </c>
      <c r="H811" s="54">
        <v>0</v>
      </c>
    </row>
    <row r="812" spans="1:8" x14ac:dyDescent="0.25">
      <c r="A812" s="3" t="s">
        <v>133</v>
      </c>
      <c r="B812" s="15" t="s">
        <v>158</v>
      </c>
      <c r="C812" s="15" t="s">
        <v>160</v>
      </c>
      <c r="D812" s="15" t="s">
        <v>914</v>
      </c>
      <c r="E812" s="15" t="s">
        <v>134</v>
      </c>
      <c r="F812" s="54">
        <v>15000</v>
      </c>
      <c r="G812" s="54">
        <v>0</v>
      </c>
      <c r="H812" s="54">
        <v>0</v>
      </c>
    </row>
    <row r="813" spans="1:8" ht="40.5" customHeight="1" x14ac:dyDescent="0.25">
      <c r="A813" s="8" t="s">
        <v>322</v>
      </c>
      <c r="B813" s="12" t="s">
        <v>158</v>
      </c>
      <c r="C813" s="13" t="s">
        <v>160</v>
      </c>
      <c r="D813" s="13" t="s">
        <v>596</v>
      </c>
      <c r="E813" s="13"/>
      <c r="F813" s="52">
        <f>F814+F828</f>
        <v>477</v>
      </c>
      <c r="G813" s="52">
        <f>G814+G828</f>
        <v>477</v>
      </c>
      <c r="H813" s="52">
        <f>H814+H828</f>
        <v>477</v>
      </c>
    </row>
    <row r="814" spans="1:8" ht="26.25" x14ac:dyDescent="0.25">
      <c r="A814" s="3" t="s">
        <v>132</v>
      </c>
      <c r="B814" s="14" t="s">
        <v>158</v>
      </c>
      <c r="C814" s="15" t="s">
        <v>160</v>
      </c>
      <c r="D814" s="15" t="s">
        <v>597</v>
      </c>
      <c r="E814" s="15"/>
      <c r="F814" s="53">
        <f t="shared" ref="F814:H814" si="40">F815</f>
        <v>50</v>
      </c>
      <c r="G814" s="53">
        <f t="shared" si="40"/>
        <v>50</v>
      </c>
      <c r="H814" s="53">
        <f t="shared" si="40"/>
        <v>50</v>
      </c>
    </row>
    <row r="815" spans="1:8" ht="15.75" customHeight="1" x14ac:dyDescent="0.25">
      <c r="A815" s="3" t="s">
        <v>133</v>
      </c>
      <c r="B815" s="14" t="s">
        <v>158</v>
      </c>
      <c r="C815" s="15" t="s">
        <v>160</v>
      </c>
      <c r="D815" s="15" t="s">
        <v>597</v>
      </c>
      <c r="E815" s="15" t="s">
        <v>134</v>
      </c>
      <c r="F815" s="54">
        <v>50</v>
      </c>
      <c r="G815" s="54">
        <v>50</v>
      </c>
      <c r="H815" s="54">
        <v>50</v>
      </c>
    </row>
    <row r="816" spans="1:8" ht="36" hidden="1" customHeight="1" x14ac:dyDescent="0.25">
      <c r="A816" s="18" t="s">
        <v>414</v>
      </c>
      <c r="B816" s="13" t="s">
        <v>158</v>
      </c>
      <c r="C816" s="13" t="s">
        <v>160</v>
      </c>
      <c r="D816" s="13" t="s">
        <v>380</v>
      </c>
      <c r="E816" s="15"/>
      <c r="F816" s="53">
        <f>F817+F819+F822+F824+F826</f>
        <v>0</v>
      </c>
      <c r="G816" s="53">
        <f t="shared" ref="F816:H817" si="41">G817</f>
        <v>0</v>
      </c>
      <c r="H816" s="53">
        <f t="shared" si="41"/>
        <v>0</v>
      </c>
    </row>
    <row r="817" spans="1:8" ht="64.5" hidden="1" x14ac:dyDescent="0.25">
      <c r="A817" s="3" t="s">
        <v>415</v>
      </c>
      <c r="B817" s="15" t="s">
        <v>158</v>
      </c>
      <c r="C817" s="15" t="s">
        <v>160</v>
      </c>
      <c r="D817" s="15" t="s">
        <v>381</v>
      </c>
      <c r="E817" s="15"/>
      <c r="F817" s="53">
        <f t="shared" si="41"/>
        <v>0</v>
      </c>
      <c r="G817" s="53">
        <f t="shared" si="41"/>
        <v>0</v>
      </c>
      <c r="H817" s="53">
        <f t="shared" si="41"/>
        <v>0</v>
      </c>
    </row>
    <row r="818" spans="1:8" ht="115.5" hidden="1" x14ac:dyDescent="0.25">
      <c r="A818" s="3" t="s">
        <v>379</v>
      </c>
      <c r="B818" s="15" t="s">
        <v>158</v>
      </c>
      <c r="C818" s="15" t="s">
        <v>160</v>
      </c>
      <c r="D818" s="15" t="s">
        <v>381</v>
      </c>
      <c r="E818" s="15" t="s">
        <v>382</v>
      </c>
      <c r="F818" s="53">
        <v>0</v>
      </c>
      <c r="G818" s="53">
        <v>0</v>
      </c>
      <c r="H818" s="53">
        <v>0</v>
      </c>
    </row>
    <row r="819" spans="1:8" ht="36" hidden="1" customHeight="1" x14ac:dyDescent="0.25">
      <c r="A819" s="3" t="s">
        <v>434</v>
      </c>
      <c r="B819" s="15" t="s">
        <v>158</v>
      </c>
      <c r="C819" s="15" t="s">
        <v>160</v>
      </c>
      <c r="D819" s="15" t="s">
        <v>435</v>
      </c>
      <c r="E819" s="15"/>
      <c r="F819" s="53">
        <f>F820</f>
        <v>0</v>
      </c>
      <c r="G819" s="53">
        <f>G820</f>
        <v>0</v>
      </c>
      <c r="H819" s="53">
        <f>H820</f>
        <v>0</v>
      </c>
    </row>
    <row r="820" spans="1:8" ht="112.5" hidden="1" customHeight="1" x14ac:dyDescent="0.25">
      <c r="A820" s="3" t="s">
        <v>379</v>
      </c>
      <c r="B820" s="15" t="s">
        <v>158</v>
      </c>
      <c r="C820" s="15" t="s">
        <v>160</v>
      </c>
      <c r="D820" s="15" t="s">
        <v>435</v>
      </c>
      <c r="E820" s="15" t="s">
        <v>382</v>
      </c>
      <c r="F820" s="53"/>
      <c r="G820" s="53">
        <v>0</v>
      </c>
      <c r="H820" s="53">
        <v>0</v>
      </c>
    </row>
    <row r="821" spans="1:8" hidden="1" x14ac:dyDescent="0.25">
      <c r="A821" s="8" t="s">
        <v>452</v>
      </c>
      <c r="B821" s="13" t="s">
        <v>158</v>
      </c>
      <c r="C821" s="13" t="s">
        <v>160</v>
      </c>
      <c r="D821" s="13" t="s">
        <v>453</v>
      </c>
      <c r="E821" s="15"/>
      <c r="F821" s="53">
        <f>F822+F824+F826</f>
        <v>0</v>
      </c>
      <c r="G821" s="53">
        <v>0</v>
      </c>
      <c r="H821" s="53">
        <v>0</v>
      </c>
    </row>
    <row r="822" spans="1:8" ht="115.5" hidden="1" x14ac:dyDescent="0.25">
      <c r="A822" s="3" t="s">
        <v>450</v>
      </c>
      <c r="B822" s="15" t="s">
        <v>158</v>
      </c>
      <c r="C822" s="15" t="s">
        <v>160</v>
      </c>
      <c r="D822" s="15" t="s">
        <v>451</v>
      </c>
      <c r="E822" s="15"/>
      <c r="F822" s="53">
        <f>F823</f>
        <v>0</v>
      </c>
      <c r="G822" s="53">
        <v>0</v>
      </c>
      <c r="H822" s="53">
        <v>0</v>
      </c>
    </row>
    <row r="823" spans="1:8" ht="115.5" hidden="1" x14ac:dyDescent="0.25">
      <c r="A823" s="3" t="s">
        <v>379</v>
      </c>
      <c r="B823" s="15" t="s">
        <v>158</v>
      </c>
      <c r="C823" s="15" t="s">
        <v>160</v>
      </c>
      <c r="D823" s="15" t="s">
        <v>451</v>
      </c>
      <c r="E823" s="15" t="s">
        <v>382</v>
      </c>
      <c r="F823" s="53"/>
      <c r="G823" s="53">
        <v>0</v>
      </c>
      <c r="H823" s="53">
        <v>0</v>
      </c>
    </row>
    <row r="824" spans="1:8" ht="128.25" hidden="1" x14ac:dyDescent="0.25">
      <c r="A824" s="3" t="s">
        <v>454</v>
      </c>
      <c r="B824" s="15" t="s">
        <v>158</v>
      </c>
      <c r="C824" s="15" t="s">
        <v>160</v>
      </c>
      <c r="D824" s="15" t="s">
        <v>455</v>
      </c>
      <c r="E824" s="15"/>
      <c r="F824" s="53">
        <f>F825</f>
        <v>0</v>
      </c>
      <c r="G824" s="53">
        <v>0</v>
      </c>
      <c r="H824" s="53">
        <v>0</v>
      </c>
    </row>
    <row r="825" spans="1:8" ht="115.5" hidden="1" x14ac:dyDescent="0.25">
      <c r="A825" s="3" t="s">
        <v>379</v>
      </c>
      <c r="B825" s="15" t="s">
        <v>158</v>
      </c>
      <c r="C825" s="15" t="s">
        <v>160</v>
      </c>
      <c r="D825" s="15" t="s">
        <v>455</v>
      </c>
      <c r="E825" s="15" t="s">
        <v>382</v>
      </c>
      <c r="F825" s="53"/>
      <c r="G825" s="53">
        <v>0</v>
      </c>
      <c r="H825" s="53">
        <v>0</v>
      </c>
    </row>
    <row r="826" spans="1:8" ht="39" hidden="1" x14ac:dyDescent="0.25">
      <c r="A826" s="3" t="s">
        <v>434</v>
      </c>
      <c r="B826" s="15" t="s">
        <v>158</v>
      </c>
      <c r="C826" s="15" t="s">
        <v>160</v>
      </c>
      <c r="D826" s="15" t="s">
        <v>456</v>
      </c>
      <c r="E826" s="15"/>
      <c r="F826" s="53">
        <f>F827</f>
        <v>0</v>
      </c>
      <c r="G826" s="53">
        <v>0</v>
      </c>
      <c r="H826" s="53">
        <v>0</v>
      </c>
    </row>
    <row r="827" spans="1:8" ht="0.75" hidden="1" customHeight="1" x14ac:dyDescent="0.25">
      <c r="A827" s="3" t="s">
        <v>379</v>
      </c>
      <c r="B827" s="15" t="s">
        <v>158</v>
      </c>
      <c r="C827" s="15" t="s">
        <v>160</v>
      </c>
      <c r="D827" s="15" t="s">
        <v>456</v>
      </c>
      <c r="E827" s="15" t="s">
        <v>382</v>
      </c>
      <c r="F827" s="53"/>
      <c r="G827" s="53">
        <v>0</v>
      </c>
      <c r="H827" s="53">
        <v>0</v>
      </c>
    </row>
    <row r="828" spans="1:8" ht="39" x14ac:dyDescent="0.25">
      <c r="A828" s="3" t="s">
        <v>538</v>
      </c>
      <c r="B828" s="14" t="s">
        <v>158</v>
      </c>
      <c r="C828" s="15" t="s">
        <v>160</v>
      </c>
      <c r="D828" s="15" t="s">
        <v>618</v>
      </c>
      <c r="E828" s="15"/>
      <c r="F828" s="53">
        <f>F830+F829</f>
        <v>427</v>
      </c>
      <c r="G828" s="53">
        <f>G829</f>
        <v>427</v>
      </c>
      <c r="H828" s="53">
        <f>H829</f>
        <v>427</v>
      </c>
    </row>
    <row r="829" spans="1:8" ht="39" x14ac:dyDescent="0.25">
      <c r="A829" s="3" t="s">
        <v>794</v>
      </c>
      <c r="B829" s="14" t="s">
        <v>158</v>
      </c>
      <c r="C829" s="15" t="s">
        <v>160</v>
      </c>
      <c r="D829" s="15" t="s">
        <v>618</v>
      </c>
      <c r="E829" s="15" t="s">
        <v>179</v>
      </c>
      <c r="F829" s="54">
        <v>427</v>
      </c>
      <c r="G829" s="54">
        <v>427</v>
      </c>
      <c r="H829" s="54">
        <v>427</v>
      </c>
    </row>
    <row r="830" spans="1:8" ht="16.5" hidden="1" customHeight="1" x14ac:dyDescent="0.25">
      <c r="A830" s="3" t="s">
        <v>133</v>
      </c>
      <c r="B830" s="14" t="s">
        <v>158</v>
      </c>
      <c r="C830" s="15" t="s">
        <v>160</v>
      </c>
      <c r="D830" s="15" t="s">
        <v>618</v>
      </c>
      <c r="E830" s="15" t="s">
        <v>134</v>
      </c>
      <c r="F830" s="53">
        <v>0</v>
      </c>
      <c r="G830" s="53">
        <v>0</v>
      </c>
      <c r="H830" s="53">
        <v>0</v>
      </c>
    </row>
    <row r="831" spans="1:8" ht="39" hidden="1" x14ac:dyDescent="0.25">
      <c r="A831" s="8" t="s">
        <v>811</v>
      </c>
      <c r="B831" s="12" t="s">
        <v>158</v>
      </c>
      <c r="C831" s="13" t="s">
        <v>160</v>
      </c>
      <c r="D831" s="13" t="s">
        <v>380</v>
      </c>
      <c r="E831" s="13"/>
      <c r="F831" s="52">
        <f t="shared" ref="F831:H832" si="42">F832</f>
        <v>0</v>
      </c>
      <c r="G831" s="52">
        <f t="shared" si="42"/>
        <v>0</v>
      </c>
      <c r="H831" s="52">
        <f t="shared" si="42"/>
        <v>0</v>
      </c>
    </row>
    <row r="832" spans="1:8" ht="51.75" hidden="1" x14ac:dyDescent="0.25">
      <c r="A832" s="3" t="s">
        <v>816</v>
      </c>
      <c r="B832" s="14" t="s">
        <v>158</v>
      </c>
      <c r="C832" s="15" t="s">
        <v>160</v>
      </c>
      <c r="D832" s="15" t="s">
        <v>817</v>
      </c>
      <c r="E832" s="15"/>
      <c r="F832" s="53">
        <f t="shared" si="42"/>
        <v>0</v>
      </c>
      <c r="G832" s="53">
        <f t="shared" si="42"/>
        <v>0</v>
      </c>
      <c r="H832" s="53">
        <f t="shared" si="42"/>
        <v>0</v>
      </c>
    </row>
    <row r="833" spans="1:8" hidden="1" x14ac:dyDescent="0.25">
      <c r="A833" s="3" t="s">
        <v>133</v>
      </c>
      <c r="B833" s="14" t="s">
        <v>158</v>
      </c>
      <c r="C833" s="15" t="s">
        <v>160</v>
      </c>
      <c r="D833" s="15" t="s">
        <v>817</v>
      </c>
      <c r="E833" s="15" t="s">
        <v>134</v>
      </c>
      <c r="F833" s="53"/>
      <c r="G833" s="53"/>
      <c r="H833" s="53"/>
    </row>
    <row r="834" spans="1:8" ht="26.25" x14ac:dyDescent="0.25">
      <c r="A834" s="8" t="s">
        <v>387</v>
      </c>
      <c r="B834" s="12" t="s">
        <v>158</v>
      </c>
      <c r="C834" s="13" t="s">
        <v>128</v>
      </c>
      <c r="D834" s="13"/>
      <c r="E834" s="13"/>
      <c r="F834" s="52">
        <f>F836</f>
        <v>13337.9</v>
      </c>
      <c r="G834" s="52">
        <f>G836</f>
        <v>13317.9</v>
      </c>
      <c r="H834" s="52">
        <f>H836</f>
        <v>13317.9</v>
      </c>
    </row>
    <row r="835" spans="1:8" ht="39" x14ac:dyDescent="0.25">
      <c r="A835" s="8" t="s">
        <v>721</v>
      </c>
      <c r="B835" s="12" t="s">
        <v>158</v>
      </c>
      <c r="C835" s="13" t="s">
        <v>128</v>
      </c>
      <c r="D835" s="13" t="s">
        <v>176</v>
      </c>
      <c r="E835" s="13"/>
      <c r="F835" s="52">
        <f t="shared" ref="F835:H836" si="43">F836</f>
        <v>13337.9</v>
      </c>
      <c r="G835" s="52">
        <f t="shared" si="43"/>
        <v>13317.9</v>
      </c>
      <c r="H835" s="52">
        <f t="shared" si="43"/>
        <v>13317.9</v>
      </c>
    </row>
    <row r="836" spans="1:8" ht="26.25" x14ac:dyDescent="0.25">
      <c r="A836" s="8" t="s">
        <v>139</v>
      </c>
      <c r="B836" s="12" t="s">
        <v>158</v>
      </c>
      <c r="C836" s="13" t="s">
        <v>128</v>
      </c>
      <c r="D836" s="13" t="s">
        <v>162</v>
      </c>
      <c r="E836" s="13"/>
      <c r="F836" s="52">
        <f t="shared" si="43"/>
        <v>13337.9</v>
      </c>
      <c r="G836" s="52">
        <f t="shared" si="43"/>
        <v>13317.9</v>
      </c>
      <c r="H836" s="52">
        <f t="shared" si="43"/>
        <v>13317.9</v>
      </c>
    </row>
    <row r="837" spans="1:8" ht="26.25" x14ac:dyDescent="0.25">
      <c r="A837" s="3" t="s">
        <v>416</v>
      </c>
      <c r="B837" s="14" t="s">
        <v>158</v>
      </c>
      <c r="C837" s="15" t="s">
        <v>128</v>
      </c>
      <c r="D837" s="15" t="s">
        <v>360</v>
      </c>
      <c r="E837" s="15"/>
      <c r="F837" s="53">
        <f>F838+F842</f>
        <v>13337.9</v>
      </c>
      <c r="G837" s="53">
        <f>G838</f>
        <v>13317.9</v>
      </c>
      <c r="H837" s="53">
        <f>H838</f>
        <v>13317.9</v>
      </c>
    </row>
    <row r="838" spans="1:8" ht="14.25" customHeight="1" x14ac:dyDescent="0.25">
      <c r="A838" s="3" t="s">
        <v>133</v>
      </c>
      <c r="B838" s="14" t="s">
        <v>158</v>
      </c>
      <c r="C838" s="15" t="s">
        <v>128</v>
      </c>
      <c r="D838" s="15" t="s">
        <v>360</v>
      </c>
      <c r="E838" s="15" t="s">
        <v>134</v>
      </c>
      <c r="F838" s="54">
        <v>13337.9</v>
      </c>
      <c r="G838" s="54">
        <v>13317.9</v>
      </c>
      <c r="H838" s="54">
        <v>13317.9</v>
      </c>
    </row>
    <row r="839" spans="1:8" ht="39" hidden="1" x14ac:dyDescent="0.25">
      <c r="A839" s="18" t="s">
        <v>404</v>
      </c>
      <c r="B839" s="13" t="s">
        <v>158</v>
      </c>
      <c r="C839" s="13" t="s">
        <v>128</v>
      </c>
      <c r="D839" s="13" t="s">
        <v>177</v>
      </c>
      <c r="E839" s="15"/>
      <c r="F839" s="52">
        <f>F840</f>
        <v>0</v>
      </c>
      <c r="G839" s="52">
        <v>0</v>
      </c>
      <c r="H839" s="52">
        <v>0</v>
      </c>
    </row>
    <row r="840" spans="1:8" ht="26.25" hidden="1" x14ac:dyDescent="0.25">
      <c r="A840" s="3" t="s">
        <v>132</v>
      </c>
      <c r="B840" s="15" t="s">
        <v>158</v>
      </c>
      <c r="C840" s="15" t="s">
        <v>128</v>
      </c>
      <c r="D840" s="15" t="s">
        <v>9</v>
      </c>
      <c r="E840" s="15"/>
      <c r="F840" s="53">
        <f>F841</f>
        <v>0</v>
      </c>
      <c r="G840" s="53">
        <v>0</v>
      </c>
      <c r="H840" s="53">
        <v>0</v>
      </c>
    </row>
    <row r="841" spans="1:8" ht="18.75" hidden="1" customHeight="1" x14ac:dyDescent="0.25">
      <c r="A841" s="3" t="s">
        <v>178</v>
      </c>
      <c r="B841" s="15" t="s">
        <v>158</v>
      </c>
      <c r="C841" s="15" t="s">
        <v>128</v>
      </c>
      <c r="D841" s="15" t="s">
        <v>9</v>
      </c>
      <c r="E841" s="15" t="s">
        <v>179</v>
      </c>
      <c r="F841" s="53">
        <v>0</v>
      </c>
      <c r="G841" s="53">
        <v>0</v>
      </c>
      <c r="H841" s="53">
        <v>0</v>
      </c>
    </row>
    <row r="842" spans="1:8" ht="52.5" hidden="1" customHeight="1" x14ac:dyDescent="0.25">
      <c r="A842" s="3" t="s">
        <v>331</v>
      </c>
      <c r="B842" s="14" t="s">
        <v>158</v>
      </c>
      <c r="C842" s="15" t="s">
        <v>128</v>
      </c>
      <c r="D842" s="15" t="s">
        <v>507</v>
      </c>
      <c r="E842" s="15"/>
      <c r="F842" s="53">
        <f>F843</f>
        <v>0</v>
      </c>
      <c r="G842" s="53">
        <v>0</v>
      </c>
      <c r="H842" s="53">
        <v>0</v>
      </c>
    </row>
    <row r="843" spans="1:8" ht="17.25" hidden="1" customHeight="1" x14ac:dyDescent="0.25">
      <c r="A843" s="3" t="s">
        <v>133</v>
      </c>
      <c r="B843" s="14" t="s">
        <v>158</v>
      </c>
      <c r="C843" s="15" t="s">
        <v>128</v>
      </c>
      <c r="D843" s="15" t="s">
        <v>507</v>
      </c>
      <c r="E843" s="15" t="s">
        <v>134</v>
      </c>
      <c r="F843" s="53"/>
      <c r="G843" s="53">
        <v>0</v>
      </c>
      <c r="H843" s="53">
        <v>0</v>
      </c>
    </row>
    <row r="844" spans="1:8" ht="17.25" customHeight="1" x14ac:dyDescent="0.25">
      <c r="A844" s="8" t="s">
        <v>224</v>
      </c>
      <c r="B844" s="12" t="s">
        <v>225</v>
      </c>
      <c r="C844" s="13"/>
      <c r="D844" s="13"/>
      <c r="E844" s="13"/>
      <c r="F844" s="52">
        <f>F845+F873+F860</f>
        <v>25992.523999999998</v>
      </c>
      <c r="G844" s="52">
        <f>G845+G873+G860</f>
        <v>24869.523999999998</v>
      </c>
      <c r="H844" s="52">
        <f>H845+H873+H860</f>
        <v>24869.523999999998</v>
      </c>
    </row>
    <row r="845" spans="1:8" x14ac:dyDescent="0.25">
      <c r="A845" s="8" t="s">
        <v>417</v>
      </c>
      <c r="B845" s="12" t="s">
        <v>225</v>
      </c>
      <c r="C845" s="13" t="s">
        <v>160</v>
      </c>
      <c r="D845" s="13"/>
      <c r="E845" s="13"/>
      <c r="F845" s="52">
        <f>F847</f>
        <v>5361.6</v>
      </c>
      <c r="G845" s="52">
        <f>G847</f>
        <v>5275.1</v>
      </c>
      <c r="H845" s="52">
        <f>H847</f>
        <v>5275.1</v>
      </c>
    </row>
    <row r="846" spans="1:8" ht="31.5" customHeight="1" x14ac:dyDescent="0.25">
      <c r="A846" s="8" t="s">
        <v>680</v>
      </c>
      <c r="B846" s="12" t="s">
        <v>225</v>
      </c>
      <c r="C846" s="13" t="s">
        <v>160</v>
      </c>
      <c r="D846" s="13" t="s">
        <v>679</v>
      </c>
      <c r="E846" s="13"/>
      <c r="F846" s="52">
        <f>F847</f>
        <v>5361.6</v>
      </c>
      <c r="G846" s="52">
        <f>G847</f>
        <v>5275.1</v>
      </c>
      <c r="H846" s="52">
        <f>H847</f>
        <v>5275.1</v>
      </c>
    </row>
    <row r="847" spans="1:8" ht="51.75" x14ac:dyDescent="0.25">
      <c r="A847" s="3" t="s">
        <v>418</v>
      </c>
      <c r="B847" s="14" t="s">
        <v>225</v>
      </c>
      <c r="C847" s="15" t="s">
        <v>160</v>
      </c>
      <c r="D847" s="15" t="s">
        <v>772</v>
      </c>
      <c r="E847" s="15"/>
      <c r="F847" s="53">
        <f t="shared" ref="F847:H847" si="44">F848</f>
        <v>5361.6</v>
      </c>
      <c r="G847" s="53">
        <f t="shared" si="44"/>
        <v>5275.1</v>
      </c>
      <c r="H847" s="53">
        <f t="shared" si="44"/>
        <v>5275.1</v>
      </c>
    </row>
    <row r="848" spans="1:8" ht="26.25" x14ac:dyDescent="0.25">
      <c r="A848" s="3" t="s">
        <v>206</v>
      </c>
      <c r="B848" s="14" t="s">
        <v>225</v>
      </c>
      <c r="C848" s="15" t="s">
        <v>160</v>
      </c>
      <c r="D848" s="15" t="s">
        <v>772</v>
      </c>
      <c r="E848" s="15" t="s">
        <v>207</v>
      </c>
      <c r="F848" s="54">
        <v>5361.6</v>
      </c>
      <c r="G848" s="54">
        <v>5275.1</v>
      </c>
      <c r="H848" s="54">
        <v>5275.1</v>
      </c>
    </row>
    <row r="849" spans="1:8" ht="14.25" hidden="1" customHeight="1" x14ac:dyDescent="0.25">
      <c r="A849" s="18" t="s">
        <v>226</v>
      </c>
      <c r="B849" s="13" t="s">
        <v>225</v>
      </c>
      <c r="C849" s="13" t="s">
        <v>227</v>
      </c>
      <c r="D849" s="13"/>
      <c r="E849" s="13"/>
      <c r="F849" s="52">
        <f>F850+F858+F860+F855</f>
        <v>1044.0999999999999</v>
      </c>
      <c r="G849" s="52">
        <f>G850+G858+G860+G855</f>
        <v>607.6</v>
      </c>
      <c r="H849" s="52">
        <f>H850+H858+H860+H855</f>
        <v>607.6</v>
      </c>
    </row>
    <row r="850" spans="1:8" ht="39" hidden="1" x14ac:dyDescent="0.25">
      <c r="A850" s="8" t="s">
        <v>310</v>
      </c>
      <c r="B850" s="13" t="s">
        <v>225</v>
      </c>
      <c r="C850" s="13" t="s">
        <v>227</v>
      </c>
      <c r="D850" s="13" t="s">
        <v>152</v>
      </c>
      <c r="E850" s="13"/>
      <c r="F850" s="52">
        <f>F851</f>
        <v>0</v>
      </c>
      <c r="G850" s="52">
        <f>G851</f>
        <v>0</v>
      </c>
      <c r="H850" s="52">
        <f>H851</f>
        <v>0</v>
      </c>
    </row>
    <row r="851" spans="1:8" hidden="1" x14ac:dyDescent="0.25">
      <c r="A851" s="8" t="s">
        <v>222</v>
      </c>
      <c r="B851" s="13" t="s">
        <v>225</v>
      </c>
      <c r="C851" s="13" t="s">
        <v>227</v>
      </c>
      <c r="D851" s="13" t="s">
        <v>156</v>
      </c>
      <c r="E851" s="13"/>
      <c r="F851" s="52">
        <f>F853</f>
        <v>0</v>
      </c>
      <c r="G851" s="52">
        <f>G853</f>
        <v>0</v>
      </c>
      <c r="H851" s="52">
        <f>H853</f>
        <v>0</v>
      </c>
    </row>
    <row r="852" spans="1:8" ht="26.25" hidden="1" x14ac:dyDescent="0.25">
      <c r="A852" s="3" t="s">
        <v>223</v>
      </c>
      <c r="B852" s="15" t="s">
        <v>225</v>
      </c>
      <c r="C852" s="15" t="s">
        <v>227</v>
      </c>
      <c r="D852" s="15" t="s">
        <v>215</v>
      </c>
      <c r="E852" s="15"/>
      <c r="F852" s="53">
        <f t="shared" ref="F852:H853" si="45">F853</f>
        <v>0</v>
      </c>
      <c r="G852" s="53">
        <f t="shared" si="45"/>
        <v>0</v>
      </c>
      <c r="H852" s="53">
        <f t="shared" si="45"/>
        <v>0</v>
      </c>
    </row>
    <row r="853" spans="1:8" ht="26.25" hidden="1" x14ac:dyDescent="0.25">
      <c r="A853" s="3" t="s">
        <v>228</v>
      </c>
      <c r="B853" s="15" t="s">
        <v>225</v>
      </c>
      <c r="C853" s="15" t="s">
        <v>227</v>
      </c>
      <c r="D853" s="15" t="s">
        <v>362</v>
      </c>
      <c r="E853" s="13"/>
      <c r="F853" s="53">
        <f t="shared" si="45"/>
        <v>0</v>
      </c>
      <c r="G853" s="53">
        <f t="shared" si="45"/>
        <v>0</v>
      </c>
      <c r="H853" s="53">
        <f t="shared" si="45"/>
        <v>0</v>
      </c>
    </row>
    <row r="854" spans="1:8" ht="26.25" hidden="1" x14ac:dyDescent="0.25">
      <c r="A854" s="3" t="s">
        <v>206</v>
      </c>
      <c r="B854" s="15" t="s">
        <v>225</v>
      </c>
      <c r="C854" s="15" t="s">
        <v>227</v>
      </c>
      <c r="D854" s="15" t="s">
        <v>362</v>
      </c>
      <c r="E854" s="15" t="s">
        <v>207</v>
      </c>
      <c r="F854" s="53">
        <v>0</v>
      </c>
      <c r="G854" s="53">
        <v>0</v>
      </c>
      <c r="H854" s="53">
        <v>0</v>
      </c>
    </row>
    <row r="855" spans="1:8" ht="27" hidden="1" customHeight="1" x14ac:dyDescent="0.25">
      <c r="A855" s="8" t="s">
        <v>419</v>
      </c>
      <c r="B855" s="13" t="s">
        <v>225</v>
      </c>
      <c r="C855" s="13" t="s">
        <v>227</v>
      </c>
      <c r="D855" s="13" t="s">
        <v>384</v>
      </c>
      <c r="E855" s="13"/>
      <c r="F855" s="52">
        <f t="shared" ref="F855:H856" si="46">F856</f>
        <v>0</v>
      </c>
      <c r="G855" s="52">
        <f t="shared" si="46"/>
        <v>0</v>
      </c>
      <c r="H855" s="52">
        <f t="shared" si="46"/>
        <v>0</v>
      </c>
    </row>
    <row r="856" spans="1:8" ht="23.25" hidden="1" customHeight="1" x14ac:dyDescent="0.25">
      <c r="A856" s="3" t="s">
        <v>383</v>
      </c>
      <c r="B856" s="15" t="s">
        <v>225</v>
      </c>
      <c r="C856" s="15" t="s">
        <v>227</v>
      </c>
      <c r="D856" s="15" t="s">
        <v>385</v>
      </c>
      <c r="E856" s="15"/>
      <c r="F856" s="53">
        <f t="shared" si="46"/>
        <v>0</v>
      </c>
      <c r="G856" s="53">
        <f t="shared" si="46"/>
        <v>0</v>
      </c>
      <c r="H856" s="53">
        <f t="shared" si="46"/>
        <v>0</v>
      </c>
    </row>
    <row r="857" spans="1:8" ht="31.5" hidden="1" customHeight="1" x14ac:dyDescent="0.25">
      <c r="A857" s="3" t="s">
        <v>198</v>
      </c>
      <c r="B857" s="15" t="s">
        <v>225</v>
      </c>
      <c r="C857" s="15" t="s">
        <v>227</v>
      </c>
      <c r="D857" s="15" t="s">
        <v>385</v>
      </c>
      <c r="E857" s="15" t="s">
        <v>199</v>
      </c>
      <c r="F857" s="53"/>
      <c r="G857" s="53"/>
      <c r="H857" s="53">
        <v>0</v>
      </c>
    </row>
    <row r="858" spans="1:8" ht="24.75" hidden="1" customHeight="1" x14ac:dyDescent="0.25">
      <c r="A858" s="3" t="s">
        <v>368</v>
      </c>
      <c r="B858" s="15" t="s">
        <v>225</v>
      </c>
      <c r="C858" s="15" t="s">
        <v>227</v>
      </c>
      <c r="D858" s="15" t="s">
        <v>369</v>
      </c>
      <c r="E858" s="15"/>
      <c r="F858" s="53">
        <f>F859</f>
        <v>0</v>
      </c>
      <c r="G858" s="53">
        <f>G859</f>
        <v>0</v>
      </c>
      <c r="H858" s="53">
        <f>H859</f>
        <v>0</v>
      </c>
    </row>
    <row r="859" spans="1:8" ht="24.75" hidden="1" customHeight="1" x14ac:dyDescent="0.25">
      <c r="A859" s="3" t="s">
        <v>276</v>
      </c>
      <c r="B859" s="15" t="s">
        <v>225</v>
      </c>
      <c r="C859" s="15" t="s">
        <v>227</v>
      </c>
      <c r="D859" s="15" t="s">
        <v>369</v>
      </c>
      <c r="E859" s="15" t="s">
        <v>207</v>
      </c>
      <c r="F859" s="58">
        <v>0</v>
      </c>
      <c r="G859" s="53">
        <v>0</v>
      </c>
      <c r="H859" s="53">
        <v>0</v>
      </c>
    </row>
    <row r="860" spans="1:8" ht="16.5" customHeight="1" x14ac:dyDescent="0.25">
      <c r="A860" s="8" t="s">
        <v>226</v>
      </c>
      <c r="B860" s="13" t="s">
        <v>225</v>
      </c>
      <c r="C860" s="13" t="s">
        <v>227</v>
      </c>
      <c r="D860" s="13"/>
      <c r="E860" s="13"/>
      <c r="F860" s="52">
        <f t="shared" ref="F860:H860" si="47">F861</f>
        <v>1044.0999999999999</v>
      </c>
      <c r="G860" s="52">
        <f t="shared" si="47"/>
        <v>607.6</v>
      </c>
      <c r="H860" s="52">
        <f t="shared" si="47"/>
        <v>607.6</v>
      </c>
    </row>
    <row r="861" spans="1:8" ht="42" customHeight="1" x14ac:dyDescent="0.25">
      <c r="A861" s="8" t="s">
        <v>738</v>
      </c>
      <c r="B861" s="12" t="s">
        <v>225</v>
      </c>
      <c r="C861" s="13" t="s">
        <v>227</v>
      </c>
      <c r="D861" s="13" t="s">
        <v>152</v>
      </c>
      <c r="E861" s="13"/>
      <c r="F861" s="52">
        <f>F866+F863</f>
        <v>1044.0999999999999</v>
      </c>
      <c r="G861" s="52">
        <f>G866</f>
        <v>607.6</v>
      </c>
      <c r="H861" s="52">
        <f>H866</f>
        <v>607.6</v>
      </c>
    </row>
    <row r="862" spans="1:8" ht="26.25" x14ac:dyDescent="0.25">
      <c r="A862" s="8" t="s">
        <v>936</v>
      </c>
      <c r="B862" s="12" t="s">
        <v>225</v>
      </c>
      <c r="C862" s="13" t="s">
        <v>227</v>
      </c>
      <c r="D862" s="13" t="s">
        <v>189</v>
      </c>
      <c r="E862" s="13"/>
      <c r="F862" s="52">
        <f>F863</f>
        <v>436.5</v>
      </c>
      <c r="G862" s="52">
        <f>G863</f>
        <v>0</v>
      </c>
      <c r="H862" s="52">
        <f>H863</f>
        <v>0</v>
      </c>
    </row>
    <row r="863" spans="1:8" ht="200.25" customHeight="1" x14ac:dyDescent="0.25">
      <c r="A863" s="3" t="s">
        <v>665</v>
      </c>
      <c r="B863" s="15" t="s">
        <v>225</v>
      </c>
      <c r="C863" s="15" t="s">
        <v>227</v>
      </c>
      <c r="D863" s="15" t="s">
        <v>620</v>
      </c>
      <c r="E863" s="15"/>
      <c r="F863" s="54">
        <f>F864+F865</f>
        <v>436.5</v>
      </c>
      <c r="G863" s="54">
        <v>0</v>
      </c>
      <c r="H863" s="54">
        <v>0</v>
      </c>
    </row>
    <row r="864" spans="1:8" x14ac:dyDescent="0.25">
      <c r="A864" s="3" t="s">
        <v>133</v>
      </c>
      <c r="B864" s="15" t="s">
        <v>225</v>
      </c>
      <c r="C864" s="15" t="s">
        <v>227</v>
      </c>
      <c r="D864" s="15" t="s">
        <v>620</v>
      </c>
      <c r="E864" s="15" t="s">
        <v>134</v>
      </c>
      <c r="F864" s="54">
        <v>50</v>
      </c>
      <c r="G864" s="54">
        <v>0</v>
      </c>
      <c r="H864" s="54">
        <v>0</v>
      </c>
    </row>
    <row r="865" spans="1:8" x14ac:dyDescent="0.25">
      <c r="A865" s="3" t="s">
        <v>144</v>
      </c>
      <c r="B865" s="15" t="s">
        <v>225</v>
      </c>
      <c r="C865" s="15" t="s">
        <v>227</v>
      </c>
      <c r="D865" s="15" t="s">
        <v>620</v>
      </c>
      <c r="E865" s="15" t="s">
        <v>145</v>
      </c>
      <c r="F865" s="54">
        <v>386.5</v>
      </c>
      <c r="G865" s="54">
        <v>0</v>
      </c>
      <c r="H865" s="54">
        <v>0</v>
      </c>
    </row>
    <row r="866" spans="1:8" ht="51.75" customHeight="1" x14ac:dyDescent="0.25">
      <c r="A866" s="8" t="s">
        <v>603</v>
      </c>
      <c r="B866" s="12" t="s">
        <v>225</v>
      </c>
      <c r="C866" s="13" t="s">
        <v>227</v>
      </c>
      <c r="D866" s="13" t="s">
        <v>604</v>
      </c>
      <c r="E866" s="13"/>
      <c r="F866" s="52">
        <f>F867+F869+F871</f>
        <v>607.6</v>
      </c>
      <c r="G866" s="52">
        <f>G867+G869+G871</f>
        <v>607.6</v>
      </c>
      <c r="H866" s="52">
        <f>H867+H869+H871</f>
        <v>607.6</v>
      </c>
    </row>
    <row r="867" spans="1:8" ht="40.5" customHeight="1" x14ac:dyDescent="0.25">
      <c r="A867" s="3" t="s">
        <v>605</v>
      </c>
      <c r="B867" s="15" t="s">
        <v>225</v>
      </c>
      <c r="C867" s="15" t="s">
        <v>227</v>
      </c>
      <c r="D867" s="15" t="s">
        <v>606</v>
      </c>
      <c r="E867" s="15"/>
      <c r="F867" s="53">
        <f>F868</f>
        <v>100</v>
      </c>
      <c r="G867" s="53">
        <f>G868</f>
        <v>100</v>
      </c>
      <c r="H867" s="53">
        <f>H868</f>
        <v>100</v>
      </c>
    </row>
    <row r="868" spans="1:8" ht="27" customHeight="1" x14ac:dyDescent="0.25">
      <c r="A868" s="3" t="s">
        <v>206</v>
      </c>
      <c r="B868" s="15" t="s">
        <v>225</v>
      </c>
      <c r="C868" s="15" t="s">
        <v>227</v>
      </c>
      <c r="D868" s="15" t="s">
        <v>606</v>
      </c>
      <c r="E868" s="15" t="s">
        <v>207</v>
      </c>
      <c r="F868" s="54">
        <v>100</v>
      </c>
      <c r="G868" s="54">
        <v>100</v>
      </c>
      <c r="H868" s="54">
        <v>100</v>
      </c>
    </row>
    <row r="869" spans="1:8" ht="18" hidden="1" customHeight="1" x14ac:dyDescent="0.25">
      <c r="A869" s="17" t="s">
        <v>492</v>
      </c>
      <c r="B869" s="15" t="s">
        <v>225</v>
      </c>
      <c r="C869" s="15" t="s">
        <v>227</v>
      </c>
      <c r="D869" s="15" t="s">
        <v>528</v>
      </c>
      <c r="E869" s="15"/>
      <c r="F869" s="58">
        <f>F870</f>
        <v>0</v>
      </c>
      <c r="G869" s="53">
        <v>0</v>
      </c>
      <c r="H869" s="53">
        <v>0</v>
      </c>
    </row>
    <row r="870" spans="1:8" ht="18.75" hidden="1" customHeight="1" x14ac:dyDescent="0.25">
      <c r="A870" s="3" t="s">
        <v>198</v>
      </c>
      <c r="B870" s="15" t="s">
        <v>225</v>
      </c>
      <c r="C870" s="15" t="s">
        <v>227</v>
      </c>
      <c r="D870" s="15" t="s">
        <v>528</v>
      </c>
      <c r="E870" s="15" t="s">
        <v>199</v>
      </c>
      <c r="F870" s="58"/>
      <c r="G870" s="53">
        <v>0</v>
      </c>
      <c r="H870" s="53">
        <v>0</v>
      </c>
    </row>
    <row r="871" spans="1:8" ht="143.25" customHeight="1" x14ac:dyDescent="0.25">
      <c r="A871" s="3" t="s">
        <v>803</v>
      </c>
      <c r="B871" s="15" t="s">
        <v>225</v>
      </c>
      <c r="C871" s="15" t="s">
        <v>227</v>
      </c>
      <c r="D871" s="15" t="s">
        <v>804</v>
      </c>
      <c r="E871" s="15"/>
      <c r="F871" s="58">
        <f>F872</f>
        <v>507.6</v>
      </c>
      <c r="G871" s="53">
        <f>G872</f>
        <v>507.6</v>
      </c>
      <c r="H871" s="53">
        <f>H872</f>
        <v>507.6</v>
      </c>
    </row>
    <row r="872" spans="1:8" ht="26.25" customHeight="1" x14ac:dyDescent="0.25">
      <c r="A872" s="3" t="s">
        <v>206</v>
      </c>
      <c r="B872" s="15" t="s">
        <v>225</v>
      </c>
      <c r="C872" s="15" t="s">
        <v>227</v>
      </c>
      <c r="D872" s="15" t="s">
        <v>804</v>
      </c>
      <c r="E872" s="15" t="s">
        <v>207</v>
      </c>
      <c r="F872" s="54">
        <v>507.6</v>
      </c>
      <c r="G872" s="54">
        <v>507.6</v>
      </c>
      <c r="H872" s="54">
        <v>507.6</v>
      </c>
    </row>
    <row r="873" spans="1:8" x14ac:dyDescent="0.25">
      <c r="A873" s="8" t="s">
        <v>229</v>
      </c>
      <c r="B873" s="12" t="s">
        <v>225</v>
      </c>
      <c r="C873" s="13" t="s">
        <v>128</v>
      </c>
      <c r="D873" s="13"/>
      <c r="E873" s="13"/>
      <c r="F873" s="52">
        <f>F874+F890</f>
        <v>19586.824000000001</v>
      </c>
      <c r="G873" s="52">
        <f>G874+G890</f>
        <v>18986.824000000001</v>
      </c>
      <c r="H873" s="52">
        <f>H874+H890</f>
        <v>18986.824000000001</v>
      </c>
    </row>
    <row r="874" spans="1:8" ht="39" x14ac:dyDescent="0.25">
      <c r="A874" s="8" t="s">
        <v>773</v>
      </c>
      <c r="B874" s="12" t="s">
        <v>225</v>
      </c>
      <c r="C874" s="13" t="s">
        <v>128</v>
      </c>
      <c r="D874" s="13" t="s">
        <v>152</v>
      </c>
      <c r="E874" s="13"/>
      <c r="F874" s="52">
        <f>F875</f>
        <v>18040.400000000001</v>
      </c>
      <c r="G874" s="52">
        <f>G875</f>
        <v>17440.400000000001</v>
      </c>
      <c r="H874" s="52">
        <f>H875</f>
        <v>17440.400000000001</v>
      </c>
    </row>
    <row r="875" spans="1:8" x14ac:dyDescent="0.25">
      <c r="A875" s="8" t="s">
        <v>222</v>
      </c>
      <c r="B875" s="12" t="s">
        <v>225</v>
      </c>
      <c r="C875" s="13" t="s">
        <v>128</v>
      </c>
      <c r="D875" s="13" t="s">
        <v>156</v>
      </c>
      <c r="E875" s="13"/>
      <c r="F875" s="52">
        <f>F878+F880+F877</f>
        <v>18040.400000000001</v>
      </c>
      <c r="G875" s="52">
        <f>G878+G880</f>
        <v>17440.400000000001</v>
      </c>
      <c r="H875" s="52">
        <f>H878+H880</f>
        <v>17440.400000000001</v>
      </c>
    </row>
    <row r="876" spans="1:8" ht="54.75" hidden="1" customHeight="1" x14ac:dyDescent="0.25">
      <c r="A876" s="3" t="s">
        <v>420</v>
      </c>
      <c r="B876" s="14" t="s">
        <v>225</v>
      </c>
      <c r="C876" s="15" t="s">
        <v>128</v>
      </c>
      <c r="D876" s="15" t="s">
        <v>371</v>
      </c>
      <c r="E876" s="15"/>
      <c r="F876" s="53">
        <f>F877</f>
        <v>0</v>
      </c>
      <c r="G876" s="53">
        <f>G877</f>
        <v>0</v>
      </c>
      <c r="H876" s="53">
        <f>H877</f>
        <v>0</v>
      </c>
    </row>
    <row r="877" spans="1:8" ht="17.25" hidden="1" customHeight="1" x14ac:dyDescent="0.25">
      <c r="A877" s="3" t="s">
        <v>282</v>
      </c>
      <c r="B877" s="14" t="s">
        <v>225</v>
      </c>
      <c r="C877" s="15" t="s">
        <v>128</v>
      </c>
      <c r="D877" s="15" t="s">
        <v>371</v>
      </c>
      <c r="E877" s="15" t="s">
        <v>283</v>
      </c>
      <c r="F877" s="53"/>
      <c r="G877" s="53">
        <v>0</v>
      </c>
      <c r="H877" s="53">
        <v>0</v>
      </c>
    </row>
    <row r="878" spans="1:8" ht="51.75" x14ac:dyDescent="0.25">
      <c r="A878" s="3" t="s">
        <v>420</v>
      </c>
      <c r="B878" s="14" t="s">
        <v>225</v>
      </c>
      <c r="C878" s="15" t="s">
        <v>128</v>
      </c>
      <c r="D878" s="15" t="s">
        <v>807</v>
      </c>
      <c r="E878" s="15"/>
      <c r="F878" s="53">
        <f>F879</f>
        <v>6122.3</v>
      </c>
      <c r="G878" s="53">
        <f>G879</f>
        <v>5522.3</v>
      </c>
      <c r="H878" s="53">
        <f>H879</f>
        <v>5522.3</v>
      </c>
    </row>
    <row r="879" spans="1:8" x14ac:dyDescent="0.25">
      <c r="A879" s="3" t="s">
        <v>282</v>
      </c>
      <c r="B879" s="14" t="s">
        <v>225</v>
      </c>
      <c r="C879" s="15" t="s">
        <v>128</v>
      </c>
      <c r="D879" s="15" t="s">
        <v>807</v>
      </c>
      <c r="E879" s="15" t="s">
        <v>283</v>
      </c>
      <c r="F879" s="54">
        <v>6122.3</v>
      </c>
      <c r="G879" s="54">
        <v>5522.3</v>
      </c>
      <c r="H879" s="54">
        <v>5522.3</v>
      </c>
    </row>
    <row r="880" spans="1:8" ht="26.25" x14ac:dyDescent="0.25">
      <c r="A880" s="3" t="s">
        <v>412</v>
      </c>
      <c r="B880" s="14" t="s">
        <v>225</v>
      </c>
      <c r="C880" s="15" t="s">
        <v>128</v>
      </c>
      <c r="D880" s="15" t="s">
        <v>215</v>
      </c>
      <c r="E880" s="15"/>
      <c r="F880" s="53">
        <f>F881+F883+F885+F888</f>
        <v>11918.100000000002</v>
      </c>
      <c r="G880" s="53">
        <f>G881+G883+G885+G888</f>
        <v>11918.100000000002</v>
      </c>
      <c r="H880" s="53">
        <f>H881+H883+H885+H888</f>
        <v>11918.100000000002</v>
      </c>
    </row>
    <row r="881" spans="1:8" ht="64.5" x14ac:dyDescent="0.25">
      <c r="A881" s="3" t="s">
        <v>777</v>
      </c>
      <c r="B881" s="14" t="s">
        <v>225</v>
      </c>
      <c r="C881" s="15" t="s">
        <v>128</v>
      </c>
      <c r="D881" s="15" t="s">
        <v>363</v>
      </c>
      <c r="E881" s="15"/>
      <c r="F881" s="53">
        <f>F882</f>
        <v>1069.5</v>
      </c>
      <c r="G881" s="53">
        <f>G882</f>
        <v>1069.5</v>
      </c>
      <c r="H881" s="53">
        <f>H882</f>
        <v>1069.5</v>
      </c>
    </row>
    <row r="882" spans="1:8" ht="26.25" x14ac:dyDescent="0.25">
      <c r="A882" s="3" t="s">
        <v>206</v>
      </c>
      <c r="B882" s="14" t="s">
        <v>225</v>
      </c>
      <c r="C882" s="15" t="s">
        <v>128</v>
      </c>
      <c r="D882" s="15" t="s">
        <v>363</v>
      </c>
      <c r="E882" s="15" t="s">
        <v>207</v>
      </c>
      <c r="F882" s="54">
        <v>1069.5</v>
      </c>
      <c r="G882" s="54">
        <v>1069.5</v>
      </c>
      <c r="H882" s="54">
        <v>1069.5</v>
      </c>
    </row>
    <row r="883" spans="1:8" ht="64.5" x14ac:dyDescent="0.25">
      <c r="A883" s="3" t="s">
        <v>739</v>
      </c>
      <c r="B883" s="14" t="s">
        <v>225</v>
      </c>
      <c r="C883" s="15" t="s">
        <v>128</v>
      </c>
      <c r="D883" s="15" t="s">
        <v>364</v>
      </c>
      <c r="E883" s="15"/>
      <c r="F883" s="53">
        <f>F884</f>
        <v>438.2</v>
      </c>
      <c r="G883" s="53">
        <f>G884</f>
        <v>438.2</v>
      </c>
      <c r="H883" s="53">
        <f>H884</f>
        <v>438.2</v>
      </c>
    </row>
    <row r="884" spans="1:8" ht="26.25" x14ac:dyDescent="0.25">
      <c r="A884" s="3" t="s">
        <v>206</v>
      </c>
      <c r="B884" s="14" t="s">
        <v>225</v>
      </c>
      <c r="C884" s="15" t="s">
        <v>128</v>
      </c>
      <c r="D884" s="15" t="s">
        <v>364</v>
      </c>
      <c r="E884" s="15" t="s">
        <v>207</v>
      </c>
      <c r="F884" s="54">
        <v>438.2</v>
      </c>
      <c r="G884" s="54">
        <v>438.2</v>
      </c>
      <c r="H884" s="54">
        <v>438.2</v>
      </c>
    </row>
    <row r="885" spans="1:8" ht="39" x14ac:dyDescent="0.25">
      <c r="A885" s="3" t="s">
        <v>48</v>
      </c>
      <c r="B885" s="14" t="s">
        <v>225</v>
      </c>
      <c r="C885" s="15" t="s">
        <v>128</v>
      </c>
      <c r="D885" s="15" t="s">
        <v>365</v>
      </c>
      <c r="E885" s="15"/>
      <c r="F885" s="53">
        <f>F886+F887</f>
        <v>10318.400000000001</v>
      </c>
      <c r="G885" s="53">
        <f>G886+G887</f>
        <v>10318.400000000001</v>
      </c>
      <c r="H885" s="53">
        <f>H886+H887</f>
        <v>10318.400000000001</v>
      </c>
    </row>
    <row r="886" spans="1:8" ht="26.25" x14ac:dyDescent="0.25">
      <c r="A886" s="3" t="s">
        <v>206</v>
      </c>
      <c r="B886" s="14" t="s">
        <v>225</v>
      </c>
      <c r="C886" s="15" t="s">
        <v>128</v>
      </c>
      <c r="D886" s="15" t="s">
        <v>365</v>
      </c>
      <c r="E886" s="15" t="s">
        <v>207</v>
      </c>
      <c r="F886" s="54">
        <v>6314.6</v>
      </c>
      <c r="G886" s="54">
        <v>6314.6</v>
      </c>
      <c r="H886" s="54">
        <v>6314.6</v>
      </c>
    </row>
    <row r="887" spans="1:8" ht="26.25" x14ac:dyDescent="0.25">
      <c r="A887" s="3" t="s">
        <v>198</v>
      </c>
      <c r="B887" s="14" t="s">
        <v>225</v>
      </c>
      <c r="C887" s="15" t="s">
        <v>128</v>
      </c>
      <c r="D887" s="15" t="s">
        <v>365</v>
      </c>
      <c r="E887" s="15" t="s">
        <v>199</v>
      </c>
      <c r="F887" s="54">
        <v>4003.8</v>
      </c>
      <c r="G887" s="54">
        <v>4003.8</v>
      </c>
      <c r="H887" s="54">
        <v>4003.8</v>
      </c>
    </row>
    <row r="888" spans="1:8" ht="77.25" x14ac:dyDescent="0.25">
      <c r="A888" s="3" t="s">
        <v>778</v>
      </c>
      <c r="B888" s="14" t="s">
        <v>225</v>
      </c>
      <c r="C888" s="15" t="s">
        <v>128</v>
      </c>
      <c r="D888" s="15" t="s">
        <v>366</v>
      </c>
      <c r="E888" s="15"/>
      <c r="F888" s="53">
        <f>F889</f>
        <v>92</v>
      </c>
      <c r="G888" s="53">
        <f>G889</f>
        <v>92</v>
      </c>
      <c r="H888" s="53">
        <f>H889</f>
        <v>92</v>
      </c>
    </row>
    <row r="889" spans="1:8" ht="26.25" x14ac:dyDescent="0.25">
      <c r="A889" s="3" t="s">
        <v>206</v>
      </c>
      <c r="B889" s="14" t="s">
        <v>225</v>
      </c>
      <c r="C889" s="15" t="s">
        <v>128</v>
      </c>
      <c r="D889" s="15" t="s">
        <v>366</v>
      </c>
      <c r="E889" s="15" t="s">
        <v>207</v>
      </c>
      <c r="F889" s="54">
        <v>92</v>
      </c>
      <c r="G889" s="54">
        <v>92</v>
      </c>
      <c r="H889" s="54">
        <v>92</v>
      </c>
    </row>
    <row r="890" spans="1:8" ht="51.75" x14ac:dyDescent="0.25">
      <c r="A890" s="8" t="s">
        <v>905</v>
      </c>
      <c r="B890" s="12" t="s">
        <v>225</v>
      </c>
      <c r="C890" s="13" t="s">
        <v>128</v>
      </c>
      <c r="D890" s="13" t="s">
        <v>775</v>
      </c>
      <c r="E890" s="13"/>
      <c r="F890" s="53">
        <f t="shared" ref="F890:H891" si="48">F891</f>
        <v>1546.424</v>
      </c>
      <c r="G890" s="53">
        <f t="shared" si="48"/>
        <v>1546.424</v>
      </c>
      <c r="H890" s="53">
        <f t="shared" si="48"/>
        <v>1546.424</v>
      </c>
    </row>
    <row r="891" spans="1:8" ht="105" customHeight="1" x14ac:dyDescent="0.25">
      <c r="A891" s="3" t="s">
        <v>774</v>
      </c>
      <c r="B891" s="14" t="s">
        <v>225</v>
      </c>
      <c r="C891" s="15" t="s">
        <v>128</v>
      </c>
      <c r="D891" s="15" t="s">
        <v>776</v>
      </c>
      <c r="E891" s="15"/>
      <c r="F891" s="53">
        <f t="shared" si="48"/>
        <v>1546.424</v>
      </c>
      <c r="G891" s="53">
        <f t="shared" si="48"/>
        <v>1546.424</v>
      </c>
      <c r="H891" s="53">
        <f t="shared" si="48"/>
        <v>1546.424</v>
      </c>
    </row>
    <row r="892" spans="1:8" ht="26.25" x14ac:dyDescent="0.25">
      <c r="A892" s="3" t="s">
        <v>198</v>
      </c>
      <c r="B892" s="14" t="s">
        <v>225</v>
      </c>
      <c r="C892" s="15" t="s">
        <v>128</v>
      </c>
      <c r="D892" s="15" t="s">
        <v>776</v>
      </c>
      <c r="E892" s="15" t="s">
        <v>199</v>
      </c>
      <c r="F892" s="54">
        <v>1546.424</v>
      </c>
      <c r="G892" s="54">
        <v>1546.424</v>
      </c>
      <c r="H892" s="54">
        <v>1546.424</v>
      </c>
    </row>
    <row r="893" spans="1:8" x14ac:dyDescent="0.25">
      <c r="A893" s="8" t="s">
        <v>421</v>
      </c>
      <c r="B893" s="12" t="s">
        <v>175</v>
      </c>
      <c r="C893" s="13"/>
      <c r="D893" s="13"/>
      <c r="E893" s="13"/>
      <c r="F893" s="53">
        <f>F894+F929</f>
        <v>36238.399999999994</v>
      </c>
      <c r="G893" s="53">
        <f>G894+G929</f>
        <v>33959.199999999997</v>
      </c>
      <c r="H893" s="53">
        <f>H894+H929</f>
        <v>33959.199999999997</v>
      </c>
    </row>
    <row r="894" spans="1:8" x14ac:dyDescent="0.25">
      <c r="A894" s="8" t="s">
        <v>422</v>
      </c>
      <c r="B894" s="12" t="s">
        <v>175</v>
      </c>
      <c r="C894" s="13" t="s">
        <v>160</v>
      </c>
      <c r="D894" s="13"/>
      <c r="E894" s="13"/>
      <c r="F894" s="53">
        <f>F895+F926+F922</f>
        <v>27945.999999999996</v>
      </c>
      <c r="G894" s="53">
        <f>G895+G926+G922</f>
        <v>25985.8</v>
      </c>
      <c r="H894" s="53">
        <f>H895+H926+H922</f>
        <v>25985.8</v>
      </c>
    </row>
    <row r="895" spans="1:8" ht="39" x14ac:dyDescent="0.25">
      <c r="A895" s="8" t="s">
        <v>771</v>
      </c>
      <c r="B895" s="12" t="s">
        <v>175</v>
      </c>
      <c r="C895" s="13" t="s">
        <v>160</v>
      </c>
      <c r="D895" s="13" t="s">
        <v>176</v>
      </c>
      <c r="E895" s="13"/>
      <c r="F895" s="52">
        <f>F896</f>
        <v>27939.999999999996</v>
      </c>
      <c r="G895" s="52">
        <f>G896</f>
        <v>25979.8</v>
      </c>
      <c r="H895" s="52">
        <f>H896</f>
        <v>25979.8</v>
      </c>
    </row>
    <row r="896" spans="1:8" ht="39" x14ac:dyDescent="0.25">
      <c r="A896" s="8" t="s">
        <v>404</v>
      </c>
      <c r="B896" s="12" t="s">
        <v>175</v>
      </c>
      <c r="C896" s="13" t="s">
        <v>160</v>
      </c>
      <c r="D896" s="13" t="s">
        <v>177</v>
      </c>
      <c r="E896" s="13"/>
      <c r="F896" s="52">
        <f>F897+F917+F910</f>
        <v>27939.999999999996</v>
      </c>
      <c r="G896" s="52">
        <f>G897+G917+G910</f>
        <v>25979.8</v>
      </c>
      <c r="H896" s="52">
        <f>H897+H917+H910</f>
        <v>25979.8</v>
      </c>
    </row>
    <row r="897" spans="1:8" ht="26.25" x14ac:dyDescent="0.25">
      <c r="A897" s="3" t="s">
        <v>180</v>
      </c>
      <c r="B897" s="14" t="s">
        <v>175</v>
      </c>
      <c r="C897" s="15" t="s">
        <v>160</v>
      </c>
      <c r="D897" s="15" t="s">
        <v>181</v>
      </c>
      <c r="E897" s="15"/>
      <c r="F897" s="53">
        <f>F898+F902+F906+F908+F900</f>
        <v>24916.199999999997</v>
      </c>
      <c r="G897" s="53">
        <f>G898+G902+G906+G908</f>
        <v>23448.1</v>
      </c>
      <c r="H897" s="53">
        <f>H898+H902+H906+H908</f>
        <v>23448.1</v>
      </c>
    </row>
    <row r="898" spans="1:8" ht="26.25" x14ac:dyDescent="0.25">
      <c r="A898" s="3" t="s">
        <v>146</v>
      </c>
      <c r="B898" s="14" t="s">
        <v>175</v>
      </c>
      <c r="C898" s="15" t="s">
        <v>160</v>
      </c>
      <c r="D898" s="15" t="s">
        <v>182</v>
      </c>
      <c r="E898" s="15"/>
      <c r="F898" s="53">
        <f>F899</f>
        <v>17575.7</v>
      </c>
      <c r="G898" s="53">
        <f>G899</f>
        <v>17575.7</v>
      </c>
      <c r="H898" s="53">
        <f>H899</f>
        <v>17575.7</v>
      </c>
    </row>
    <row r="899" spans="1:8" x14ac:dyDescent="0.25">
      <c r="A899" s="3" t="s">
        <v>144</v>
      </c>
      <c r="B899" s="14" t="s">
        <v>175</v>
      </c>
      <c r="C899" s="15" t="s">
        <v>160</v>
      </c>
      <c r="D899" s="15" t="s">
        <v>182</v>
      </c>
      <c r="E899" s="15" t="s">
        <v>145</v>
      </c>
      <c r="F899" s="54">
        <v>17575.7</v>
      </c>
      <c r="G899" s="54">
        <v>17575.7</v>
      </c>
      <c r="H899" s="54">
        <v>17575.7</v>
      </c>
    </row>
    <row r="900" spans="1:8" ht="55.5" hidden="1" customHeight="1" x14ac:dyDescent="0.25">
      <c r="A900" s="17" t="s">
        <v>331</v>
      </c>
      <c r="B900" s="15" t="s">
        <v>175</v>
      </c>
      <c r="C900" s="15" t="s">
        <v>160</v>
      </c>
      <c r="D900" s="15" t="s">
        <v>348</v>
      </c>
      <c r="E900" s="15"/>
      <c r="F900" s="53">
        <f>F901</f>
        <v>0</v>
      </c>
      <c r="G900" s="53">
        <f>G901</f>
        <v>0</v>
      </c>
      <c r="H900" s="53">
        <f>H901</f>
        <v>0</v>
      </c>
    </row>
    <row r="901" spans="1:8" ht="18.75" hidden="1" customHeight="1" x14ac:dyDescent="0.25">
      <c r="A901" s="3" t="s">
        <v>144</v>
      </c>
      <c r="B901" s="15" t="s">
        <v>175</v>
      </c>
      <c r="C901" s="15" t="s">
        <v>160</v>
      </c>
      <c r="D901" s="15" t="s">
        <v>348</v>
      </c>
      <c r="E901" s="15" t="s">
        <v>145</v>
      </c>
      <c r="F901" s="53"/>
      <c r="G901" s="53">
        <v>0</v>
      </c>
      <c r="H901" s="53">
        <v>0</v>
      </c>
    </row>
    <row r="902" spans="1:8" ht="64.5" x14ac:dyDescent="0.25">
      <c r="A902" s="3" t="s">
        <v>746</v>
      </c>
      <c r="B902" s="14" t="s">
        <v>175</v>
      </c>
      <c r="C902" s="15" t="s">
        <v>160</v>
      </c>
      <c r="D902" s="15" t="s">
        <v>183</v>
      </c>
      <c r="E902" s="15"/>
      <c r="F902" s="53">
        <f>F903</f>
        <v>5872.4</v>
      </c>
      <c r="G902" s="53">
        <f>G903</f>
        <v>5872.4</v>
      </c>
      <c r="H902" s="53">
        <f>H903</f>
        <v>5872.4</v>
      </c>
    </row>
    <row r="903" spans="1:8" x14ac:dyDescent="0.25">
      <c r="A903" s="3" t="s">
        <v>144</v>
      </c>
      <c r="B903" s="14" t="s">
        <v>175</v>
      </c>
      <c r="C903" s="15" t="s">
        <v>160</v>
      </c>
      <c r="D903" s="15" t="s">
        <v>183</v>
      </c>
      <c r="E903" s="15" t="s">
        <v>145</v>
      </c>
      <c r="F903" s="54">
        <v>5872.4</v>
      </c>
      <c r="G903" s="54">
        <v>5872.4</v>
      </c>
      <c r="H903" s="54">
        <v>5872.4</v>
      </c>
    </row>
    <row r="904" spans="1:8" ht="64.5" hidden="1" x14ac:dyDescent="0.25">
      <c r="A904" s="17" t="s">
        <v>10</v>
      </c>
      <c r="B904" s="15" t="s">
        <v>175</v>
      </c>
      <c r="C904" s="15" t="s">
        <v>160</v>
      </c>
      <c r="D904" s="15" t="s">
        <v>19</v>
      </c>
      <c r="E904" s="15"/>
      <c r="F904" s="53">
        <f>F905</f>
        <v>0</v>
      </c>
      <c r="G904" s="53">
        <v>0</v>
      </c>
      <c r="H904" s="53">
        <v>0</v>
      </c>
    </row>
    <row r="905" spans="1:8" hidden="1" x14ac:dyDescent="0.25">
      <c r="A905" s="3" t="s">
        <v>144</v>
      </c>
      <c r="B905" s="15" t="s">
        <v>175</v>
      </c>
      <c r="C905" s="15" t="s">
        <v>160</v>
      </c>
      <c r="D905" s="15" t="s">
        <v>19</v>
      </c>
      <c r="E905" s="15" t="s">
        <v>145</v>
      </c>
      <c r="F905" s="53"/>
      <c r="G905" s="53">
        <v>0</v>
      </c>
      <c r="H905" s="53">
        <v>0</v>
      </c>
    </row>
    <row r="906" spans="1:8" ht="39" x14ac:dyDescent="0.25">
      <c r="A906" s="3" t="s">
        <v>707</v>
      </c>
      <c r="B906" s="14" t="s">
        <v>175</v>
      </c>
      <c r="C906" s="15" t="s">
        <v>160</v>
      </c>
      <c r="D906" s="15" t="s">
        <v>306</v>
      </c>
      <c r="E906" s="15"/>
      <c r="F906" s="53">
        <f>F907</f>
        <v>1468.1</v>
      </c>
      <c r="G906" s="53">
        <f>G907</f>
        <v>0</v>
      </c>
      <c r="H906" s="53">
        <f>H907</f>
        <v>0</v>
      </c>
    </row>
    <row r="907" spans="1:8" x14ac:dyDescent="0.25">
      <c r="A907" s="3" t="s">
        <v>144</v>
      </c>
      <c r="B907" s="14" t="s">
        <v>175</v>
      </c>
      <c r="C907" s="15" t="s">
        <v>160</v>
      </c>
      <c r="D907" s="15" t="s">
        <v>306</v>
      </c>
      <c r="E907" s="15" t="s">
        <v>145</v>
      </c>
      <c r="F907" s="54">
        <v>1468.1</v>
      </c>
      <c r="G907" s="54">
        <v>0</v>
      </c>
      <c r="H907" s="54">
        <v>0</v>
      </c>
    </row>
    <row r="908" spans="1:8" ht="39" hidden="1" x14ac:dyDescent="0.25">
      <c r="A908" s="3" t="s">
        <v>110</v>
      </c>
      <c r="B908" s="15" t="s">
        <v>175</v>
      </c>
      <c r="C908" s="15" t="s">
        <v>160</v>
      </c>
      <c r="D908" s="15" t="s">
        <v>119</v>
      </c>
      <c r="E908" s="15"/>
      <c r="F908" s="54">
        <f>F909</f>
        <v>0</v>
      </c>
      <c r="G908" s="54">
        <f>G909</f>
        <v>0</v>
      </c>
      <c r="H908" s="54">
        <f>H909</f>
        <v>0</v>
      </c>
    </row>
    <row r="909" spans="1:8" hidden="1" x14ac:dyDescent="0.25">
      <c r="A909" s="3" t="s">
        <v>144</v>
      </c>
      <c r="B909" s="15" t="s">
        <v>175</v>
      </c>
      <c r="C909" s="15" t="s">
        <v>160</v>
      </c>
      <c r="D909" s="15" t="s">
        <v>119</v>
      </c>
      <c r="E909" s="15" t="s">
        <v>145</v>
      </c>
      <c r="F909" s="54">
        <v>0</v>
      </c>
      <c r="G909" s="54">
        <v>0</v>
      </c>
      <c r="H909" s="54">
        <v>0</v>
      </c>
    </row>
    <row r="910" spans="1:8" ht="26.25" x14ac:dyDescent="0.25">
      <c r="A910" s="46" t="s">
        <v>180</v>
      </c>
      <c r="B910" s="45" t="s">
        <v>175</v>
      </c>
      <c r="C910" s="45" t="s">
        <v>160</v>
      </c>
      <c r="D910" s="45" t="s">
        <v>312</v>
      </c>
      <c r="E910" s="45"/>
      <c r="F910" s="47">
        <f>F911+F913+F915</f>
        <v>2564.7999999999997</v>
      </c>
      <c r="G910" s="47">
        <f>G911+G913+G915</f>
        <v>2422.6999999999998</v>
      </c>
      <c r="H910" s="47">
        <f>H911+H913+H915</f>
        <v>2422.6999999999998</v>
      </c>
    </row>
    <row r="911" spans="1:8" ht="26.25" x14ac:dyDescent="0.25">
      <c r="A911" s="92" t="s">
        <v>146</v>
      </c>
      <c r="B911" s="45" t="s">
        <v>175</v>
      </c>
      <c r="C911" s="45" t="s">
        <v>160</v>
      </c>
      <c r="D911" s="45" t="s">
        <v>314</v>
      </c>
      <c r="E911" s="45"/>
      <c r="F911" s="47">
        <f>F912</f>
        <v>1854.3</v>
      </c>
      <c r="G911" s="47">
        <f>G912</f>
        <v>1854.3</v>
      </c>
      <c r="H911" s="47">
        <f>H912</f>
        <v>1854.3</v>
      </c>
    </row>
    <row r="912" spans="1:8" x14ac:dyDescent="0.25">
      <c r="A912" s="46" t="s">
        <v>144</v>
      </c>
      <c r="B912" s="45" t="s">
        <v>175</v>
      </c>
      <c r="C912" s="45" t="s">
        <v>160</v>
      </c>
      <c r="D912" s="45" t="s">
        <v>314</v>
      </c>
      <c r="E912" s="45" t="s">
        <v>145</v>
      </c>
      <c r="F912" s="47">
        <v>1854.3</v>
      </c>
      <c r="G912" s="47">
        <v>1854.3</v>
      </c>
      <c r="H912" s="47">
        <v>1854.3</v>
      </c>
    </row>
    <row r="913" spans="1:8" ht="64.5" x14ac:dyDescent="0.25">
      <c r="A913" s="46" t="s">
        <v>746</v>
      </c>
      <c r="B913" s="45" t="s">
        <v>175</v>
      </c>
      <c r="C913" s="45" t="s">
        <v>160</v>
      </c>
      <c r="D913" s="45" t="s">
        <v>315</v>
      </c>
      <c r="E913" s="45"/>
      <c r="F913" s="47">
        <f>F914</f>
        <v>568.4</v>
      </c>
      <c r="G913" s="47">
        <f>G914</f>
        <v>568.4</v>
      </c>
      <c r="H913" s="47">
        <f>H914</f>
        <v>568.4</v>
      </c>
    </row>
    <row r="914" spans="1:8" x14ac:dyDescent="0.25">
      <c r="A914" s="46" t="s">
        <v>144</v>
      </c>
      <c r="B914" s="45" t="s">
        <v>175</v>
      </c>
      <c r="C914" s="45" t="s">
        <v>160</v>
      </c>
      <c r="D914" s="45" t="s">
        <v>315</v>
      </c>
      <c r="E914" s="45" t="s">
        <v>145</v>
      </c>
      <c r="F914" s="47">
        <v>568.4</v>
      </c>
      <c r="G914" s="47">
        <v>568.4</v>
      </c>
      <c r="H914" s="47">
        <v>568.4</v>
      </c>
    </row>
    <row r="915" spans="1:8" ht="39" x14ac:dyDescent="0.25">
      <c r="A915" s="46" t="s">
        <v>707</v>
      </c>
      <c r="B915" s="45" t="s">
        <v>175</v>
      </c>
      <c r="C915" s="45" t="s">
        <v>160</v>
      </c>
      <c r="D915" s="45" t="s">
        <v>313</v>
      </c>
      <c r="E915" s="45"/>
      <c r="F915" s="47">
        <f>F916</f>
        <v>142.1</v>
      </c>
      <c r="G915" s="47">
        <f>G916</f>
        <v>0</v>
      </c>
      <c r="H915" s="47">
        <f>H916</f>
        <v>0</v>
      </c>
    </row>
    <row r="916" spans="1:8" x14ac:dyDescent="0.25">
      <c r="A916" s="93" t="s">
        <v>144</v>
      </c>
      <c r="B916" s="45" t="s">
        <v>175</v>
      </c>
      <c r="C916" s="45" t="s">
        <v>160</v>
      </c>
      <c r="D916" s="45" t="s">
        <v>313</v>
      </c>
      <c r="E916" s="45" t="s">
        <v>145</v>
      </c>
      <c r="F916" s="47">
        <v>142.1</v>
      </c>
      <c r="G916" s="47">
        <v>0</v>
      </c>
      <c r="H916" s="47">
        <v>0</v>
      </c>
    </row>
    <row r="917" spans="1:8" ht="26.25" x14ac:dyDescent="0.25">
      <c r="A917" s="3" t="s">
        <v>132</v>
      </c>
      <c r="B917" s="14" t="s">
        <v>175</v>
      </c>
      <c r="C917" s="15" t="s">
        <v>160</v>
      </c>
      <c r="D917" s="15" t="s">
        <v>316</v>
      </c>
      <c r="E917" s="15"/>
      <c r="F917" s="53">
        <f>F918+F919+F920</f>
        <v>459</v>
      </c>
      <c r="G917" s="53">
        <f>G918+G919+G920</f>
        <v>109</v>
      </c>
      <c r="H917" s="53">
        <f>H918+H919+H920</f>
        <v>109</v>
      </c>
    </row>
    <row r="918" spans="1:8" ht="26.25" x14ac:dyDescent="0.25">
      <c r="A918" s="3" t="s">
        <v>673</v>
      </c>
      <c r="B918" s="14" t="s">
        <v>175</v>
      </c>
      <c r="C918" s="15" t="s">
        <v>160</v>
      </c>
      <c r="D918" s="15" t="s">
        <v>316</v>
      </c>
      <c r="E918" s="15" t="s">
        <v>251</v>
      </c>
      <c r="F918" s="54">
        <v>14</v>
      </c>
      <c r="G918" s="54">
        <v>14</v>
      </c>
      <c r="H918" s="54">
        <v>14</v>
      </c>
    </row>
    <row r="919" spans="1:8" ht="39" x14ac:dyDescent="0.25">
      <c r="A919" s="3" t="s">
        <v>794</v>
      </c>
      <c r="B919" s="14" t="s">
        <v>175</v>
      </c>
      <c r="C919" s="15" t="s">
        <v>160</v>
      </c>
      <c r="D919" s="15" t="s">
        <v>316</v>
      </c>
      <c r="E919" s="15" t="s">
        <v>179</v>
      </c>
      <c r="F919" s="54">
        <v>15</v>
      </c>
      <c r="G919" s="54">
        <v>15</v>
      </c>
      <c r="H919" s="54">
        <v>15</v>
      </c>
    </row>
    <row r="920" spans="1:8" x14ac:dyDescent="0.25">
      <c r="A920" s="3" t="s">
        <v>144</v>
      </c>
      <c r="B920" s="14" t="s">
        <v>175</v>
      </c>
      <c r="C920" s="15" t="s">
        <v>160</v>
      </c>
      <c r="D920" s="15" t="s">
        <v>316</v>
      </c>
      <c r="E920" s="15" t="s">
        <v>145</v>
      </c>
      <c r="F920" s="47">
        <v>430</v>
      </c>
      <c r="G920" s="54">
        <v>80</v>
      </c>
      <c r="H920" s="54">
        <v>80</v>
      </c>
    </row>
    <row r="921" spans="1:8" hidden="1" x14ac:dyDescent="0.25">
      <c r="A921" s="17" t="s">
        <v>254</v>
      </c>
      <c r="B921" s="15" t="s">
        <v>175</v>
      </c>
      <c r="C921" s="15" t="s">
        <v>160</v>
      </c>
      <c r="D921" s="15" t="s">
        <v>316</v>
      </c>
      <c r="E921" s="15" t="s">
        <v>255</v>
      </c>
      <c r="F921" s="53"/>
      <c r="G921" s="53"/>
      <c r="H921" s="53"/>
    </row>
    <row r="922" spans="1:8" ht="51.75" hidden="1" x14ac:dyDescent="0.25">
      <c r="A922" s="8" t="s">
        <v>580</v>
      </c>
      <c r="B922" s="13" t="s">
        <v>175</v>
      </c>
      <c r="C922" s="13" t="s">
        <v>160</v>
      </c>
      <c r="D922" s="13" t="s">
        <v>61</v>
      </c>
      <c r="E922" s="13"/>
      <c r="F922" s="52">
        <f>F923</f>
        <v>0</v>
      </c>
      <c r="G922" s="52">
        <v>0</v>
      </c>
      <c r="H922" s="52">
        <v>0</v>
      </c>
    </row>
    <row r="923" spans="1:8" ht="39" hidden="1" x14ac:dyDescent="0.25">
      <c r="A923" s="18" t="s">
        <v>621</v>
      </c>
      <c r="B923" s="15" t="s">
        <v>175</v>
      </c>
      <c r="C923" s="15" t="s">
        <v>160</v>
      </c>
      <c r="D923" s="15" t="s">
        <v>622</v>
      </c>
      <c r="E923" s="15"/>
      <c r="F923" s="53">
        <f>F924</f>
        <v>0</v>
      </c>
      <c r="G923" s="53">
        <v>0</v>
      </c>
      <c r="H923" s="53">
        <v>0</v>
      </c>
    </row>
    <row r="924" spans="1:8" ht="51.75" hidden="1" x14ac:dyDescent="0.25">
      <c r="A924" s="17" t="s">
        <v>624</v>
      </c>
      <c r="B924" s="15" t="s">
        <v>175</v>
      </c>
      <c r="C924" s="15" t="s">
        <v>160</v>
      </c>
      <c r="D924" s="15" t="s">
        <v>623</v>
      </c>
      <c r="E924" s="15"/>
      <c r="F924" s="53">
        <f>F925</f>
        <v>0</v>
      </c>
      <c r="G924" s="53">
        <v>0</v>
      </c>
      <c r="H924" s="53">
        <v>0</v>
      </c>
    </row>
    <row r="925" spans="1:8" hidden="1" x14ac:dyDescent="0.25">
      <c r="A925" s="3" t="s">
        <v>144</v>
      </c>
      <c r="B925" s="15" t="s">
        <v>175</v>
      </c>
      <c r="C925" s="15" t="s">
        <v>160</v>
      </c>
      <c r="D925" s="15" t="s">
        <v>623</v>
      </c>
      <c r="E925" s="15" t="s">
        <v>145</v>
      </c>
      <c r="F925" s="53">
        <v>0</v>
      </c>
      <c r="G925" s="53">
        <v>0</v>
      </c>
      <c r="H925" s="53">
        <v>0</v>
      </c>
    </row>
    <row r="926" spans="1:8" ht="51.75" x14ac:dyDescent="0.25">
      <c r="A926" s="8" t="s">
        <v>769</v>
      </c>
      <c r="B926" s="13" t="s">
        <v>175</v>
      </c>
      <c r="C926" s="13" t="s">
        <v>160</v>
      </c>
      <c r="D926" s="13" t="s">
        <v>231</v>
      </c>
      <c r="E926" s="13"/>
      <c r="F926" s="56">
        <f t="shared" ref="F926:H927" si="49">F927</f>
        <v>6</v>
      </c>
      <c r="G926" s="56">
        <f t="shared" si="49"/>
        <v>6</v>
      </c>
      <c r="H926" s="56">
        <f t="shared" si="49"/>
        <v>6</v>
      </c>
    </row>
    <row r="927" spans="1:8" ht="39" x14ac:dyDescent="0.25">
      <c r="A927" s="3" t="s">
        <v>185</v>
      </c>
      <c r="B927" s="15" t="s">
        <v>175</v>
      </c>
      <c r="C927" s="15" t="s">
        <v>160</v>
      </c>
      <c r="D927" s="15" t="s">
        <v>116</v>
      </c>
      <c r="E927" s="15"/>
      <c r="F927" s="54">
        <f t="shared" si="49"/>
        <v>6</v>
      </c>
      <c r="G927" s="54">
        <f t="shared" si="49"/>
        <v>6</v>
      </c>
      <c r="H927" s="54">
        <f t="shared" si="49"/>
        <v>6</v>
      </c>
    </row>
    <row r="928" spans="1:8" x14ac:dyDescent="0.25">
      <c r="A928" s="3" t="s">
        <v>144</v>
      </c>
      <c r="B928" s="15" t="s">
        <v>175</v>
      </c>
      <c r="C928" s="15" t="s">
        <v>160</v>
      </c>
      <c r="D928" s="15" t="s">
        <v>116</v>
      </c>
      <c r="E928" s="15" t="s">
        <v>145</v>
      </c>
      <c r="F928" s="54">
        <v>6</v>
      </c>
      <c r="G928" s="54">
        <v>6</v>
      </c>
      <c r="H928" s="54">
        <v>6</v>
      </c>
    </row>
    <row r="929" spans="1:8" x14ac:dyDescent="0.25">
      <c r="A929" s="8" t="s">
        <v>796</v>
      </c>
      <c r="B929" s="13" t="s">
        <v>175</v>
      </c>
      <c r="C929" s="13" t="s">
        <v>227</v>
      </c>
      <c r="D929" s="13"/>
      <c r="E929" s="13"/>
      <c r="F929" s="56">
        <f t="shared" ref="F929:H930" si="50">F930</f>
        <v>8292.4</v>
      </c>
      <c r="G929" s="56">
        <f t="shared" si="50"/>
        <v>7973.4</v>
      </c>
      <c r="H929" s="56">
        <f t="shared" si="50"/>
        <v>7973.4</v>
      </c>
    </row>
    <row r="930" spans="1:8" ht="39" x14ac:dyDescent="0.25">
      <c r="A930" s="8" t="s">
        <v>721</v>
      </c>
      <c r="B930" s="13" t="s">
        <v>175</v>
      </c>
      <c r="C930" s="13" t="s">
        <v>227</v>
      </c>
      <c r="D930" s="13" t="s">
        <v>176</v>
      </c>
      <c r="E930" s="15"/>
      <c r="F930" s="54">
        <f t="shared" si="50"/>
        <v>8292.4</v>
      </c>
      <c r="G930" s="54">
        <f t="shared" si="50"/>
        <v>7973.4</v>
      </c>
      <c r="H930" s="54">
        <f t="shared" si="50"/>
        <v>7973.4</v>
      </c>
    </row>
    <row r="931" spans="1:8" ht="39" x14ac:dyDescent="0.25">
      <c r="A931" s="8" t="s">
        <v>404</v>
      </c>
      <c r="B931" s="13" t="s">
        <v>175</v>
      </c>
      <c r="C931" s="13" t="s">
        <v>227</v>
      </c>
      <c r="D931" s="13" t="s">
        <v>177</v>
      </c>
      <c r="E931" s="15"/>
      <c r="F931" s="54">
        <f>F932+F939+F942+F944</f>
        <v>8292.4</v>
      </c>
      <c r="G931" s="54">
        <f>G932+G939+G942+G944</f>
        <v>7973.4</v>
      </c>
      <c r="H931" s="54">
        <f>H932+H939+H942+H944</f>
        <v>7973.4</v>
      </c>
    </row>
    <row r="932" spans="1:8" ht="26.25" x14ac:dyDescent="0.25">
      <c r="A932" s="3" t="s">
        <v>180</v>
      </c>
      <c r="B932" s="15" t="s">
        <v>175</v>
      </c>
      <c r="C932" s="15" t="s">
        <v>227</v>
      </c>
      <c r="D932" s="15" t="s">
        <v>312</v>
      </c>
      <c r="E932" s="15"/>
      <c r="F932" s="54">
        <f>F933+F935+F937</f>
        <v>8024.9</v>
      </c>
      <c r="G932" s="54">
        <f>G933+G935+G937</f>
        <v>7705.9</v>
      </c>
      <c r="H932" s="54">
        <f>H933+H935+H937</f>
        <v>7705.9</v>
      </c>
    </row>
    <row r="933" spans="1:8" ht="26.25" x14ac:dyDescent="0.25">
      <c r="A933" s="3" t="s">
        <v>146</v>
      </c>
      <c r="B933" s="15" t="s">
        <v>175</v>
      </c>
      <c r="C933" s="15" t="s">
        <v>227</v>
      </c>
      <c r="D933" s="15" t="s">
        <v>314</v>
      </c>
      <c r="E933" s="15"/>
      <c r="F933" s="54">
        <f t="shared" ref="F933:H933" si="51">F934</f>
        <v>6429.9</v>
      </c>
      <c r="G933" s="54">
        <f t="shared" si="51"/>
        <v>6429.9</v>
      </c>
      <c r="H933" s="54">
        <f t="shared" si="51"/>
        <v>6429.9</v>
      </c>
    </row>
    <row r="934" spans="1:8" x14ac:dyDescent="0.25">
      <c r="A934" s="3" t="s">
        <v>144</v>
      </c>
      <c r="B934" s="15" t="s">
        <v>175</v>
      </c>
      <c r="C934" s="15" t="s">
        <v>227</v>
      </c>
      <c r="D934" s="15" t="s">
        <v>314</v>
      </c>
      <c r="E934" s="15" t="s">
        <v>145</v>
      </c>
      <c r="F934" s="54">
        <v>6429.9</v>
      </c>
      <c r="G934" s="54">
        <v>6429.9</v>
      </c>
      <c r="H934" s="54">
        <v>6429.9</v>
      </c>
    </row>
    <row r="935" spans="1:8" ht="64.5" x14ac:dyDescent="0.25">
      <c r="A935" s="3" t="s">
        <v>746</v>
      </c>
      <c r="B935" s="15" t="s">
        <v>175</v>
      </c>
      <c r="C935" s="15" t="s">
        <v>227</v>
      </c>
      <c r="D935" s="15" t="s">
        <v>315</v>
      </c>
      <c r="E935" s="15"/>
      <c r="F935" s="54">
        <f>F936</f>
        <v>1276</v>
      </c>
      <c r="G935" s="54">
        <f>G936</f>
        <v>1276</v>
      </c>
      <c r="H935" s="54">
        <f>H936</f>
        <v>1276</v>
      </c>
    </row>
    <row r="936" spans="1:8" x14ac:dyDescent="0.25">
      <c r="A936" s="3" t="s">
        <v>144</v>
      </c>
      <c r="B936" s="15" t="s">
        <v>175</v>
      </c>
      <c r="C936" s="15" t="s">
        <v>227</v>
      </c>
      <c r="D936" s="15" t="s">
        <v>315</v>
      </c>
      <c r="E936" s="15" t="s">
        <v>145</v>
      </c>
      <c r="F936" s="54">
        <v>1276</v>
      </c>
      <c r="G936" s="54">
        <v>1276</v>
      </c>
      <c r="H936" s="54">
        <v>1276</v>
      </c>
    </row>
    <row r="937" spans="1:8" ht="39" x14ac:dyDescent="0.25">
      <c r="A937" s="3" t="s">
        <v>707</v>
      </c>
      <c r="B937" s="15" t="s">
        <v>175</v>
      </c>
      <c r="C937" s="15" t="s">
        <v>227</v>
      </c>
      <c r="D937" s="15" t="s">
        <v>313</v>
      </c>
      <c r="E937" s="15"/>
      <c r="F937" s="54">
        <f>F938</f>
        <v>319</v>
      </c>
      <c r="G937" s="54">
        <f>G938</f>
        <v>0</v>
      </c>
      <c r="H937" s="54">
        <f>H938</f>
        <v>0</v>
      </c>
    </row>
    <row r="938" spans="1:8" x14ac:dyDescent="0.25">
      <c r="A938" s="3" t="s">
        <v>144</v>
      </c>
      <c r="B938" s="15" t="s">
        <v>175</v>
      </c>
      <c r="C938" s="15" t="s">
        <v>227</v>
      </c>
      <c r="D938" s="15" t="s">
        <v>313</v>
      </c>
      <c r="E938" s="15" t="s">
        <v>145</v>
      </c>
      <c r="F938" s="54">
        <v>319</v>
      </c>
      <c r="G938" s="54">
        <v>0</v>
      </c>
      <c r="H938" s="54">
        <v>0</v>
      </c>
    </row>
    <row r="939" spans="1:8" ht="26.25" x14ac:dyDescent="0.25">
      <c r="A939" s="3" t="s">
        <v>132</v>
      </c>
      <c r="B939" s="15" t="s">
        <v>175</v>
      </c>
      <c r="C939" s="15" t="s">
        <v>227</v>
      </c>
      <c r="D939" s="15" t="s">
        <v>316</v>
      </c>
      <c r="E939" s="15"/>
      <c r="F939" s="54">
        <f>F940</f>
        <v>80</v>
      </c>
      <c r="G939" s="54">
        <f>G940</f>
        <v>80</v>
      </c>
      <c r="H939" s="54">
        <f>H940</f>
        <v>80</v>
      </c>
    </row>
    <row r="940" spans="1:8" x14ac:dyDescent="0.25">
      <c r="A940" s="3" t="s">
        <v>144</v>
      </c>
      <c r="B940" s="15" t="s">
        <v>175</v>
      </c>
      <c r="C940" s="15" t="s">
        <v>227</v>
      </c>
      <c r="D940" s="15" t="s">
        <v>316</v>
      </c>
      <c r="E940" s="15" t="s">
        <v>145</v>
      </c>
      <c r="F940" s="54">
        <v>80</v>
      </c>
      <c r="G940" s="54">
        <v>80</v>
      </c>
      <c r="H940" s="54">
        <v>80</v>
      </c>
    </row>
    <row r="941" spans="1:8" hidden="1" x14ac:dyDescent="0.25">
      <c r="A941" s="3"/>
      <c r="B941" s="14"/>
      <c r="C941" s="15"/>
      <c r="D941" s="15"/>
      <c r="E941" s="15"/>
      <c r="F941" s="54"/>
      <c r="G941" s="54"/>
      <c r="H941" s="54"/>
    </row>
    <row r="942" spans="1:8" ht="115.5" x14ac:dyDescent="0.25">
      <c r="A942" s="3" t="s">
        <v>706</v>
      </c>
      <c r="B942" s="15" t="s">
        <v>175</v>
      </c>
      <c r="C942" s="15" t="s">
        <v>227</v>
      </c>
      <c r="D942" s="15" t="s">
        <v>876</v>
      </c>
      <c r="E942" s="15"/>
      <c r="F942" s="54">
        <f>F943</f>
        <v>150</v>
      </c>
      <c r="G942" s="54">
        <f>G943</f>
        <v>150</v>
      </c>
      <c r="H942" s="54">
        <f>H943</f>
        <v>150</v>
      </c>
    </row>
    <row r="943" spans="1:8" x14ac:dyDescent="0.25">
      <c r="A943" s="3" t="s">
        <v>144</v>
      </c>
      <c r="B943" s="15" t="s">
        <v>175</v>
      </c>
      <c r="C943" s="15" t="s">
        <v>227</v>
      </c>
      <c r="D943" s="15" t="s">
        <v>876</v>
      </c>
      <c r="E943" s="15" t="s">
        <v>145</v>
      </c>
      <c r="F943" s="54">
        <v>150</v>
      </c>
      <c r="G943" s="54">
        <v>150</v>
      </c>
      <c r="H943" s="54">
        <v>150</v>
      </c>
    </row>
    <row r="944" spans="1:8" ht="26.25" x14ac:dyDescent="0.25">
      <c r="A944" s="3" t="s">
        <v>401</v>
      </c>
      <c r="B944" s="15" t="s">
        <v>175</v>
      </c>
      <c r="C944" s="15" t="s">
        <v>227</v>
      </c>
      <c r="D944" s="15" t="s">
        <v>877</v>
      </c>
      <c r="E944" s="15"/>
      <c r="F944" s="54">
        <f>F945</f>
        <v>37.5</v>
      </c>
      <c r="G944" s="54">
        <f>G945</f>
        <v>37.5</v>
      </c>
      <c r="H944" s="54">
        <f>H945</f>
        <v>37.5</v>
      </c>
    </row>
    <row r="945" spans="1:8" x14ac:dyDescent="0.25">
      <c r="A945" s="3" t="s">
        <v>144</v>
      </c>
      <c r="B945" s="15" t="s">
        <v>175</v>
      </c>
      <c r="C945" s="15" t="s">
        <v>227</v>
      </c>
      <c r="D945" s="15" t="s">
        <v>877</v>
      </c>
      <c r="E945" s="15" t="s">
        <v>145</v>
      </c>
      <c r="F945" s="54">
        <v>37.5</v>
      </c>
      <c r="G945" s="54">
        <v>37.5</v>
      </c>
      <c r="H945" s="54">
        <v>37.5</v>
      </c>
    </row>
    <row r="946" spans="1:8" ht="26.25" x14ac:dyDescent="0.25">
      <c r="A946" s="8" t="s">
        <v>601</v>
      </c>
      <c r="B946" s="12" t="s">
        <v>186</v>
      </c>
      <c r="C946" s="13"/>
      <c r="D946" s="13"/>
      <c r="E946" s="13"/>
      <c r="F946" s="52">
        <f>F947</f>
        <v>173.5</v>
      </c>
      <c r="G946" s="52">
        <f>G947</f>
        <v>173.5</v>
      </c>
      <c r="H946" s="52">
        <f>H947</f>
        <v>173.5</v>
      </c>
    </row>
    <row r="947" spans="1:8" ht="26.25" x14ac:dyDescent="0.25">
      <c r="A947" s="8" t="s">
        <v>602</v>
      </c>
      <c r="B947" s="12" t="s">
        <v>186</v>
      </c>
      <c r="C947" s="13" t="s">
        <v>160</v>
      </c>
      <c r="D947" s="13"/>
      <c r="E947" s="13"/>
      <c r="F947" s="52">
        <f t="shared" ref="F947:H950" si="52">F948</f>
        <v>173.5</v>
      </c>
      <c r="G947" s="52">
        <f t="shared" si="52"/>
        <v>173.5</v>
      </c>
      <c r="H947" s="52">
        <f t="shared" si="52"/>
        <v>173.5</v>
      </c>
    </row>
    <row r="948" spans="1:8" ht="39" x14ac:dyDescent="0.25">
      <c r="A948" s="8" t="s">
        <v>779</v>
      </c>
      <c r="B948" s="12" t="s">
        <v>186</v>
      </c>
      <c r="C948" s="13" t="s">
        <v>160</v>
      </c>
      <c r="D948" s="13" t="s">
        <v>238</v>
      </c>
      <c r="E948" s="13"/>
      <c r="F948" s="52">
        <f t="shared" si="52"/>
        <v>173.5</v>
      </c>
      <c r="G948" s="52">
        <f t="shared" si="52"/>
        <v>173.5</v>
      </c>
      <c r="H948" s="52">
        <f t="shared" si="52"/>
        <v>173.5</v>
      </c>
    </row>
    <row r="949" spans="1:8" ht="51.75" x14ac:dyDescent="0.25">
      <c r="A949" s="8" t="s">
        <v>390</v>
      </c>
      <c r="B949" s="12" t="s">
        <v>186</v>
      </c>
      <c r="C949" s="13" t="s">
        <v>160</v>
      </c>
      <c r="D949" s="13" t="s">
        <v>239</v>
      </c>
      <c r="E949" s="13"/>
      <c r="F949" s="52">
        <f t="shared" si="52"/>
        <v>173.5</v>
      </c>
      <c r="G949" s="52">
        <f t="shared" si="52"/>
        <v>173.5</v>
      </c>
      <c r="H949" s="52">
        <f t="shared" si="52"/>
        <v>173.5</v>
      </c>
    </row>
    <row r="950" spans="1:8" ht="26.25" x14ac:dyDescent="0.25">
      <c r="A950" s="3" t="s">
        <v>241</v>
      </c>
      <c r="B950" s="14" t="s">
        <v>186</v>
      </c>
      <c r="C950" s="15" t="s">
        <v>160</v>
      </c>
      <c r="D950" s="15" t="s">
        <v>120</v>
      </c>
      <c r="E950" s="15"/>
      <c r="F950" s="53">
        <f t="shared" si="52"/>
        <v>173.5</v>
      </c>
      <c r="G950" s="53">
        <f t="shared" si="52"/>
        <v>173.5</v>
      </c>
      <c r="H950" s="53">
        <f t="shared" si="52"/>
        <v>173.5</v>
      </c>
    </row>
    <row r="951" spans="1:8" x14ac:dyDescent="0.25">
      <c r="A951" s="3" t="s">
        <v>423</v>
      </c>
      <c r="B951" s="14" t="s">
        <v>186</v>
      </c>
      <c r="C951" s="15" t="s">
        <v>160</v>
      </c>
      <c r="D951" s="15" t="s">
        <v>120</v>
      </c>
      <c r="E951" s="15" t="s">
        <v>242</v>
      </c>
      <c r="F951" s="54">
        <v>173.5</v>
      </c>
      <c r="G951" s="54">
        <v>173.5</v>
      </c>
      <c r="H951" s="54">
        <v>173.5</v>
      </c>
    </row>
    <row r="952" spans="1:8" ht="39" x14ac:dyDescent="0.25">
      <c r="A952" s="8" t="s">
        <v>599</v>
      </c>
      <c r="B952" s="12" t="s">
        <v>243</v>
      </c>
      <c r="C952" s="13"/>
      <c r="D952" s="13"/>
      <c r="E952" s="13"/>
      <c r="F952" s="52">
        <f>F953+F958</f>
        <v>14457.2</v>
      </c>
      <c r="G952" s="52">
        <f>G953+G958</f>
        <v>11398.699999999999</v>
      </c>
      <c r="H952" s="52">
        <f>H953+H958</f>
        <v>11223.9</v>
      </c>
    </row>
    <row r="953" spans="1:8" ht="39" x14ac:dyDescent="0.25">
      <c r="A953" s="8" t="s">
        <v>244</v>
      </c>
      <c r="B953" s="12" t="s">
        <v>243</v>
      </c>
      <c r="C953" s="13" t="s">
        <v>160</v>
      </c>
      <c r="D953" s="13"/>
      <c r="E953" s="13"/>
      <c r="F953" s="52">
        <f t="shared" ref="F953:H956" si="53">F954</f>
        <v>14385.2</v>
      </c>
      <c r="G953" s="52">
        <f t="shared" si="53"/>
        <v>11333.8</v>
      </c>
      <c r="H953" s="52">
        <f t="shared" si="53"/>
        <v>11159</v>
      </c>
    </row>
    <row r="954" spans="1:8" ht="39" x14ac:dyDescent="0.25">
      <c r="A954" s="8" t="s">
        <v>779</v>
      </c>
      <c r="B954" s="12" t="s">
        <v>243</v>
      </c>
      <c r="C954" s="13" t="s">
        <v>160</v>
      </c>
      <c r="D954" s="13" t="s">
        <v>238</v>
      </c>
      <c r="E954" s="13"/>
      <c r="F954" s="52">
        <f t="shared" si="53"/>
        <v>14385.2</v>
      </c>
      <c r="G954" s="52">
        <f t="shared" si="53"/>
        <v>11333.8</v>
      </c>
      <c r="H954" s="52">
        <f t="shared" si="53"/>
        <v>11159</v>
      </c>
    </row>
    <row r="955" spans="1:8" ht="39" x14ac:dyDescent="0.25">
      <c r="A955" s="8" t="s">
        <v>393</v>
      </c>
      <c r="B955" s="12" t="s">
        <v>243</v>
      </c>
      <c r="C955" s="13" t="s">
        <v>160</v>
      </c>
      <c r="D955" s="13" t="s">
        <v>319</v>
      </c>
      <c r="E955" s="13"/>
      <c r="F955" s="52">
        <f t="shared" si="53"/>
        <v>14385.2</v>
      </c>
      <c r="G955" s="52">
        <f t="shared" si="53"/>
        <v>11333.8</v>
      </c>
      <c r="H955" s="52">
        <f t="shared" si="53"/>
        <v>11159</v>
      </c>
    </row>
    <row r="956" spans="1:8" ht="51.75" x14ac:dyDescent="0.25">
      <c r="A956" s="39" t="s">
        <v>780</v>
      </c>
      <c r="B956" s="14" t="s">
        <v>243</v>
      </c>
      <c r="C956" s="15" t="s">
        <v>160</v>
      </c>
      <c r="D956" s="15" t="s">
        <v>121</v>
      </c>
      <c r="E956" s="15"/>
      <c r="F956" s="53">
        <f t="shared" si="53"/>
        <v>14385.2</v>
      </c>
      <c r="G956" s="53">
        <f t="shared" si="53"/>
        <v>11333.8</v>
      </c>
      <c r="H956" s="53">
        <f t="shared" si="53"/>
        <v>11159</v>
      </c>
    </row>
    <row r="957" spans="1:8" x14ac:dyDescent="0.25">
      <c r="A957" s="3" t="s">
        <v>245</v>
      </c>
      <c r="B957" s="14" t="s">
        <v>243</v>
      </c>
      <c r="C957" s="15" t="s">
        <v>160</v>
      </c>
      <c r="D957" s="15" t="s">
        <v>121</v>
      </c>
      <c r="E957" s="15" t="s">
        <v>246</v>
      </c>
      <c r="F957" s="54">
        <v>14385.2</v>
      </c>
      <c r="G957" s="54">
        <v>11333.8</v>
      </c>
      <c r="H957" s="54">
        <v>11159</v>
      </c>
    </row>
    <row r="958" spans="1:8" ht="26.25" x14ac:dyDescent="0.25">
      <c r="A958" s="8" t="s">
        <v>483</v>
      </c>
      <c r="B958" s="12" t="s">
        <v>243</v>
      </c>
      <c r="C958" s="13" t="s">
        <v>227</v>
      </c>
      <c r="D958" s="13"/>
      <c r="E958" s="13"/>
      <c r="F958" s="52">
        <f>F961+F964+F967+F970+F984+F988+F993+F1006</f>
        <v>72</v>
      </c>
      <c r="G958" s="52">
        <f>G959</f>
        <v>64.900000000000006</v>
      </c>
      <c r="H958" s="56">
        <f>H959</f>
        <v>64.900000000000006</v>
      </c>
    </row>
    <row r="959" spans="1:8" ht="39" x14ac:dyDescent="0.25">
      <c r="A959" s="8" t="s">
        <v>724</v>
      </c>
      <c r="B959" s="12" t="s">
        <v>243</v>
      </c>
      <c r="C959" s="13" t="s">
        <v>227</v>
      </c>
      <c r="D959" s="13" t="s">
        <v>725</v>
      </c>
      <c r="E959" s="13"/>
      <c r="F959" s="52">
        <f>F960+F963+F966+F969+F1006</f>
        <v>72</v>
      </c>
      <c r="G959" s="52">
        <f>G960+G963+G966+G969</f>
        <v>64.900000000000006</v>
      </c>
      <c r="H959" s="52">
        <f>H960+H963+H966+H969</f>
        <v>64.900000000000006</v>
      </c>
    </row>
    <row r="960" spans="1:8" ht="31.5" customHeight="1" x14ac:dyDescent="0.25">
      <c r="A960" s="3" t="s">
        <v>726</v>
      </c>
      <c r="B960" s="14" t="s">
        <v>243</v>
      </c>
      <c r="C960" s="15" t="s">
        <v>227</v>
      </c>
      <c r="D960" s="15" t="s">
        <v>727</v>
      </c>
      <c r="E960" s="13"/>
      <c r="F960" s="53">
        <f t="shared" ref="F960:H961" si="54">F961</f>
        <v>18</v>
      </c>
      <c r="G960" s="53">
        <f t="shared" si="54"/>
        <v>9.6</v>
      </c>
      <c r="H960" s="54">
        <f t="shared" si="54"/>
        <v>9.6</v>
      </c>
    </row>
    <row r="961" spans="1:8" ht="39" x14ac:dyDescent="0.25">
      <c r="A961" s="3" t="s">
        <v>626</v>
      </c>
      <c r="B961" s="14" t="s">
        <v>243</v>
      </c>
      <c r="C961" s="15" t="s">
        <v>227</v>
      </c>
      <c r="D961" s="15" t="s">
        <v>781</v>
      </c>
      <c r="E961" s="15"/>
      <c r="F961" s="54">
        <f t="shared" si="54"/>
        <v>18</v>
      </c>
      <c r="G961" s="54">
        <f t="shared" si="54"/>
        <v>9.6</v>
      </c>
      <c r="H961" s="54">
        <f t="shared" si="54"/>
        <v>9.6</v>
      </c>
    </row>
    <row r="962" spans="1:8" x14ac:dyDescent="0.25">
      <c r="A962" s="3" t="s">
        <v>339</v>
      </c>
      <c r="B962" s="14" t="s">
        <v>243</v>
      </c>
      <c r="C962" s="15" t="s">
        <v>227</v>
      </c>
      <c r="D962" s="15" t="s">
        <v>781</v>
      </c>
      <c r="E962" s="15" t="s">
        <v>340</v>
      </c>
      <c r="F962" s="54">
        <v>18</v>
      </c>
      <c r="G962" s="54">
        <v>9.6</v>
      </c>
      <c r="H962" s="54">
        <v>9.6</v>
      </c>
    </row>
    <row r="963" spans="1:8" ht="33.75" customHeight="1" x14ac:dyDescent="0.25">
      <c r="A963" s="3" t="s">
        <v>728</v>
      </c>
      <c r="B963" s="14" t="s">
        <v>243</v>
      </c>
      <c r="C963" s="15" t="s">
        <v>227</v>
      </c>
      <c r="D963" s="15" t="s">
        <v>729</v>
      </c>
      <c r="E963" s="15"/>
      <c r="F963" s="54">
        <f t="shared" ref="F963:H964" si="55">F964</f>
        <v>18</v>
      </c>
      <c r="G963" s="54">
        <f t="shared" si="55"/>
        <v>9.6</v>
      </c>
      <c r="H963" s="54">
        <f t="shared" si="55"/>
        <v>9.6</v>
      </c>
    </row>
    <row r="964" spans="1:8" ht="39" x14ac:dyDescent="0.25">
      <c r="A964" s="3" t="s">
        <v>627</v>
      </c>
      <c r="B964" s="14" t="s">
        <v>243</v>
      </c>
      <c r="C964" s="15" t="s">
        <v>227</v>
      </c>
      <c r="D964" s="15" t="s">
        <v>782</v>
      </c>
      <c r="E964" s="15"/>
      <c r="F964" s="54">
        <f t="shared" si="55"/>
        <v>18</v>
      </c>
      <c r="G964" s="54">
        <f t="shared" si="55"/>
        <v>9.6</v>
      </c>
      <c r="H964" s="54">
        <f t="shared" si="55"/>
        <v>9.6</v>
      </c>
    </row>
    <row r="965" spans="1:8" x14ac:dyDescent="0.25">
      <c r="A965" s="3" t="s">
        <v>339</v>
      </c>
      <c r="B965" s="14" t="s">
        <v>243</v>
      </c>
      <c r="C965" s="15" t="s">
        <v>227</v>
      </c>
      <c r="D965" s="15" t="s">
        <v>782</v>
      </c>
      <c r="E965" s="15" t="s">
        <v>340</v>
      </c>
      <c r="F965" s="54">
        <v>18</v>
      </c>
      <c r="G965" s="54">
        <v>9.6</v>
      </c>
      <c r="H965" s="54">
        <v>9.6</v>
      </c>
    </row>
    <row r="966" spans="1:8" ht="30" customHeight="1" x14ac:dyDescent="0.25">
      <c r="A966" s="3" t="s">
        <v>730</v>
      </c>
      <c r="B966" s="14" t="s">
        <v>243</v>
      </c>
      <c r="C966" s="15" t="s">
        <v>227</v>
      </c>
      <c r="D966" s="15" t="s">
        <v>731</v>
      </c>
      <c r="E966" s="15"/>
      <c r="F966" s="54">
        <f t="shared" ref="F966:H967" si="56">F967</f>
        <v>18</v>
      </c>
      <c r="G966" s="54">
        <f t="shared" si="56"/>
        <v>9.6999999999999993</v>
      </c>
      <c r="H966" s="54">
        <f t="shared" si="56"/>
        <v>9.6999999999999993</v>
      </c>
    </row>
    <row r="967" spans="1:8" ht="39" x14ac:dyDescent="0.25">
      <c r="A967" s="3" t="s">
        <v>629</v>
      </c>
      <c r="B967" s="14" t="s">
        <v>243</v>
      </c>
      <c r="C967" s="15" t="s">
        <v>227</v>
      </c>
      <c r="D967" s="15" t="s">
        <v>625</v>
      </c>
      <c r="E967" s="15"/>
      <c r="F967" s="54">
        <f t="shared" si="56"/>
        <v>18</v>
      </c>
      <c r="G967" s="54">
        <f t="shared" si="56"/>
        <v>9.6999999999999993</v>
      </c>
      <c r="H967" s="54">
        <f t="shared" si="56"/>
        <v>9.6999999999999993</v>
      </c>
    </row>
    <row r="968" spans="1:8" x14ac:dyDescent="0.25">
      <c r="A968" s="3" t="s">
        <v>339</v>
      </c>
      <c r="B968" s="14" t="s">
        <v>243</v>
      </c>
      <c r="C968" s="15" t="s">
        <v>227</v>
      </c>
      <c r="D968" s="15" t="s">
        <v>625</v>
      </c>
      <c r="E968" s="15" t="s">
        <v>340</v>
      </c>
      <c r="F968" s="54">
        <v>18</v>
      </c>
      <c r="G968" s="54">
        <v>9.6999999999999993</v>
      </c>
      <c r="H968" s="54">
        <v>9.6999999999999993</v>
      </c>
    </row>
    <row r="969" spans="1:8" ht="26.25" x14ac:dyDescent="0.25">
      <c r="A969" s="3" t="s">
        <v>783</v>
      </c>
      <c r="B969" s="14" t="s">
        <v>243</v>
      </c>
      <c r="C969" s="15" t="s">
        <v>227</v>
      </c>
      <c r="D969" s="15" t="s">
        <v>784</v>
      </c>
      <c r="E969" s="15"/>
      <c r="F969" s="54">
        <f t="shared" ref="F969:H970" si="57">F970</f>
        <v>18</v>
      </c>
      <c r="G969" s="54">
        <f t="shared" si="57"/>
        <v>36</v>
      </c>
      <c r="H969" s="54">
        <f t="shared" si="57"/>
        <v>36</v>
      </c>
    </row>
    <row r="970" spans="1:8" ht="39" x14ac:dyDescent="0.25">
      <c r="A970" s="3" t="s">
        <v>630</v>
      </c>
      <c r="B970" s="14" t="s">
        <v>243</v>
      </c>
      <c r="C970" s="15" t="s">
        <v>227</v>
      </c>
      <c r="D970" s="15" t="s">
        <v>628</v>
      </c>
      <c r="E970" s="15"/>
      <c r="F970" s="54">
        <f t="shared" si="57"/>
        <v>18</v>
      </c>
      <c r="G970" s="54">
        <f t="shared" si="57"/>
        <v>36</v>
      </c>
      <c r="H970" s="54">
        <f t="shared" si="57"/>
        <v>36</v>
      </c>
    </row>
    <row r="971" spans="1:8" x14ac:dyDescent="0.25">
      <c r="A971" s="3" t="s">
        <v>339</v>
      </c>
      <c r="B971" s="14" t="s">
        <v>243</v>
      </c>
      <c r="C971" s="15" t="s">
        <v>227</v>
      </c>
      <c r="D971" s="15" t="s">
        <v>628</v>
      </c>
      <c r="E971" s="15" t="s">
        <v>340</v>
      </c>
      <c r="F971" s="54">
        <v>18</v>
      </c>
      <c r="G971" s="54">
        <v>36</v>
      </c>
      <c r="H971" s="54">
        <v>36</v>
      </c>
    </row>
    <row r="972" spans="1:8" hidden="1" x14ac:dyDescent="0.25">
      <c r="A972" s="3" t="s">
        <v>339</v>
      </c>
      <c r="B972" s="14" t="s">
        <v>243</v>
      </c>
      <c r="C972" s="15" t="s">
        <v>227</v>
      </c>
      <c r="D972" s="15" t="s">
        <v>544</v>
      </c>
      <c r="E972" s="15" t="s">
        <v>340</v>
      </c>
      <c r="F972" s="53"/>
      <c r="G972" s="53">
        <v>0</v>
      </c>
      <c r="H972" s="54">
        <v>0</v>
      </c>
    </row>
    <row r="973" spans="1:8" ht="17.25" hidden="1" customHeight="1" x14ac:dyDescent="0.25">
      <c r="A973" s="3" t="s">
        <v>546</v>
      </c>
      <c r="B973" s="15" t="s">
        <v>243</v>
      </c>
      <c r="C973" s="15" t="s">
        <v>227</v>
      </c>
      <c r="D973" s="15" t="s">
        <v>545</v>
      </c>
      <c r="E973" s="15"/>
      <c r="F973" s="54">
        <f>F974</f>
        <v>0</v>
      </c>
      <c r="G973" s="53">
        <v>0</v>
      </c>
      <c r="H973" s="54">
        <v>0</v>
      </c>
    </row>
    <row r="974" spans="1:8" ht="11.25" hidden="1" customHeight="1" x14ac:dyDescent="0.25">
      <c r="A974" s="3" t="s">
        <v>339</v>
      </c>
      <c r="B974" s="15" t="s">
        <v>243</v>
      </c>
      <c r="C974" s="15" t="s">
        <v>227</v>
      </c>
      <c r="D974" s="15" t="s">
        <v>545</v>
      </c>
      <c r="E974" s="15" t="s">
        <v>340</v>
      </c>
      <c r="F974" s="54"/>
      <c r="G974" s="53">
        <v>0</v>
      </c>
      <c r="H974" s="54">
        <v>0</v>
      </c>
    </row>
    <row r="975" spans="1:8" ht="10.5" hidden="1" customHeight="1" x14ac:dyDescent="0.25">
      <c r="A975" s="3" t="s">
        <v>484</v>
      </c>
      <c r="B975" s="14" t="s">
        <v>243</v>
      </c>
      <c r="C975" s="15" t="s">
        <v>227</v>
      </c>
      <c r="D975" s="15" t="s">
        <v>486</v>
      </c>
      <c r="E975" s="15"/>
      <c r="F975" s="54">
        <f>F976</f>
        <v>0</v>
      </c>
      <c r="G975" s="53">
        <v>0</v>
      </c>
      <c r="H975" s="54">
        <v>0</v>
      </c>
    </row>
    <row r="976" spans="1:8" ht="14.25" hidden="1" customHeight="1" x14ac:dyDescent="0.25">
      <c r="A976" s="3" t="s">
        <v>339</v>
      </c>
      <c r="B976" s="14" t="s">
        <v>243</v>
      </c>
      <c r="C976" s="15" t="s">
        <v>227</v>
      </c>
      <c r="D976" s="15" t="s">
        <v>486</v>
      </c>
      <c r="E976" s="15" t="s">
        <v>340</v>
      </c>
      <c r="F976" s="54">
        <v>0</v>
      </c>
      <c r="G976" s="54">
        <v>0</v>
      </c>
      <c r="H976" s="54">
        <v>0</v>
      </c>
    </row>
    <row r="977" spans="1:8" ht="10.5" hidden="1" customHeight="1" x14ac:dyDescent="0.25">
      <c r="A977" s="3" t="s">
        <v>485</v>
      </c>
      <c r="B977" s="14" t="s">
        <v>243</v>
      </c>
      <c r="C977" s="15" t="s">
        <v>227</v>
      </c>
      <c r="D977" s="15" t="s">
        <v>487</v>
      </c>
      <c r="E977" s="15"/>
      <c r="F977" s="53">
        <f>F978</f>
        <v>0</v>
      </c>
      <c r="G977" s="53">
        <v>0</v>
      </c>
      <c r="H977" s="54">
        <v>0</v>
      </c>
    </row>
    <row r="978" spans="1:8" ht="14.25" hidden="1" customHeight="1" x14ac:dyDescent="0.25">
      <c r="A978" s="3" t="s">
        <v>339</v>
      </c>
      <c r="B978" s="14" t="s">
        <v>243</v>
      </c>
      <c r="C978" s="15" t="s">
        <v>227</v>
      </c>
      <c r="D978" s="15" t="s">
        <v>487</v>
      </c>
      <c r="E978" s="15" t="s">
        <v>340</v>
      </c>
      <c r="F978" s="54">
        <v>0</v>
      </c>
      <c r="G978" s="54">
        <v>0</v>
      </c>
      <c r="H978" s="54">
        <v>0</v>
      </c>
    </row>
    <row r="979" spans="1:8" ht="15" hidden="1" customHeight="1" x14ac:dyDescent="0.25">
      <c r="A979" s="3" t="s">
        <v>552</v>
      </c>
      <c r="B979" s="15" t="s">
        <v>243</v>
      </c>
      <c r="C979" s="15" t="s">
        <v>227</v>
      </c>
      <c r="D979" s="15" t="s">
        <v>553</v>
      </c>
      <c r="E979" s="15"/>
      <c r="F979" s="54">
        <f>F980</f>
        <v>0</v>
      </c>
      <c r="G979" s="54">
        <v>0</v>
      </c>
      <c r="H979" s="54">
        <v>0</v>
      </c>
    </row>
    <row r="980" spans="1:8" ht="13.5" hidden="1" customHeight="1" x14ac:dyDescent="0.25">
      <c r="A980" s="3" t="s">
        <v>339</v>
      </c>
      <c r="B980" s="15" t="s">
        <v>243</v>
      </c>
      <c r="C980" s="15" t="s">
        <v>227</v>
      </c>
      <c r="D980" s="15" t="s">
        <v>553</v>
      </c>
      <c r="E980" s="15" t="s">
        <v>340</v>
      </c>
      <c r="F980" s="54"/>
      <c r="G980" s="54">
        <v>0</v>
      </c>
      <c r="H980" s="54">
        <v>0</v>
      </c>
    </row>
    <row r="981" spans="1:8" ht="15.75" hidden="1" customHeight="1" x14ac:dyDescent="0.25">
      <c r="A981" s="8" t="s">
        <v>106</v>
      </c>
      <c r="B981" s="13" t="s">
        <v>243</v>
      </c>
      <c r="C981" s="13" t="s">
        <v>227</v>
      </c>
      <c r="D981" s="13" t="s">
        <v>320</v>
      </c>
      <c r="E981" s="13"/>
      <c r="F981" s="56">
        <f>F982</f>
        <v>0</v>
      </c>
      <c r="G981" s="56">
        <v>0</v>
      </c>
      <c r="H981" s="56">
        <v>0</v>
      </c>
    </row>
    <row r="982" spans="1:8" ht="13.5" hidden="1" customHeight="1" x14ac:dyDescent="0.25">
      <c r="A982" s="3" t="s">
        <v>556</v>
      </c>
      <c r="B982" s="15" t="s">
        <v>243</v>
      </c>
      <c r="C982" s="15" t="s">
        <v>227</v>
      </c>
      <c r="D982" s="15" t="s">
        <v>557</v>
      </c>
      <c r="E982" s="15"/>
      <c r="F982" s="54">
        <f>F983</f>
        <v>0</v>
      </c>
      <c r="G982" s="54">
        <v>0</v>
      </c>
      <c r="H982" s="54">
        <v>0</v>
      </c>
    </row>
    <row r="983" spans="1:8" ht="16.5" hidden="1" customHeight="1" x14ac:dyDescent="0.25">
      <c r="A983" s="3" t="s">
        <v>339</v>
      </c>
      <c r="B983" s="15" t="s">
        <v>243</v>
      </c>
      <c r="C983" s="15" t="s">
        <v>227</v>
      </c>
      <c r="D983" s="15" t="s">
        <v>557</v>
      </c>
      <c r="E983" s="15" t="s">
        <v>340</v>
      </c>
      <c r="F983" s="54"/>
      <c r="G983" s="54">
        <v>0</v>
      </c>
      <c r="H983" s="54">
        <v>0</v>
      </c>
    </row>
    <row r="984" spans="1:8" ht="39" hidden="1" x14ac:dyDescent="0.25">
      <c r="A984" s="8" t="s">
        <v>674</v>
      </c>
      <c r="B984" s="14" t="s">
        <v>243</v>
      </c>
      <c r="C984" s="15" t="s">
        <v>227</v>
      </c>
      <c r="D984" s="13" t="s">
        <v>238</v>
      </c>
      <c r="E984" s="15"/>
      <c r="F984" s="56">
        <f>F985</f>
        <v>0</v>
      </c>
      <c r="G984" s="56">
        <v>0</v>
      </c>
      <c r="H984" s="56">
        <v>0</v>
      </c>
    </row>
    <row r="985" spans="1:8" ht="39" hidden="1" x14ac:dyDescent="0.25">
      <c r="A985" s="8" t="s">
        <v>393</v>
      </c>
      <c r="B985" s="14" t="s">
        <v>243</v>
      </c>
      <c r="C985" s="15" t="s">
        <v>227</v>
      </c>
      <c r="D985" s="13" t="s">
        <v>319</v>
      </c>
      <c r="E985" s="15"/>
      <c r="F985" s="56">
        <f>F986</f>
        <v>0</v>
      </c>
      <c r="G985" s="56">
        <v>0</v>
      </c>
      <c r="H985" s="56">
        <v>0</v>
      </c>
    </row>
    <row r="986" spans="1:8" ht="26.25" hidden="1" x14ac:dyDescent="0.25">
      <c r="A986" s="3" t="s">
        <v>637</v>
      </c>
      <c r="B986" s="15" t="s">
        <v>243</v>
      </c>
      <c r="C986" s="15" t="s">
        <v>227</v>
      </c>
      <c r="D986" s="14" t="s">
        <v>638</v>
      </c>
      <c r="E986" s="15"/>
      <c r="F986" s="54">
        <f>F987</f>
        <v>0</v>
      </c>
      <c r="G986" s="54">
        <v>0</v>
      </c>
      <c r="H986" s="54">
        <v>0</v>
      </c>
    </row>
    <row r="987" spans="1:8" hidden="1" x14ac:dyDescent="0.25">
      <c r="A987" s="3" t="s">
        <v>339</v>
      </c>
      <c r="B987" s="15" t="s">
        <v>243</v>
      </c>
      <c r="C987" s="15" t="s">
        <v>227</v>
      </c>
      <c r="D987" s="14" t="s">
        <v>638</v>
      </c>
      <c r="E987" s="15" t="s">
        <v>340</v>
      </c>
      <c r="F987" s="54"/>
      <c r="G987" s="54"/>
      <c r="H987" s="54"/>
    </row>
    <row r="988" spans="1:8" ht="51.75" hidden="1" x14ac:dyDescent="0.25">
      <c r="A988" s="8" t="s">
        <v>608</v>
      </c>
      <c r="B988" s="14" t="s">
        <v>243</v>
      </c>
      <c r="C988" s="15" t="s">
        <v>227</v>
      </c>
      <c r="D988" s="14" t="s">
        <v>100</v>
      </c>
      <c r="E988" s="15"/>
      <c r="F988" s="54">
        <f>F989+F991</f>
        <v>0</v>
      </c>
      <c r="G988" s="54">
        <f>G989</f>
        <v>0</v>
      </c>
      <c r="H988" s="54">
        <f>H989</f>
        <v>0</v>
      </c>
    </row>
    <row r="989" spans="1:8" ht="51.75" hidden="1" x14ac:dyDescent="0.25">
      <c r="A989" s="39" t="s">
        <v>659</v>
      </c>
      <c r="B989" s="14" t="s">
        <v>243</v>
      </c>
      <c r="C989" s="15" t="s">
        <v>227</v>
      </c>
      <c r="D989" s="14" t="s">
        <v>660</v>
      </c>
      <c r="E989" s="15"/>
      <c r="F989" s="54">
        <f>F990</f>
        <v>0</v>
      </c>
      <c r="G989" s="54">
        <v>0</v>
      </c>
      <c r="H989" s="54">
        <v>0</v>
      </c>
    </row>
    <row r="990" spans="1:8" hidden="1" x14ac:dyDescent="0.25">
      <c r="A990" s="39" t="s">
        <v>339</v>
      </c>
      <c r="B990" s="14" t="s">
        <v>243</v>
      </c>
      <c r="C990" s="15" t="s">
        <v>227</v>
      </c>
      <c r="D990" s="14" t="s">
        <v>660</v>
      </c>
      <c r="E990" s="15" t="s">
        <v>340</v>
      </c>
      <c r="F990" s="54"/>
      <c r="G990" s="54"/>
      <c r="H990" s="54"/>
    </row>
    <row r="991" spans="1:8" ht="51.75" hidden="1" x14ac:dyDescent="0.25">
      <c r="A991" s="39" t="s">
        <v>671</v>
      </c>
      <c r="B991" s="14" t="s">
        <v>243</v>
      </c>
      <c r="C991" s="15" t="s">
        <v>227</v>
      </c>
      <c r="D991" s="14" t="s">
        <v>670</v>
      </c>
      <c r="E991" s="15"/>
      <c r="F991" s="54">
        <f>F992</f>
        <v>0</v>
      </c>
      <c r="G991" s="54">
        <v>0</v>
      </c>
      <c r="H991" s="54">
        <v>0</v>
      </c>
    </row>
    <row r="992" spans="1:8" hidden="1" x14ac:dyDescent="0.25">
      <c r="A992" s="3" t="s">
        <v>339</v>
      </c>
      <c r="B992" s="14" t="s">
        <v>243</v>
      </c>
      <c r="C992" s="15" t="s">
        <v>227</v>
      </c>
      <c r="D992" s="14" t="s">
        <v>670</v>
      </c>
      <c r="E992" s="15" t="s">
        <v>340</v>
      </c>
      <c r="F992" s="54"/>
      <c r="G992" s="54"/>
      <c r="H992" s="54"/>
    </row>
    <row r="993" spans="1:8" ht="44.25" hidden="1" customHeight="1" x14ac:dyDescent="0.25">
      <c r="A993" s="8" t="s">
        <v>735</v>
      </c>
      <c r="B993" s="14" t="s">
        <v>243</v>
      </c>
      <c r="C993" s="15" t="s">
        <v>227</v>
      </c>
      <c r="D993" s="38" t="s">
        <v>785</v>
      </c>
      <c r="E993" s="15"/>
      <c r="F993" s="54">
        <f>F994+F996+F998+F1000+F1002+F1004</f>
        <v>0</v>
      </c>
      <c r="G993" s="54">
        <v>0</v>
      </c>
      <c r="H993" s="54">
        <f>H994+H996+H998+H1000+H1002</f>
        <v>0</v>
      </c>
    </row>
    <row r="994" spans="1:8" ht="102.75" hidden="1" x14ac:dyDescent="0.25">
      <c r="A994" s="39" t="s">
        <v>655</v>
      </c>
      <c r="B994" s="14" t="s">
        <v>243</v>
      </c>
      <c r="C994" s="15" t="s">
        <v>227</v>
      </c>
      <c r="D994" s="38" t="s">
        <v>786</v>
      </c>
      <c r="E994" s="15"/>
      <c r="F994" s="54">
        <f>F995</f>
        <v>0</v>
      </c>
      <c r="G994" s="54">
        <f>G995</f>
        <v>0</v>
      </c>
      <c r="H994" s="54">
        <f>H995</f>
        <v>0</v>
      </c>
    </row>
    <row r="995" spans="1:8" hidden="1" x14ac:dyDescent="0.25">
      <c r="A995" s="39" t="s">
        <v>339</v>
      </c>
      <c r="B995" s="14" t="s">
        <v>243</v>
      </c>
      <c r="C995" s="15" t="s">
        <v>227</v>
      </c>
      <c r="D995" s="38" t="s">
        <v>653</v>
      </c>
      <c r="E995" s="15" t="s">
        <v>340</v>
      </c>
      <c r="F995" s="54"/>
      <c r="G995" s="54"/>
      <c r="H995" s="54"/>
    </row>
    <row r="996" spans="1:8" ht="51.75" hidden="1" x14ac:dyDescent="0.25">
      <c r="A996" s="39" t="s">
        <v>650</v>
      </c>
      <c r="B996" s="14" t="s">
        <v>243</v>
      </c>
      <c r="C996" s="15" t="s">
        <v>227</v>
      </c>
      <c r="D996" s="38" t="s">
        <v>787</v>
      </c>
      <c r="E996" s="15"/>
      <c r="F996" s="54">
        <f>F997</f>
        <v>0</v>
      </c>
      <c r="G996" s="54">
        <f>G997</f>
        <v>0</v>
      </c>
      <c r="H996" s="54">
        <f>H997</f>
        <v>0</v>
      </c>
    </row>
    <row r="997" spans="1:8" hidden="1" x14ac:dyDescent="0.25">
      <c r="A997" s="39" t="s">
        <v>339</v>
      </c>
      <c r="B997" s="14" t="s">
        <v>243</v>
      </c>
      <c r="C997" s="15" t="s">
        <v>227</v>
      </c>
      <c r="D997" s="38" t="s">
        <v>787</v>
      </c>
      <c r="E997" s="15" t="s">
        <v>340</v>
      </c>
      <c r="F997" s="54"/>
      <c r="G997" s="54"/>
      <c r="H997" s="54"/>
    </row>
    <row r="998" spans="1:8" ht="102.75" hidden="1" x14ac:dyDescent="0.25">
      <c r="A998" s="39" t="s">
        <v>656</v>
      </c>
      <c r="B998" s="14" t="s">
        <v>243</v>
      </c>
      <c r="C998" s="15" t="s">
        <v>227</v>
      </c>
      <c r="D998" s="38" t="s">
        <v>788</v>
      </c>
      <c r="E998" s="15"/>
      <c r="F998" s="54">
        <f>F999</f>
        <v>0</v>
      </c>
      <c r="G998" s="54">
        <f>G999</f>
        <v>0</v>
      </c>
      <c r="H998" s="54">
        <f>H999</f>
        <v>0</v>
      </c>
    </row>
    <row r="999" spans="1:8" hidden="1" x14ac:dyDescent="0.25">
      <c r="A999" s="39" t="s">
        <v>339</v>
      </c>
      <c r="B999" s="14" t="s">
        <v>243</v>
      </c>
      <c r="C999" s="15" t="s">
        <v>227</v>
      </c>
      <c r="D999" s="38" t="s">
        <v>790</v>
      </c>
      <c r="E999" s="15" t="s">
        <v>340</v>
      </c>
      <c r="F999" s="54"/>
      <c r="G999" s="54"/>
      <c r="H999" s="54"/>
    </row>
    <row r="1000" spans="1:8" ht="51.75" hidden="1" x14ac:dyDescent="0.25">
      <c r="A1000" s="39" t="s">
        <v>651</v>
      </c>
      <c r="B1000" s="14" t="s">
        <v>243</v>
      </c>
      <c r="C1000" s="15" t="s">
        <v>227</v>
      </c>
      <c r="D1000" s="38" t="s">
        <v>789</v>
      </c>
      <c r="E1000" s="15"/>
      <c r="F1000" s="54">
        <f>F1001</f>
        <v>0</v>
      </c>
      <c r="G1000" s="54">
        <f>G1001</f>
        <v>0</v>
      </c>
      <c r="H1000" s="54">
        <f>H1001</f>
        <v>0</v>
      </c>
    </row>
    <row r="1001" spans="1:8" hidden="1" x14ac:dyDescent="0.25">
      <c r="A1001" s="39" t="s">
        <v>339</v>
      </c>
      <c r="B1001" s="14" t="s">
        <v>243</v>
      </c>
      <c r="C1001" s="15" t="s">
        <v>227</v>
      </c>
      <c r="D1001" s="38" t="s">
        <v>789</v>
      </c>
      <c r="E1001" s="15" t="s">
        <v>340</v>
      </c>
      <c r="F1001" s="54"/>
      <c r="G1001" s="54"/>
      <c r="H1001" s="54"/>
    </row>
    <row r="1002" spans="1:8" ht="102.75" hidden="1" x14ac:dyDescent="0.25">
      <c r="A1002" s="39" t="s">
        <v>657</v>
      </c>
      <c r="B1002" s="14" t="s">
        <v>243</v>
      </c>
      <c r="C1002" s="15" t="s">
        <v>227</v>
      </c>
      <c r="D1002" s="38" t="s">
        <v>791</v>
      </c>
      <c r="E1002" s="15"/>
      <c r="F1002" s="54">
        <f>F1003</f>
        <v>0</v>
      </c>
      <c r="G1002" s="54">
        <f>G1003</f>
        <v>0</v>
      </c>
      <c r="H1002" s="54">
        <f>H1003</f>
        <v>0</v>
      </c>
    </row>
    <row r="1003" spans="1:8" hidden="1" x14ac:dyDescent="0.25">
      <c r="A1003" s="39" t="s">
        <v>339</v>
      </c>
      <c r="B1003" s="14" t="s">
        <v>243</v>
      </c>
      <c r="C1003" s="15" t="s">
        <v>227</v>
      </c>
      <c r="D1003" s="38" t="s">
        <v>791</v>
      </c>
      <c r="E1003" s="15" t="s">
        <v>340</v>
      </c>
      <c r="F1003" s="54"/>
      <c r="G1003" s="54"/>
      <c r="H1003" s="54"/>
    </row>
    <row r="1004" spans="1:8" ht="51.75" hidden="1" x14ac:dyDescent="0.25">
      <c r="A1004" s="39" t="s">
        <v>652</v>
      </c>
      <c r="B1004" s="14" t="s">
        <v>243</v>
      </c>
      <c r="C1004" s="15" t="s">
        <v>227</v>
      </c>
      <c r="D1004" s="38" t="s">
        <v>792</v>
      </c>
      <c r="E1004" s="15"/>
      <c r="F1004" s="54">
        <f>F1005</f>
        <v>0</v>
      </c>
      <c r="G1004" s="54">
        <f>G1005</f>
        <v>0</v>
      </c>
      <c r="H1004" s="54">
        <f>H1005</f>
        <v>0</v>
      </c>
    </row>
    <row r="1005" spans="1:8" hidden="1" x14ac:dyDescent="0.25">
      <c r="A1005" s="39" t="s">
        <v>339</v>
      </c>
      <c r="B1005" s="14" t="s">
        <v>243</v>
      </c>
      <c r="C1005" s="15" t="s">
        <v>227</v>
      </c>
      <c r="D1005" s="38" t="s">
        <v>792</v>
      </c>
      <c r="E1005" s="15" t="s">
        <v>340</v>
      </c>
      <c r="F1005" s="54"/>
      <c r="G1005" s="54"/>
      <c r="H1005" s="54"/>
    </row>
    <row r="1006" spans="1:8" ht="39" hidden="1" x14ac:dyDescent="0.25">
      <c r="A1006" s="3" t="s">
        <v>839</v>
      </c>
      <c r="B1006" s="14" t="s">
        <v>243</v>
      </c>
      <c r="C1006" s="15" t="s">
        <v>227</v>
      </c>
      <c r="D1006" s="15" t="s">
        <v>840</v>
      </c>
      <c r="E1006" s="15"/>
      <c r="F1006" s="54">
        <f>F1007</f>
        <v>0</v>
      </c>
      <c r="G1006" s="54">
        <f>G1007</f>
        <v>0</v>
      </c>
      <c r="H1006" s="54">
        <v>0</v>
      </c>
    </row>
    <row r="1007" spans="1:8" hidden="1" x14ac:dyDescent="0.25">
      <c r="A1007" s="3" t="s">
        <v>339</v>
      </c>
      <c r="B1007" s="14" t="s">
        <v>243</v>
      </c>
      <c r="C1007" s="15" t="s">
        <v>227</v>
      </c>
      <c r="D1007" s="38" t="s">
        <v>840</v>
      </c>
      <c r="E1007" s="15" t="s">
        <v>340</v>
      </c>
      <c r="F1007" s="54"/>
      <c r="G1007" s="54"/>
      <c r="H1007" s="54"/>
    </row>
    <row r="1008" spans="1:8" ht="15.75" customHeight="1" x14ac:dyDescent="0.25">
      <c r="A1008" s="3" t="s">
        <v>392</v>
      </c>
      <c r="B1008" s="14"/>
      <c r="C1008" s="15"/>
      <c r="D1008" s="15"/>
      <c r="E1008" s="15"/>
      <c r="F1008" s="54">
        <v>0</v>
      </c>
      <c r="G1008" s="54">
        <v>9356.9287999999997</v>
      </c>
      <c r="H1008" s="54">
        <v>18245.484850000001</v>
      </c>
    </row>
    <row r="1009" spans="1:9" x14ac:dyDescent="0.25">
      <c r="A1009" s="33" t="s">
        <v>424</v>
      </c>
      <c r="B1009" s="34"/>
      <c r="C1009" s="35"/>
      <c r="D1009" s="35"/>
      <c r="E1009" s="35"/>
      <c r="F1009" s="66">
        <f>F10+F160+F171+F263+F348+F368+F755+F844+F893+F946+F952+F166</f>
        <v>894849.8146299998</v>
      </c>
      <c r="G1009" s="59">
        <f>G10+G160+G171+G263+G348+G368+G755+G844+G893+G946+G952+G1008</f>
        <v>630650.21789999981</v>
      </c>
      <c r="H1009" s="59">
        <f>H10+H160+H171+H263+H348+H368+H755++H844+H893+H946+H952+H1008</f>
        <v>692367.74239999987</v>
      </c>
    </row>
    <row r="1012" spans="1:9" x14ac:dyDescent="0.25">
      <c r="I1012" s="31"/>
    </row>
    <row r="1013" spans="1:9" hidden="1" x14ac:dyDescent="0.25">
      <c r="I1013" s="31"/>
    </row>
    <row r="1014" spans="1:9" hidden="1" x14ac:dyDescent="0.25">
      <c r="I1014" s="31"/>
    </row>
    <row r="1015" spans="1:9" x14ac:dyDescent="0.25">
      <c r="I1015" s="31"/>
    </row>
    <row r="1016" spans="1:9" x14ac:dyDescent="0.25">
      <c r="I1016" s="31"/>
    </row>
    <row r="1017" spans="1:9" x14ac:dyDescent="0.25">
      <c r="I1017" s="31"/>
    </row>
    <row r="1018" spans="1:9" x14ac:dyDescent="0.25">
      <c r="I1018" s="31"/>
    </row>
    <row r="1019" spans="1:9" x14ac:dyDescent="0.25">
      <c r="I1019" s="31"/>
    </row>
    <row r="1020" spans="1:9" x14ac:dyDescent="0.25">
      <c r="I1020" s="31"/>
    </row>
    <row r="1021" spans="1:9" x14ac:dyDescent="0.25">
      <c r="I1021" s="31"/>
    </row>
    <row r="1022" spans="1:9" x14ac:dyDescent="0.25">
      <c r="I1022" s="31"/>
    </row>
  </sheetData>
  <mergeCells count="7">
    <mergeCell ref="G8:H8"/>
    <mergeCell ref="F1:H1"/>
    <mergeCell ref="F2:H2"/>
    <mergeCell ref="F3:H3"/>
    <mergeCell ref="F4:H4"/>
    <mergeCell ref="A6:H6"/>
    <mergeCell ref="A7:H7"/>
  </mergeCells>
  <pageMargins left="0.51181102362204722" right="0.31496062992125984" top="0.55118110236220474" bottom="0.35433070866141736" header="0.31496062992125984" footer="0.31496062992125984"/>
  <pageSetup paperSize="9" scale="8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1022"/>
  <sheetViews>
    <sheetView topLeftCell="A544" zoomScaleNormal="100" workbookViewId="0">
      <selection activeCell="A821" sqref="A821"/>
    </sheetView>
  </sheetViews>
  <sheetFormatPr defaultRowHeight="15" x14ac:dyDescent="0.25"/>
  <cols>
    <col min="1" max="1" width="42.42578125" style="30" customWidth="1"/>
    <col min="2" max="2" width="5" style="44" customWidth="1"/>
    <col min="3" max="3" width="5.42578125" style="44" customWidth="1"/>
    <col min="4" max="4" width="14" style="44" customWidth="1"/>
    <col min="5" max="5" width="6.7109375" style="44" customWidth="1"/>
    <col min="6" max="6" width="15" style="49" customWidth="1"/>
    <col min="7" max="7" width="14.5703125" style="49" customWidth="1"/>
    <col min="8" max="8" width="15" style="49" customWidth="1"/>
  </cols>
  <sheetData>
    <row r="1" spans="1:70" ht="15.75" x14ac:dyDescent="0.25">
      <c r="A1" s="4"/>
      <c r="B1" s="43"/>
      <c r="C1" s="43"/>
      <c r="D1" s="5"/>
      <c r="E1" s="5"/>
      <c r="F1" s="97" t="s">
        <v>504</v>
      </c>
      <c r="G1" s="97"/>
      <c r="H1" s="97"/>
    </row>
    <row r="2" spans="1:70" ht="15.75" x14ac:dyDescent="0.25">
      <c r="A2" s="4"/>
      <c r="B2" s="43"/>
      <c r="C2" s="43"/>
      <c r="D2" s="5"/>
      <c r="E2" s="5"/>
      <c r="F2" s="98" t="s">
        <v>36</v>
      </c>
      <c r="G2" s="98"/>
      <c r="H2" s="98"/>
    </row>
    <row r="3" spans="1:70" ht="15.75" x14ac:dyDescent="0.25">
      <c r="A3" s="4"/>
      <c r="B3" s="43"/>
      <c r="C3" s="43"/>
      <c r="D3" s="5"/>
      <c r="E3" s="5"/>
      <c r="F3" s="98" t="s">
        <v>37</v>
      </c>
      <c r="G3" s="98"/>
      <c r="H3" s="98"/>
    </row>
    <row r="4" spans="1:70" ht="15.75" x14ac:dyDescent="0.25">
      <c r="A4" s="4"/>
      <c r="B4" s="43"/>
      <c r="C4" s="43"/>
      <c r="D4" s="5"/>
      <c r="E4" s="5"/>
      <c r="F4" s="98" t="s">
        <v>38</v>
      </c>
      <c r="G4" s="98"/>
      <c r="H4" s="98"/>
    </row>
    <row r="5" spans="1:70" x14ac:dyDescent="0.25">
      <c r="A5" s="4"/>
      <c r="B5" s="43"/>
      <c r="C5" s="43"/>
      <c r="D5" s="5"/>
      <c r="E5" s="5"/>
      <c r="F5" s="48"/>
    </row>
    <row r="6" spans="1:70" ht="95.25" customHeight="1" x14ac:dyDescent="0.25">
      <c r="A6" s="99" t="s">
        <v>874</v>
      </c>
      <c r="B6" s="99"/>
      <c r="C6" s="99"/>
      <c r="D6" s="99"/>
      <c r="E6" s="99"/>
      <c r="F6" s="99"/>
      <c r="G6" s="99"/>
      <c r="H6" s="99"/>
    </row>
    <row r="7" spans="1:70" ht="15.75" hidden="1" x14ac:dyDescent="0.25">
      <c r="A7" s="100"/>
      <c r="B7" s="100"/>
      <c r="C7" s="100"/>
      <c r="D7" s="100"/>
      <c r="E7" s="100"/>
      <c r="F7" s="100"/>
      <c r="G7" s="100"/>
      <c r="H7" s="100"/>
    </row>
    <row r="8" spans="1:70" x14ac:dyDescent="0.25">
      <c r="A8" s="4"/>
      <c r="B8" s="43"/>
      <c r="C8" s="43"/>
      <c r="D8" s="5"/>
      <c r="E8" s="5"/>
      <c r="F8" s="48"/>
      <c r="G8" s="96" t="s">
        <v>284</v>
      </c>
      <c r="H8" s="96"/>
    </row>
    <row r="9" spans="1:70" ht="15.75" x14ac:dyDescent="0.25">
      <c r="A9" s="6" t="s">
        <v>39</v>
      </c>
      <c r="B9" s="7" t="s">
        <v>124</v>
      </c>
      <c r="C9" s="7" t="s">
        <v>125</v>
      </c>
      <c r="D9" s="7" t="s">
        <v>126</v>
      </c>
      <c r="E9" s="7" t="s">
        <v>127</v>
      </c>
      <c r="F9" s="68" t="s">
        <v>578</v>
      </c>
      <c r="G9" s="68" t="s">
        <v>793</v>
      </c>
      <c r="H9" s="68" t="s">
        <v>875</v>
      </c>
    </row>
    <row r="10" spans="1:70" ht="18.600000000000001" customHeight="1" x14ac:dyDescent="0.25">
      <c r="A10" s="8" t="s">
        <v>247</v>
      </c>
      <c r="B10" s="9" t="s">
        <v>160</v>
      </c>
      <c r="C10" s="10"/>
      <c r="D10" s="11"/>
      <c r="E10" s="11"/>
      <c r="F10" s="51">
        <f>F11+F15+F46+F50+F67+F71</f>
        <v>101017.443</v>
      </c>
      <c r="G10" s="51">
        <f>G11+G15+G46+G50+G67+G71</f>
        <v>99679.5</v>
      </c>
      <c r="H10" s="51">
        <f>H11+H15+H46+H50+H67+H71</f>
        <v>97818.5</v>
      </c>
    </row>
    <row r="11" spans="1:70" ht="39" x14ac:dyDescent="0.25">
      <c r="A11" s="8" t="s">
        <v>248</v>
      </c>
      <c r="B11" s="12" t="s">
        <v>160</v>
      </c>
      <c r="C11" s="13" t="s">
        <v>138</v>
      </c>
      <c r="D11" s="13"/>
      <c r="E11" s="13"/>
      <c r="F11" s="52">
        <f>F13</f>
        <v>3351.5619999999999</v>
      </c>
      <c r="G11" s="52">
        <f>G13</f>
        <v>3351.5619999999999</v>
      </c>
      <c r="H11" s="52">
        <f>H13</f>
        <v>3351.5619999999999</v>
      </c>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row>
    <row r="12" spans="1:70" x14ac:dyDescent="0.25">
      <c r="A12" s="8" t="s">
        <v>672</v>
      </c>
      <c r="B12" s="12" t="s">
        <v>160</v>
      </c>
      <c r="C12" s="13" t="s">
        <v>138</v>
      </c>
      <c r="D12" s="13" t="s">
        <v>797</v>
      </c>
      <c r="E12" s="13"/>
      <c r="F12" s="52">
        <f>F13</f>
        <v>3351.5619999999999</v>
      </c>
      <c r="G12" s="52">
        <f>G13</f>
        <v>3351.5619999999999</v>
      </c>
      <c r="H12" s="52">
        <f>H13</f>
        <v>3351.5619999999999</v>
      </c>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row>
    <row r="13" spans="1:70" ht="26.25" x14ac:dyDescent="0.25">
      <c r="A13" s="3" t="s">
        <v>252</v>
      </c>
      <c r="B13" s="14" t="s">
        <v>160</v>
      </c>
      <c r="C13" s="15" t="s">
        <v>138</v>
      </c>
      <c r="D13" s="15" t="s">
        <v>249</v>
      </c>
      <c r="E13" s="15"/>
      <c r="F13" s="53">
        <f t="shared" ref="F13:H13" si="0">F14</f>
        <v>3351.5619999999999</v>
      </c>
      <c r="G13" s="53">
        <f t="shared" si="0"/>
        <v>3351.5619999999999</v>
      </c>
      <c r="H13" s="53">
        <f t="shared" si="0"/>
        <v>3351.5619999999999</v>
      </c>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row>
    <row r="14" spans="1:70" ht="26.25" x14ac:dyDescent="0.25">
      <c r="A14" s="3" t="s">
        <v>673</v>
      </c>
      <c r="B14" s="14" t="s">
        <v>160</v>
      </c>
      <c r="C14" s="15" t="s">
        <v>138</v>
      </c>
      <c r="D14" s="15" t="s">
        <v>249</v>
      </c>
      <c r="E14" s="15" t="s">
        <v>251</v>
      </c>
      <c r="F14" s="54">
        <v>3351.5619999999999</v>
      </c>
      <c r="G14" s="54">
        <v>3351.5619999999999</v>
      </c>
      <c r="H14" s="54">
        <v>3351.5619999999999</v>
      </c>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row>
    <row r="15" spans="1:70" ht="51.75" customHeight="1" x14ac:dyDescent="0.25">
      <c r="A15" s="8" t="s">
        <v>388</v>
      </c>
      <c r="B15" s="12" t="s">
        <v>160</v>
      </c>
      <c r="C15" s="13" t="s">
        <v>128</v>
      </c>
      <c r="D15" s="16"/>
      <c r="E15" s="16"/>
      <c r="F15" s="55">
        <f>F16+F25+F33+F40+F42+F44+F38+F28+F30</f>
        <v>75338.038</v>
      </c>
      <c r="G15" s="55">
        <f>G16+G25+G33+G40+G42+G44</f>
        <v>74774.237999999998</v>
      </c>
      <c r="H15" s="55">
        <f>H16+H25+H33+H40+H42+H44</f>
        <v>74774.237999999998</v>
      </c>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row>
    <row r="16" spans="1:70" ht="39" x14ac:dyDescent="0.25">
      <c r="A16" s="8" t="s">
        <v>674</v>
      </c>
      <c r="B16" s="12" t="s">
        <v>160</v>
      </c>
      <c r="C16" s="13" t="s">
        <v>128</v>
      </c>
      <c r="D16" s="13" t="s">
        <v>238</v>
      </c>
      <c r="E16" s="13"/>
      <c r="F16" s="52">
        <f>F17</f>
        <v>5168.2</v>
      </c>
      <c r="G16" s="52">
        <f t="shared" ref="G16:H16" si="1">G17</f>
        <v>5168.2</v>
      </c>
      <c r="H16" s="52">
        <f t="shared" si="1"/>
        <v>5168.2</v>
      </c>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row>
    <row r="17" spans="1:70" ht="40.5" customHeight="1" x14ac:dyDescent="0.25">
      <c r="A17" s="8" t="s">
        <v>393</v>
      </c>
      <c r="B17" s="12" t="s">
        <v>160</v>
      </c>
      <c r="C17" s="13" t="s">
        <v>128</v>
      </c>
      <c r="D17" s="13" t="s">
        <v>319</v>
      </c>
      <c r="E17" s="13"/>
      <c r="F17" s="52">
        <f>F18+F22</f>
        <v>5168.2</v>
      </c>
      <c r="G17" s="52">
        <f>G18+G22</f>
        <v>5168.2</v>
      </c>
      <c r="H17" s="52">
        <f>H18+H22</f>
        <v>5168.2</v>
      </c>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row>
    <row r="18" spans="1:70" ht="39" x14ac:dyDescent="0.25">
      <c r="A18" s="3" t="s">
        <v>675</v>
      </c>
      <c r="B18" s="14" t="s">
        <v>160</v>
      </c>
      <c r="C18" s="15" t="s">
        <v>128</v>
      </c>
      <c r="D18" s="15" t="s">
        <v>500</v>
      </c>
      <c r="E18" s="15"/>
      <c r="F18" s="53">
        <f>F19+F20+F21</f>
        <v>5166.7</v>
      </c>
      <c r="G18" s="53">
        <f>G19+G20+G21</f>
        <v>5166.7</v>
      </c>
      <c r="H18" s="53">
        <f>H19+H20+H21</f>
        <v>5166.7</v>
      </c>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row>
    <row r="19" spans="1:70" ht="26.25" x14ac:dyDescent="0.25">
      <c r="A19" s="3" t="s">
        <v>673</v>
      </c>
      <c r="B19" s="14" t="s">
        <v>160</v>
      </c>
      <c r="C19" s="15" t="s">
        <v>128</v>
      </c>
      <c r="D19" s="15" t="s">
        <v>500</v>
      </c>
      <c r="E19" s="15" t="s">
        <v>251</v>
      </c>
      <c r="F19" s="54">
        <v>4645.5</v>
      </c>
      <c r="G19" s="54">
        <v>4645.5</v>
      </c>
      <c r="H19" s="54">
        <v>4645.5</v>
      </c>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row>
    <row r="20" spans="1:70" ht="39" x14ac:dyDescent="0.25">
      <c r="A20" s="3" t="s">
        <v>794</v>
      </c>
      <c r="B20" s="14" t="s">
        <v>160</v>
      </c>
      <c r="C20" s="15" t="s">
        <v>128</v>
      </c>
      <c r="D20" s="15" t="s">
        <v>500</v>
      </c>
      <c r="E20" s="15" t="s">
        <v>179</v>
      </c>
      <c r="F20" s="54">
        <v>25</v>
      </c>
      <c r="G20" s="54">
        <v>25</v>
      </c>
      <c r="H20" s="54">
        <v>25</v>
      </c>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row>
    <row r="21" spans="1:70" ht="15" customHeight="1" x14ac:dyDescent="0.25">
      <c r="A21" s="3" t="s">
        <v>232</v>
      </c>
      <c r="B21" s="14" t="s">
        <v>160</v>
      </c>
      <c r="C21" s="15" t="s">
        <v>128</v>
      </c>
      <c r="D21" s="15" t="s">
        <v>500</v>
      </c>
      <c r="E21" s="15" t="s">
        <v>233</v>
      </c>
      <c r="F21" s="54">
        <v>496.2</v>
      </c>
      <c r="G21" s="54">
        <v>496.2</v>
      </c>
      <c r="H21" s="54">
        <v>496.2</v>
      </c>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row>
    <row r="22" spans="1:70" ht="128.25" x14ac:dyDescent="0.25">
      <c r="A22" s="3" t="s">
        <v>810</v>
      </c>
      <c r="B22" s="14" t="s">
        <v>160</v>
      </c>
      <c r="C22" s="15" t="s">
        <v>128</v>
      </c>
      <c r="D22" s="15" t="s">
        <v>501</v>
      </c>
      <c r="E22" s="15"/>
      <c r="F22" s="54">
        <f>F23</f>
        <v>1.5</v>
      </c>
      <c r="G22" s="54">
        <f>G23</f>
        <v>1.5</v>
      </c>
      <c r="H22" s="54">
        <f>H23</f>
        <v>1.5</v>
      </c>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row>
    <row r="23" spans="1:70" ht="17.25" customHeight="1" x14ac:dyDescent="0.25">
      <c r="A23" s="3" t="s">
        <v>232</v>
      </c>
      <c r="B23" s="14" t="s">
        <v>160</v>
      </c>
      <c r="C23" s="15" t="s">
        <v>128</v>
      </c>
      <c r="D23" s="15" t="s">
        <v>501</v>
      </c>
      <c r="E23" s="15" t="s">
        <v>233</v>
      </c>
      <c r="F23" s="54">
        <v>1.5</v>
      </c>
      <c r="G23" s="54">
        <v>1.5</v>
      </c>
      <c r="H23" s="54">
        <v>1.5</v>
      </c>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row>
    <row r="24" spans="1:70" ht="26.25" x14ac:dyDescent="0.25">
      <c r="A24" s="8" t="s">
        <v>677</v>
      </c>
      <c r="B24" s="12" t="s">
        <v>160</v>
      </c>
      <c r="C24" s="13" t="s">
        <v>128</v>
      </c>
      <c r="D24" s="13" t="s">
        <v>678</v>
      </c>
      <c r="E24" s="13"/>
      <c r="F24" s="56">
        <f>F25+F28+F30</f>
        <v>70167.838000000003</v>
      </c>
      <c r="G24" s="56">
        <f>G25</f>
        <v>69604.038</v>
      </c>
      <c r="H24" s="56">
        <f>H25</f>
        <v>69604.038</v>
      </c>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row>
    <row r="25" spans="1:70" s="1" customFormat="1" ht="26.25" x14ac:dyDescent="0.25">
      <c r="A25" s="3" t="s">
        <v>252</v>
      </c>
      <c r="B25" s="14" t="s">
        <v>160</v>
      </c>
      <c r="C25" s="15" t="s">
        <v>128</v>
      </c>
      <c r="D25" s="15" t="s">
        <v>253</v>
      </c>
      <c r="E25" s="15"/>
      <c r="F25" s="53">
        <f>F26+F27</f>
        <v>69604.038</v>
      </c>
      <c r="G25" s="53">
        <f>G26+G27</f>
        <v>69604.038</v>
      </c>
      <c r="H25" s="53">
        <f>H26+H27</f>
        <v>69604.038</v>
      </c>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row>
    <row r="26" spans="1:70" s="1" customFormat="1" ht="26.25" customHeight="1" x14ac:dyDescent="0.25">
      <c r="A26" s="3" t="s">
        <v>673</v>
      </c>
      <c r="B26" s="14" t="s">
        <v>160</v>
      </c>
      <c r="C26" s="15" t="s">
        <v>128</v>
      </c>
      <c r="D26" s="15" t="s">
        <v>253</v>
      </c>
      <c r="E26" s="15" t="s">
        <v>251</v>
      </c>
      <c r="F26" s="54">
        <v>69440.138000000006</v>
      </c>
      <c r="G26" s="54">
        <v>69440.138000000006</v>
      </c>
      <c r="H26" s="54">
        <v>69440.138000000006</v>
      </c>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row>
    <row r="27" spans="1:70" s="1" customFormat="1" ht="39" x14ac:dyDescent="0.25">
      <c r="A27" s="3" t="s">
        <v>794</v>
      </c>
      <c r="B27" s="14" t="s">
        <v>160</v>
      </c>
      <c r="C27" s="15" t="s">
        <v>128</v>
      </c>
      <c r="D27" s="15" t="s">
        <v>253</v>
      </c>
      <c r="E27" s="15" t="s">
        <v>179</v>
      </c>
      <c r="F27" s="54">
        <v>163.9</v>
      </c>
      <c r="G27" s="54">
        <v>163.9</v>
      </c>
      <c r="H27" s="54">
        <v>163.9</v>
      </c>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row>
    <row r="28" spans="1:70" s="1" customFormat="1" ht="51.75" hidden="1" x14ac:dyDescent="0.25">
      <c r="A28" s="3" t="s">
        <v>847</v>
      </c>
      <c r="B28" s="15" t="s">
        <v>160</v>
      </c>
      <c r="C28" s="15" t="s">
        <v>128</v>
      </c>
      <c r="D28" s="15" t="s">
        <v>848</v>
      </c>
      <c r="E28" s="15"/>
      <c r="F28" s="54">
        <f>F29</f>
        <v>0</v>
      </c>
      <c r="G28" s="54">
        <v>0</v>
      </c>
      <c r="H28" s="54">
        <v>0</v>
      </c>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row>
    <row r="29" spans="1:70" s="1" customFormat="1" ht="26.25" hidden="1" x14ac:dyDescent="0.25">
      <c r="A29" s="3" t="s">
        <v>673</v>
      </c>
      <c r="B29" s="15" t="s">
        <v>160</v>
      </c>
      <c r="C29" s="15" t="s">
        <v>128</v>
      </c>
      <c r="D29" s="15" t="s">
        <v>848</v>
      </c>
      <c r="E29" s="15" t="s">
        <v>251</v>
      </c>
      <c r="F29" s="54"/>
      <c r="G29" s="54"/>
      <c r="H29" s="54"/>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row>
    <row r="30" spans="1:70" s="1" customFormat="1" ht="51.75" x14ac:dyDescent="0.25">
      <c r="A30" s="69" t="s">
        <v>928</v>
      </c>
      <c r="B30" s="15" t="s">
        <v>160</v>
      </c>
      <c r="C30" s="15" t="s">
        <v>128</v>
      </c>
      <c r="D30" s="15" t="s">
        <v>929</v>
      </c>
      <c r="E30" s="15"/>
      <c r="F30" s="70">
        <f>F31</f>
        <v>563.79999999999995</v>
      </c>
      <c r="G30" s="54">
        <v>0</v>
      </c>
      <c r="H30" s="54">
        <v>0</v>
      </c>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row>
    <row r="31" spans="1:70" s="1" customFormat="1" ht="26.25" x14ac:dyDescent="0.25">
      <c r="A31" s="69" t="s">
        <v>673</v>
      </c>
      <c r="B31" s="71" t="s">
        <v>160</v>
      </c>
      <c r="C31" s="71" t="s">
        <v>128</v>
      </c>
      <c r="D31" s="71" t="s">
        <v>929</v>
      </c>
      <c r="E31" s="71" t="s">
        <v>251</v>
      </c>
      <c r="F31" s="70">
        <v>563.79999999999995</v>
      </c>
      <c r="G31" s="54">
        <v>0</v>
      </c>
      <c r="H31" s="54">
        <v>0</v>
      </c>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row>
    <row r="32" spans="1:70" s="1" customFormat="1" ht="27" customHeight="1" x14ac:dyDescent="0.25">
      <c r="A32" s="8" t="s">
        <v>680</v>
      </c>
      <c r="B32" s="14" t="s">
        <v>160</v>
      </c>
      <c r="C32" s="15" t="s">
        <v>128</v>
      </c>
      <c r="D32" s="13" t="s">
        <v>679</v>
      </c>
      <c r="E32" s="15"/>
      <c r="F32" s="54">
        <f>F33+F38</f>
        <v>2</v>
      </c>
      <c r="G32" s="54">
        <f>G33+G38</f>
        <v>2</v>
      </c>
      <c r="H32" s="54">
        <f>H33+H38</f>
        <v>2</v>
      </c>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row>
    <row r="33" spans="1:70" s="1" customFormat="1" ht="128.25" x14ac:dyDescent="0.25">
      <c r="A33" s="3" t="s">
        <v>676</v>
      </c>
      <c r="B33" s="14" t="s">
        <v>160</v>
      </c>
      <c r="C33" s="15" t="s">
        <v>128</v>
      </c>
      <c r="D33" s="15" t="s">
        <v>681</v>
      </c>
      <c r="E33" s="15"/>
      <c r="F33" s="53">
        <f>F34+F35</f>
        <v>2</v>
      </c>
      <c r="G33" s="53">
        <f>G34+G35</f>
        <v>2</v>
      </c>
      <c r="H33" s="53">
        <f>H34+H35</f>
        <v>2</v>
      </c>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row>
    <row r="34" spans="1:70" s="1" customFormat="1" ht="39" x14ac:dyDescent="0.25">
      <c r="A34" s="3" t="s">
        <v>794</v>
      </c>
      <c r="B34" s="14" t="s">
        <v>160</v>
      </c>
      <c r="C34" s="15" t="s">
        <v>128</v>
      </c>
      <c r="D34" s="15" t="s">
        <v>681</v>
      </c>
      <c r="E34" s="15" t="s">
        <v>179</v>
      </c>
      <c r="F34" s="54">
        <v>2</v>
      </c>
      <c r="G34" s="54">
        <v>2</v>
      </c>
      <c r="H34" s="54">
        <v>2</v>
      </c>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row>
    <row r="35" spans="1:70" s="1" customFormat="1" hidden="1" x14ac:dyDescent="0.25">
      <c r="A35" s="3" t="s">
        <v>232</v>
      </c>
      <c r="B35" s="14" t="s">
        <v>160</v>
      </c>
      <c r="C35" s="15" t="s">
        <v>128</v>
      </c>
      <c r="D35" s="15" t="s">
        <v>234</v>
      </c>
      <c r="E35" s="15" t="s">
        <v>233</v>
      </c>
      <c r="F35" s="53">
        <v>0</v>
      </c>
      <c r="G35" s="53">
        <v>0</v>
      </c>
      <c r="H35" s="53">
        <v>0</v>
      </c>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row>
    <row r="36" spans="1:70" s="1" customFormat="1" ht="115.5" hidden="1" x14ac:dyDescent="0.25">
      <c r="A36" s="3" t="s">
        <v>52</v>
      </c>
      <c r="B36" s="15" t="s">
        <v>160</v>
      </c>
      <c r="C36" s="15" t="s">
        <v>128</v>
      </c>
      <c r="D36" s="15" t="s">
        <v>53</v>
      </c>
      <c r="E36" s="15"/>
      <c r="F36" s="53">
        <f>F37</f>
        <v>0</v>
      </c>
      <c r="G36" s="53">
        <v>0</v>
      </c>
      <c r="H36" s="53">
        <v>0</v>
      </c>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row>
    <row r="37" spans="1:70" s="1" customFormat="1" ht="26.25" hidden="1" x14ac:dyDescent="0.25">
      <c r="A37" s="3" t="s">
        <v>250</v>
      </c>
      <c r="B37" s="14" t="s">
        <v>160</v>
      </c>
      <c r="C37" s="15" t="s">
        <v>128</v>
      </c>
      <c r="D37" s="15" t="s">
        <v>53</v>
      </c>
      <c r="E37" s="15" t="s">
        <v>251</v>
      </c>
      <c r="F37" s="53"/>
      <c r="G37" s="53">
        <v>0</v>
      </c>
      <c r="H37" s="53">
        <v>0</v>
      </c>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row>
    <row r="38" spans="1:70" s="1" customFormat="1" ht="50.25" hidden="1" customHeight="1" x14ac:dyDescent="0.25">
      <c r="A38" s="3" t="s">
        <v>641</v>
      </c>
      <c r="B38" s="14" t="s">
        <v>160</v>
      </c>
      <c r="C38" s="15" t="s">
        <v>128</v>
      </c>
      <c r="D38" s="15" t="s">
        <v>682</v>
      </c>
      <c r="E38" s="15"/>
      <c r="F38" s="53">
        <f>F39</f>
        <v>0</v>
      </c>
      <c r="G38" s="53">
        <v>0</v>
      </c>
      <c r="H38" s="53">
        <v>0</v>
      </c>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row>
    <row r="39" spans="1:70" s="1" customFormat="1" ht="27" hidden="1" customHeight="1" x14ac:dyDescent="0.25">
      <c r="A39" s="3" t="s">
        <v>673</v>
      </c>
      <c r="B39" s="14" t="s">
        <v>160</v>
      </c>
      <c r="C39" s="15" t="s">
        <v>128</v>
      </c>
      <c r="D39" s="15" t="s">
        <v>682</v>
      </c>
      <c r="E39" s="15" t="s">
        <v>251</v>
      </c>
      <c r="F39" s="53"/>
      <c r="G39" s="53"/>
      <c r="H39" s="53"/>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row>
    <row r="40" spans="1:70" s="1" customFormat="1" ht="39" hidden="1" customHeight="1" x14ac:dyDescent="0.25">
      <c r="A40" s="3" t="s">
        <v>337</v>
      </c>
      <c r="B40" s="14" t="s">
        <v>160</v>
      </c>
      <c r="C40" s="15" t="s">
        <v>128</v>
      </c>
      <c r="D40" s="15" t="s">
        <v>338</v>
      </c>
      <c r="E40" s="15"/>
      <c r="F40" s="53">
        <f>F41</f>
        <v>0</v>
      </c>
      <c r="G40" s="53">
        <f>G41</f>
        <v>0</v>
      </c>
      <c r="H40" s="53">
        <f>H41</f>
        <v>0</v>
      </c>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row>
    <row r="41" spans="1:70" s="1" customFormat="1" hidden="1" x14ac:dyDescent="0.25">
      <c r="A41" s="3" t="s">
        <v>339</v>
      </c>
      <c r="B41" s="14" t="s">
        <v>160</v>
      </c>
      <c r="C41" s="15" t="s">
        <v>128</v>
      </c>
      <c r="D41" s="15" t="s">
        <v>338</v>
      </c>
      <c r="E41" s="15" t="s">
        <v>340</v>
      </c>
      <c r="F41" s="53"/>
      <c r="G41" s="53"/>
      <c r="H41" s="53"/>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row>
    <row r="42" spans="1:70" s="1" customFormat="1" ht="39" hidden="1" customHeight="1" x14ac:dyDescent="0.25">
      <c r="A42" s="3" t="s">
        <v>341</v>
      </c>
      <c r="B42" s="14" t="s">
        <v>160</v>
      </c>
      <c r="C42" s="15" t="s">
        <v>128</v>
      </c>
      <c r="D42" s="15" t="s">
        <v>342</v>
      </c>
      <c r="E42" s="15"/>
      <c r="F42" s="53">
        <f>F43</f>
        <v>0</v>
      </c>
      <c r="G42" s="53">
        <f>G43</f>
        <v>0</v>
      </c>
      <c r="H42" s="53">
        <f>H43</f>
        <v>0</v>
      </c>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row>
    <row r="43" spans="1:70" s="1" customFormat="1" hidden="1" x14ac:dyDescent="0.25">
      <c r="A43" s="3" t="s">
        <v>339</v>
      </c>
      <c r="B43" s="14" t="s">
        <v>160</v>
      </c>
      <c r="C43" s="15" t="s">
        <v>128</v>
      </c>
      <c r="D43" s="15" t="s">
        <v>342</v>
      </c>
      <c r="E43" s="15" t="s">
        <v>340</v>
      </c>
      <c r="F43" s="53"/>
      <c r="G43" s="53"/>
      <c r="H43" s="53"/>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row>
    <row r="44" spans="1:70" s="1" customFormat="1" ht="41.25" hidden="1" customHeight="1" x14ac:dyDescent="0.25">
      <c r="A44" s="3" t="s">
        <v>343</v>
      </c>
      <c r="B44" s="14" t="s">
        <v>160</v>
      </c>
      <c r="C44" s="15" t="s">
        <v>128</v>
      </c>
      <c r="D44" s="15" t="s">
        <v>344</v>
      </c>
      <c r="E44" s="15"/>
      <c r="F44" s="53">
        <f>F45</f>
        <v>0</v>
      </c>
      <c r="G44" s="53">
        <f>G45</f>
        <v>0</v>
      </c>
      <c r="H44" s="53">
        <f>H45</f>
        <v>0</v>
      </c>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row>
    <row r="45" spans="1:70" s="1" customFormat="1" hidden="1" x14ac:dyDescent="0.25">
      <c r="A45" s="3" t="s">
        <v>339</v>
      </c>
      <c r="B45" s="14" t="s">
        <v>160</v>
      </c>
      <c r="C45" s="15" t="s">
        <v>128</v>
      </c>
      <c r="D45" s="15" t="s">
        <v>344</v>
      </c>
      <c r="E45" s="15" t="s">
        <v>340</v>
      </c>
      <c r="F45" s="53"/>
      <c r="G45" s="53"/>
      <c r="H45" s="53"/>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row>
    <row r="46" spans="1:70" s="1" customFormat="1" ht="16.5" customHeight="1" x14ac:dyDescent="0.25">
      <c r="A46" s="8" t="s">
        <v>256</v>
      </c>
      <c r="B46" s="12" t="s">
        <v>160</v>
      </c>
      <c r="C46" s="13" t="s">
        <v>257</v>
      </c>
      <c r="D46" s="13"/>
      <c r="E46" s="13"/>
      <c r="F46" s="52">
        <f>F48</f>
        <v>12.5</v>
      </c>
      <c r="G46" s="52">
        <f>G48</f>
        <v>163.80000000000001</v>
      </c>
      <c r="H46" s="52">
        <f>H48</f>
        <v>13</v>
      </c>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row>
    <row r="47" spans="1:70" s="1" customFormat="1" ht="29.25" customHeight="1" x14ac:dyDescent="0.25">
      <c r="A47" s="8" t="s">
        <v>680</v>
      </c>
      <c r="B47" s="12" t="s">
        <v>160</v>
      </c>
      <c r="C47" s="13" t="s">
        <v>257</v>
      </c>
      <c r="D47" s="13" t="s">
        <v>679</v>
      </c>
      <c r="E47" s="13"/>
      <c r="F47" s="52">
        <f>F48</f>
        <v>12.5</v>
      </c>
      <c r="G47" s="52">
        <f>G48</f>
        <v>163.80000000000001</v>
      </c>
      <c r="H47" s="52">
        <f>H48</f>
        <v>13</v>
      </c>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row>
    <row r="48" spans="1:70" s="1" customFormat="1" ht="51.75" x14ac:dyDescent="0.25">
      <c r="A48" s="3" t="s">
        <v>684</v>
      </c>
      <c r="B48" s="14" t="s">
        <v>160</v>
      </c>
      <c r="C48" s="15" t="s">
        <v>257</v>
      </c>
      <c r="D48" s="15" t="s">
        <v>683</v>
      </c>
      <c r="E48" s="15"/>
      <c r="F48" s="53">
        <f t="shared" ref="F48:H48" si="2">F49</f>
        <v>12.5</v>
      </c>
      <c r="G48" s="53">
        <f t="shared" si="2"/>
        <v>163.80000000000001</v>
      </c>
      <c r="H48" s="53">
        <f t="shared" si="2"/>
        <v>13</v>
      </c>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row>
    <row r="49" spans="1:8" ht="39" x14ac:dyDescent="0.25">
      <c r="A49" s="3" t="s">
        <v>794</v>
      </c>
      <c r="B49" s="14" t="s">
        <v>160</v>
      </c>
      <c r="C49" s="15" t="s">
        <v>257</v>
      </c>
      <c r="D49" s="15" t="s">
        <v>683</v>
      </c>
      <c r="E49" s="15" t="s">
        <v>179</v>
      </c>
      <c r="F49" s="54">
        <v>12.5</v>
      </c>
      <c r="G49" s="54">
        <v>163.80000000000001</v>
      </c>
      <c r="H49" s="54">
        <v>13</v>
      </c>
    </row>
    <row r="50" spans="1:8" ht="38.25" customHeight="1" x14ac:dyDescent="0.25">
      <c r="A50" s="8" t="s">
        <v>40</v>
      </c>
      <c r="B50" s="12" t="s">
        <v>160</v>
      </c>
      <c r="C50" s="13" t="s">
        <v>277</v>
      </c>
      <c r="D50" s="13"/>
      <c r="E50" s="13"/>
      <c r="F50" s="52">
        <f>F53+F60+F63+F58</f>
        <v>3100.143</v>
      </c>
      <c r="G50" s="52">
        <f>G53+G60+G63</f>
        <v>3018.3</v>
      </c>
      <c r="H50" s="52">
        <f>H53+H60+H63</f>
        <v>3018.3</v>
      </c>
    </row>
    <row r="51" spans="1:8" ht="38.25" customHeight="1" x14ac:dyDescent="0.25">
      <c r="A51" s="8" t="s">
        <v>685</v>
      </c>
      <c r="B51" s="12" t="s">
        <v>160</v>
      </c>
      <c r="C51" s="13" t="s">
        <v>277</v>
      </c>
      <c r="D51" s="13" t="s">
        <v>686</v>
      </c>
      <c r="E51" s="13"/>
      <c r="F51" s="52">
        <f>F52+F60+F63+F58</f>
        <v>3100.143</v>
      </c>
      <c r="G51" s="52">
        <f>G52+G60+G63</f>
        <v>3018.3</v>
      </c>
      <c r="H51" s="52">
        <f>H52+H60+H63</f>
        <v>3018.3</v>
      </c>
    </row>
    <row r="52" spans="1:8" ht="38.25" customHeight="1" x14ac:dyDescent="0.25">
      <c r="A52" s="8" t="s">
        <v>688</v>
      </c>
      <c r="B52" s="12" t="s">
        <v>160</v>
      </c>
      <c r="C52" s="13" t="s">
        <v>277</v>
      </c>
      <c r="D52" s="13" t="s">
        <v>687</v>
      </c>
      <c r="E52" s="13"/>
      <c r="F52" s="52">
        <f>F53</f>
        <v>1550.6000000000001</v>
      </c>
      <c r="G52" s="52">
        <f>G53</f>
        <v>1550.6000000000001</v>
      </c>
      <c r="H52" s="52">
        <f>H53</f>
        <v>1550.6000000000001</v>
      </c>
    </row>
    <row r="53" spans="1:8" ht="30" customHeight="1" x14ac:dyDescent="0.25">
      <c r="A53" s="3" t="s">
        <v>689</v>
      </c>
      <c r="B53" s="14" t="s">
        <v>160</v>
      </c>
      <c r="C53" s="15" t="s">
        <v>277</v>
      </c>
      <c r="D53" s="15" t="s">
        <v>278</v>
      </c>
      <c r="E53" s="15"/>
      <c r="F53" s="53">
        <f>F54+F55</f>
        <v>1550.6000000000001</v>
      </c>
      <c r="G53" s="53">
        <f>G54+G55</f>
        <v>1550.6000000000001</v>
      </c>
      <c r="H53" s="53">
        <f>H54+H55</f>
        <v>1550.6000000000001</v>
      </c>
    </row>
    <row r="54" spans="1:8" ht="26.25" x14ac:dyDescent="0.25">
      <c r="A54" s="3" t="s">
        <v>673</v>
      </c>
      <c r="B54" s="14" t="s">
        <v>160</v>
      </c>
      <c r="C54" s="15" t="s">
        <v>277</v>
      </c>
      <c r="D54" s="15" t="s">
        <v>278</v>
      </c>
      <c r="E54" s="15" t="s">
        <v>251</v>
      </c>
      <c r="F54" s="54">
        <v>1509.7</v>
      </c>
      <c r="G54" s="54">
        <v>1509.7</v>
      </c>
      <c r="H54" s="54">
        <v>1509.7</v>
      </c>
    </row>
    <row r="55" spans="1:8" ht="39" x14ac:dyDescent="0.25">
      <c r="A55" s="3" t="s">
        <v>794</v>
      </c>
      <c r="B55" s="14" t="s">
        <v>160</v>
      </c>
      <c r="C55" s="15" t="s">
        <v>277</v>
      </c>
      <c r="D55" s="15" t="s">
        <v>278</v>
      </c>
      <c r="E55" s="15" t="s">
        <v>179</v>
      </c>
      <c r="F55" s="54">
        <v>40.9</v>
      </c>
      <c r="G55" s="54">
        <v>40.9</v>
      </c>
      <c r="H55" s="54">
        <v>40.9</v>
      </c>
    </row>
    <row r="56" spans="1:8" ht="16.5" hidden="1" customHeight="1" x14ac:dyDescent="0.25">
      <c r="A56" s="17" t="s">
        <v>254</v>
      </c>
      <c r="B56" s="15" t="s">
        <v>160</v>
      </c>
      <c r="C56" s="15" t="s">
        <v>277</v>
      </c>
      <c r="D56" s="15" t="s">
        <v>278</v>
      </c>
      <c r="E56" s="15" t="s">
        <v>255</v>
      </c>
      <c r="F56" s="53"/>
      <c r="G56" s="53">
        <v>0</v>
      </c>
      <c r="H56" s="53">
        <v>0</v>
      </c>
    </row>
    <row r="57" spans="1:8" ht="17.25" hidden="1" customHeight="1" x14ac:dyDescent="0.25">
      <c r="A57" s="3" t="s">
        <v>279</v>
      </c>
      <c r="B57" s="14" t="s">
        <v>160</v>
      </c>
      <c r="C57" s="15" t="s">
        <v>277</v>
      </c>
      <c r="D57" s="15" t="s">
        <v>280</v>
      </c>
      <c r="E57" s="15"/>
      <c r="F57" s="53">
        <f>F60+F63</f>
        <v>1549.5430000000001</v>
      </c>
      <c r="G57" s="53">
        <f>G60+G63</f>
        <v>1467.7</v>
      </c>
      <c r="H57" s="53">
        <f>H60+H63</f>
        <v>1467.7</v>
      </c>
    </row>
    <row r="58" spans="1:8" ht="30" hidden="1" customHeight="1" x14ac:dyDescent="0.25">
      <c r="A58" s="3" t="s">
        <v>872</v>
      </c>
      <c r="B58" s="14" t="s">
        <v>160</v>
      </c>
      <c r="C58" s="15" t="s">
        <v>277</v>
      </c>
      <c r="D58" s="15" t="s">
        <v>873</v>
      </c>
      <c r="E58" s="15"/>
      <c r="F58" s="53">
        <f>F59</f>
        <v>0</v>
      </c>
      <c r="G58" s="53">
        <v>0</v>
      </c>
      <c r="H58" s="53">
        <v>0</v>
      </c>
    </row>
    <row r="59" spans="1:8" ht="26.25" hidden="1" x14ac:dyDescent="0.25">
      <c r="A59" s="3" t="s">
        <v>673</v>
      </c>
      <c r="B59" s="14" t="s">
        <v>160</v>
      </c>
      <c r="C59" s="15" t="s">
        <v>277</v>
      </c>
      <c r="D59" s="15" t="s">
        <v>873</v>
      </c>
      <c r="E59" s="15" t="s">
        <v>251</v>
      </c>
      <c r="F59" s="53"/>
      <c r="G59" s="53"/>
      <c r="H59" s="53"/>
    </row>
    <row r="60" spans="1:8" ht="26.25" x14ac:dyDescent="0.25">
      <c r="A60" s="3" t="s">
        <v>691</v>
      </c>
      <c r="B60" s="14" t="s">
        <v>160</v>
      </c>
      <c r="C60" s="15" t="s">
        <v>277</v>
      </c>
      <c r="D60" s="38" t="s">
        <v>690</v>
      </c>
      <c r="E60" s="15"/>
      <c r="F60" s="54">
        <f>F61+F62</f>
        <v>1141.6410000000001</v>
      </c>
      <c r="G60" s="54">
        <f>G61+G62</f>
        <v>1081.2</v>
      </c>
      <c r="H60" s="54">
        <f>H61+H62</f>
        <v>1081.2</v>
      </c>
    </row>
    <row r="61" spans="1:8" ht="26.25" x14ac:dyDescent="0.25">
      <c r="A61" s="3" t="s">
        <v>673</v>
      </c>
      <c r="B61" s="14" t="s">
        <v>160</v>
      </c>
      <c r="C61" s="15" t="s">
        <v>277</v>
      </c>
      <c r="D61" s="38" t="s">
        <v>690</v>
      </c>
      <c r="E61" s="15" t="s">
        <v>251</v>
      </c>
      <c r="F61" s="54">
        <v>1115.7180000000001</v>
      </c>
      <c r="G61" s="54">
        <v>1055.232</v>
      </c>
      <c r="H61" s="54">
        <v>1055.232</v>
      </c>
    </row>
    <row r="62" spans="1:8" ht="39" x14ac:dyDescent="0.25">
      <c r="A62" s="39" t="s">
        <v>794</v>
      </c>
      <c r="B62" s="14" t="s">
        <v>160</v>
      </c>
      <c r="C62" s="15" t="s">
        <v>277</v>
      </c>
      <c r="D62" s="38" t="s">
        <v>690</v>
      </c>
      <c r="E62" s="15" t="s">
        <v>179</v>
      </c>
      <c r="F62" s="54">
        <v>25.922999999999998</v>
      </c>
      <c r="G62" s="54">
        <v>25.968</v>
      </c>
      <c r="H62" s="54">
        <v>25.968</v>
      </c>
    </row>
    <row r="63" spans="1:8" ht="26.25" x14ac:dyDescent="0.25">
      <c r="A63" s="3" t="s">
        <v>692</v>
      </c>
      <c r="B63" s="14" t="s">
        <v>160</v>
      </c>
      <c r="C63" s="15" t="s">
        <v>277</v>
      </c>
      <c r="D63" s="38" t="s">
        <v>579</v>
      </c>
      <c r="E63" s="15"/>
      <c r="F63" s="54">
        <f>F64+F65</f>
        <v>407.90199999999999</v>
      </c>
      <c r="G63" s="54">
        <f>G64+G65</f>
        <v>386.5</v>
      </c>
      <c r="H63" s="54">
        <f>H64+H65</f>
        <v>386.5</v>
      </c>
    </row>
    <row r="64" spans="1:8" ht="26.25" x14ac:dyDescent="0.25">
      <c r="A64" s="3" t="s">
        <v>673</v>
      </c>
      <c r="B64" s="14" t="s">
        <v>160</v>
      </c>
      <c r="C64" s="15" t="s">
        <v>277</v>
      </c>
      <c r="D64" s="38" t="s">
        <v>579</v>
      </c>
      <c r="E64" s="15" t="s">
        <v>251</v>
      </c>
      <c r="F64" s="54">
        <v>368.88299999999998</v>
      </c>
      <c r="G64" s="54">
        <v>347.46300000000002</v>
      </c>
      <c r="H64" s="54">
        <v>347.46300000000002</v>
      </c>
    </row>
    <row r="65" spans="1:8" ht="39" x14ac:dyDescent="0.25">
      <c r="A65" s="39" t="s">
        <v>794</v>
      </c>
      <c r="B65" s="14" t="s">
        <v>160</v>
      </c>
      <c r="C65" s="15" t="s">
        <v>277</v>
      </c>
      <c r="D65" s="38" t="s">
        <v>579</v>
      </c>
      <c r="E65" s="15" t="s">
        <v>179</v>
      </c>
      <c r="F65" s="54">
        <v>39.018999999999998</v>
      </c>
      <c r="G65" s="54">
        <v>39.036999999999999</v>
      </c>
      <c r="H65" s="54">
        <v>39.036999999999999</v>
      </c>
    </row>
    <row r="66" spans="1:8" ht="1.5" hidden="1" customHeight="1" x14ac:dyDescent="0.25">
      <c r="A66" s="17" t="s">
        <v>254</v>
      </c>
      <c r="B66" s="15" t="s">
        <v>160</v>
      </c>
      <c r="C66" s="15" t="s">
        <v>277</v>
      </c>
      <c r="D66" s="15" t="s">
        <v>280</v>
      </c>
      <c r="E66" s="15" t="s">
        <v>255</v>
      </c>
      <c r="F66" s="53"/>
      <c r="G66" s="53"/>
      <c r="H66" s="53"/>
    </row>
    <row r="67" spans="1:8" x14ac:dyDescent="0.25">
      <c r="A67" s="8" t="s">
        <v>258</v>
      </c>
      <c r="B67" s="12" t="s">
        <v>160</v>
      </c>
      <c r="C67" s="13" t="s">
        <v>175</v>
      </c>
      <c r="D67" s="13"/>
      <c r="E67" s="13"/>
      <c r="F67" s="52">
        <f>F69</f>
        <v>50</v>
      </c>
      <c r="G67" s="52">
        <f>G69</f>
        <v>50</v>
      </c>
      <c r="H67" s="52">
        <f>H69</f>
        <v>50</v>
      </c>
    </row>
    <row r="68" spans="1:8" ht="28.5" customHeight="1" x14ac:dyDescent="0.25">
      <c r="A68" s="8" t="s">
        <v>680</v>
      </c>
      <c r="B68" s="12" t="s">
        <v>160</v>
      </c>
      <c r="C68" s="13" t="s">
        <v>175</v>
      </c>
      <c r="D68" s="13" t="s">
        <v>679</v>
      </c>
      <c r="E68" s="13"/>
      <c r="F68" s="52">
        <f>F69</f>
        <v>50</v>
      </c>
      <c r="G68" s="52">
        <f>G69</f>
        <v>50</v>
      </c>
      <c r="H68" s="52">
        <f>H69</f>
        <v>50</v>
      </c>
    </row>
    <row r="69" spans="1:8" x14ac:dyDescent="0.25">
      <c r="A69" s="3" t="s">
        <v>259</v>
      </c>
      <c r="B69" s="14" t="s">
        <v>160</v>
      </c>
      <c r="C69" s="15" t="s">
        <v>175</v>
      </c>
      <c r="D69" s="15" t="s">
        <v>693</v>
      </c>
      <c r="E69" s="15"/>
      <c r="F69" s="53">
        <f t="shared" ref="F69:H69" si="3">F70</f>
        <v>50</v>
      </c>
      <c r="G69" s="53">
        <f t="shared" si="3"/>
        <v>50</v>
      </c>
      <c r="H69" s="53">
        <f t="shared" si="3"/>
        <v>50</v>
      </c>
    </row>
    <row r="70" spans="1:8" x14ac:dyDescent="0.25">
      <c r="A70" s="3" t="s">
        <v>260</v>
      </c>
      <c r="B70" s="14" t="s">
        <v>160</v>
      </c>
      <c r="C70" s="15" t="s">
        <v>175</v>
      </c>
      <c r="D70" s="15" t="s">
        <v>693</v>
      </c>
      <c r="E70" s="15" t="s">
        <v>261</v>
      </c>
      <c r="F70" s="54">
        <v>50</v>
      </c>
      <c r="G70" s="54">
        <v>50</v>
      </c>
      <c r="H70" s="54">
        <v>50</v>
      </c>
    </row>
    <row r="71" spans="1:8" x14ac:dyDescent="0.25">
      <c r="A71" s="8" t="s">
        <v>391</v>
      </c>
      <c r="B71" s="12" t="s">
        <v>160</v>
      </c>
      <c r="C71" s="13" t="s">
        <v>186</v>
      </c>
      <c r="D71" s="13"/>
      <c r="E71" s="13"/>
      <c r="F71" s="52">
        <f>F72+F92+F101+F117+F95+F89+F98</f>
        <v>19165.199999999997</v>
      </c>
      <c r="G71" s="52">
        <f>G72+G92+G101+G117+G95+G89+G98</f>
        <v>18321.599999999999</v>
      </c>
      <c r="H71" s="52">
        <f>H72+H92+H101+H117+H95+H89+H98</f>
        <v>16611.399999999998</v>
      </c>
    </row>
    <row r="72" spans="1:8" ht="51.75" x14ac:dyDescent="0.25">
      <c r="A72" s="8" t="s">
        <v>694</v>
      </c>
      <c r="B72" s="12" t="s">
        <v>160</v>
      </c>
      <c r="C72" s="13" t="s">
        <v>186</v>
      </c>
      <c r="D72" s="13" t="s">
        <v>61</v>
      </c>
      <c r="E72" s="13"/>
      <c r="F72" s="52">
        <f>F73+F79+F76</f>
        <v>840.09999999999991</v>
      </c>
      <c r="G72" s="52">
        <f>G73+G79+G76</f>
        <v>840.09999999999991</v>
      </c>
      <c r="H72" s="52">
        <f>H73+H79+H76</f>
        <v>840.09999999999991</v>
      </c>
    </row>
    <row r="73" spans="1:8" ht="27.75" customHeight="1" x14ac:dyDescent="0.25">
      <c r="A73" s="8" t="s">
        <v>263</v>
      </c>
      <c r="B73" s="12" t="s">
        <v>160</v>
      </c>
      <c r="C73" s="13" t="s">
        <v>186</v>
      </c>
      <c r="D73" s="13" t="s">
        <v>92</v>
      </c>
      <c r="E73" s="13"/>
      <c r="F73" s="52">
        <f t="shared" ref="F73:H74" si="4">F74</f>
        <v>69.5</v>
      </c>
      <c r="G73" s="52">
        <f t="shared" si="4"/>
        <v>69.5</v>
      </c>
      <c r="H73" s="52">
        <f t="shared" si="4"/>
        <v>69.5</v>
      </c>
    </row>
    <row r="74" spans="1:8" ht="39" x14ac:dyDescent="0.25">
      <c r="A74" s="3" t="s">
        <v>265</v>
      </c>
      <c r="B74" s="14" t="s">
        <v>160</v>
      </c>
      <c r="C74" s="15" t="s">
        <v>186</v>
      </c>
      <c r="D74" s="15" t="s">
        <v>93</v>
      </c>
      <c r="E74" s="15"/>
      <c r="F74" s="53">
        <f t="shared" si="4"/>
        <v>69.5</v>
      </c>
      <c r="G74" s="53">
        <f t="shared" si="4"/>
        <v>69.5</v>
      </c>
      <c r="H74" s="53">
        <f t="shared" si="4"/>
        <v>69.5</v>
      </c>
    </row>
    <row r="75" spans="1:8" ht="39" x14ac:dyDescent="0.25">
      <c r="A75" s="3" t="s">
        <v>794</v>
      </c>
      <c r="B75" s="14" t="s">
        <v>160</v>
      </c>
      <c r="C75" s="15" t="s">
        <v>186</v>
      </c>
      <c r="D75" s="15" t="s">
        <v>93</v>
      </c>
      <c r="E75" s="15" t="s">
        <v>179</v>
      </c>
      <c r="F75" s="54">
        <v>69.5</v>
      </c>
      <c r="G75" s="54">
        <v>69.5</v>
      </c>
      <c r="H75" s="54">
        <v>69.5</v>
      </c>
    </row>
    <row r="76" spans="1:8" ht="39" x14ac:dyDescent="0.25">
      <c r="A76" s="18" t="s">
        <v>621</v>
      </c>
      <c r="B76" s="12" t="s">
        <v>160</v>
      </c>
      <c r="C76" s="13" t="s">
        <v>186</v>
      </c>
      <c r="D76" s="13" t="s">
        <v>622</v>
      </c>
      <c r="E76" s="13"/>
      <c r="F76" s="56">
        <f t="shared" ref="F76:H77" si="5">F77</f>
        <v>133.80000000000001</v>
      </c>
      <c r="G76" s="56">
        <f t="shared" si="5"/>
        <v>133.80000000000001</v>
      </c>
      <c r="H76" s="56">
        <f t="shared" si="5"/>
        <v>133.80000000000001</v>
      </c>
    </row>
    <row r="77" spans="1:8" ht="39" x14ac:dyDescent="0.25">
      <c r="A77" s="3" t="s">
        <v>835</v>
      </c>
      <c r="B77" s="15" t="s">
        <v>160</v>
      </c>
      <c r="C77" s="15" t="s">
        <v>186</v>
      </c>
      <c r="D77" s="15" t="s">
        <v>836</v>
      </c>
      <c r="E77" s="15"/>
      <c r="F77" s="54">
        <f t="shared" si="5"/>
        <v>133.80000000000001</v>
      </c>
      <c r="G77" s="54">
        <f t="shared" si="5"/>
        <v>133.80000000000001</v>
      </c>
      <c r="H77" s="54">
        <f t="shared" si="5"/>
        <v>133.80000000000001</v>
      </c>
    </row>
    <row r="78" spans="1:8" ht="39" x14ac:dyDescent="0.25">
      <c r="A78" s="3" t="s">
        <v>794</v>
      </c>
      <c r="B78" s="15" t="s">
        <v>160</v>
      </c>
      <c r="C78" s="15" t="s">
        <v>186</v>
      </c>
      <c r="D78" s="15" t="s">
        <v>836</v>
      </c>
      <c r="E78" s="15" t="s">
        <v>179</v>
      </c>
      <c r="F78" s="54">
        <v>133.80000000000001</v>
      </c>
      <c r="G78" s="54">
        <v>133.80000000000001</v>
      </c>
      <c r="H78" s="54">
        <v>133.80000000000001</v>
      </c>
    </row>
    <row r="79" spans="1:8" ht="29.25" customHeight="1" x14ac:dyDescent="0.25">
      <c r="A79" s="8" t="s">
        <v>607</v>
      </c>
      <c r="B79" s="12" t="s">
        <v>160</v>
      </c>
      <c r="C79" s="13" t="s">
        <v>186</v>
      </c>
      <c r="D79" s="13" t="s">
        <v>581</v>
      </c>
      <c r="E79" s="13"/>
      <c r="F79" s="52">
        <f>F80</f>
        <v>636.79999999999995</v>
      </c>
      <c r="G79" s="52">
        <f t="shared" ref="G79:H80" si="6">G80</f>
        <v>636.79999999999995</v>
      </c>
      <c r="H79" s="52">
        <f t="shared" si="6"/>
        <v>636.79999999999995</v>
      </c>
    </row>
    <row r="80" spans="1:8" ht="39" x14ac:dyDescent="0.25">
      <c r="A80" s="3" t="s">
        <v>585</v>
      </c>
      <c r="B80" s="14" t="s">
        <v>160</v>
      </c>
      <c r="C80" s="15" t="s">
        <v>186</v>
      </c>
      <c r="D80" s="15" t="s">
        <v>582</v>
      </c>
      <c r="E80" s="15"/>
      <c r="F80" s="53">
        <f>F81+F87</f>
        <v>636.79999999999995</v>
      </c>
      <c r="G80" s="53">
        <f t="shared" si="6"/>
        <v>636.79999999999995</v>
      </c>
      <c r="H80" s="53">
        <f t="shared" si="6"/>
        <v>636.79999999999995</v>
      </c>
    </row>
    <row r="81" spans="1:8" ht="39" x14ac:dyDescent="0.25">
      <c r="A81" s="3" t="s">
        <v>794</v>
      </c>
      <c r="B81" s="14" t="s">
        <v>160</v>
      </c>
      <c r="C81" s="15" t="s">
        <v>186</v>
      </c>
      <c r="D81" s="15" t="s">
        <v>582</v>
      </c>
      <c r="E81" s="15" t="s">
        <v>179</v>
      </c>
      <c r="F81" s="54">
        <v>636.79999999999995</v>
      </c>
      <c r="G81" s="54">
        <v>636.79999999999995</v>
      </c>
      <c r="H81" s="54">
        <v>636.79999999999995</v>
      </c>
    </row>
    <row r="82" spans="1:8" ht="26.25" hidden="1" customHeight="1" x14ac:dyDescent="0.25">
      <c r="A82" s="3" t="s">
        <v>52</v>
      </c>
      <c r="B82" s="14" t="s">
        <v>160</v>
      </c>
      <c r="C82" s="15" t="s">
        <v>186</v>
      </c>
      <c r="D82" s="15" t="s">
        <v>67</v>
      </c>
      <c r="E82" s="15"/>
      <c r="F82" s="53">
        <f>F83</f>
        <v>0</v>
      </c>
      <c r="G82" s="53">
        <v>0</v>
      </c>
      <c r="H82" s="53">
        <v>0</v>
      </c>
    </row>
    <row r="83" spans="1:8" ht="25.5" hidden="1" customHeight="1" x14ac:dyDescent="0.25">
      <c r="A83" s="3" t="s">
        <v>178</v>
      </c>
      <c r="B83" s="14" t="s">
        <v>160</v>
      </c>
      <c r="C83" s="15" t="s">
        <v>186</v>
      </c>
      <c r="D83" s="15" t="s">
        <v>67</v>
      </c>
      <c r="E83" s="15" t="s">
        <v>179</v>
      </c>
      <c r="F83" s="53"/>
      <c r="G83" s="53">
        <v>0</v>
      </c>
      <c r="H83" s="53">
        <v>0</v>
      </c>
    </row>
    <row r="84" spans="1:8" ht="22.5" hidden="1" customHeight="1" x14ac:dyDescent="0.25">
      <c r="A84" s="18" t="s">
        <v>318</v>
      </c>
      <c r="B84" s="13" t="s">
        <v>160</v>
      </c>
      <c r="C84" s="13" t="s">
        <v>186</v>
      </c>
      <c r="D84" s="13" t="s">
        <v>184</v>
      </c>
      <c r="E84" s="13"/>
      <c r="F84" s="52">
        <f>F85</f>
        <v>0</v>
      </c>
      <c r="G84" s="52">
        <f t="shared" ref="F84:H85" si="7">G85</f>
        <v>0</v>
      </c>
      <c r="H84" s="52">
        <f t="shared" si="7"/>
        <v>0</v>
      </c>
    </row>
    <row r="85" spans="1:8" ht="24.75" hidden="1" customHeight="1" x14ac:dyDescent="0.25">
      <c r="A85" s="3" t="s">
        <v>185</v>
      </c>
      <c r="B85" s="15" t="s">
        <v>160</v>
      </c>
      <c r="C85" s="15" t="s">
        <v>186</v>
      </c>
      <c r="D85" s="15" t="s">
        <v>301</v>
      </c>
      <c r="E85" s="15"/>
      <c r="F85" s="53">
        <f t="shared" si="7"/>
        <v>0</v>
      </c>
      <c r="G85" s="53">
        <f t="shared" si="7"/>
        <v>0</v>
      </c>
      <c r="H85" s="53">
        <f t="shared" si="7"/>
        <v>0</v>
      </c>
    </row>
    <row r="86" spans="1:8" ht="26.25" hidden="1" customHeight="1" x14ac:dyDescent="0.25">
      <c r="A86" s="3" t="s">
        <v>178</v>
      </c>
      <c r="B86" s="15" t="s">
        <v>160</v>
      </c>
      <c r="C86" s="15" t="s">
        <v>186</v>
      </c>
      <c r="D86" s="15" t="s">
        <v>301</v>
      </c>
      <c r="E86" s="15" t="s">
        <v>179</v>
      </c>
      <c r="F86" s="53"/>
      <c r="G86" s="53">
        <v>0</v>
      </c>
      <c r="H86" s="53">
        <v>0</v>
      </c>
    </row>
    <row r="87" spans="1:8" ht="24.75" hidden="1" customHeight="1" x14ac:dyDescent="0.25">
      <c r="A87" s="39" t="s">
        <v>493</v>
      </c>
      <c r="B87" s="14" t="s">
        <v>160</v>
      </c>
      <c r="C87" s="15" t="s">
        <v>186</v>
      </c>
      <c r="D87" s="15" t="s">
        <v>583</v>
      </c>
      <c r="E87" s="15"/>
      <c r="F87" s="53">
        <f>F88</f>
        <v>0</v>
      </c>
      <c r="G87" s="53">
        <v>0</v>
      </c>
      <c r="H87" s="53">
        <v>0</v>
      </c>
    </row>
    <row r="88" spans="1:8" ht="22.5" hidden="1" customHeight="1" x14ac:dyDescent="0.25">
      <c r="A88" s="39" t="s">
        <v>178</v>
      </c>
      <c r="B88" s="14" t="s">
        <v>160</v>
      </c>
      <c r="C88" s="15" t="s">
        <v>186</v>
      </c>
      <c r="D88" s="15" t="s">
        <v>584</v>
      </c>
      <c r="E88" s="15" t="s">
        <v>179</v>
      </c>
      <c r="F88" s="53"/>
      <c r="G88" s="53">
        <v>0</v>
      </c>
      <c r="H88" s="53">
        <v>0</v>
      </c>
    </row>
    <row r="89" spans="1:8" ht="39" hidden="1" x14ac:dyDescent="0.25">
      <c r="A89" s="8" t="s">
        <v>695</v>
      </c>
      <c r="B89" s="12" t="s">
        <v>160</v>
      </c>
      <c r="C89" s="13" t="s">
        <v>186</v>
      </c>
      <c r="D89" s="13" t="s">
        <v>320</v>
      </c>
      <c r="E89" s="13"/>
      <c r="F89" s="52">
        <f>F90</f>
        <v>0</v>
      </c>
      <c r="G89" s="52">
        <v>0</v>
      </c>
      <c r="H89" s="52">
        <v>0</v>
      </c>
    </row>
    <row r="90" spans="1:8" hidden="1" x14ac:dyDescent="0.25">
      <c r="A90" s="3" t="s">
        <v>857</v>
      </c>
      <c r="B90" s="14" t="s">
        <v>160</v>
      </c>
      <c r="C90" s="15" t="s">
        <v>186</v>
      </c>
      <c r="D90" s="15" t="s">
        <v>858</v>
      </c>
      <c r="E90" s="15"/>
      <c r="F90" s="54">
        <f>F91</f>
        <v>0</v>
      </c>
      <c r="G90" s="54">
        <v>0</v>
      </c>
      <c r="H90" s="54">
        <v>0</v>
      </c>
    </row>
    <row r="91" spans="1:8" ht="39" hidden="1" x14ac:dyDescent="0.25">
      <c r="A91" s="3" t="s">
        <v>794</v>
      </c>
      <c r="B91" s="14" t="s">
        <v>160</v>
      </c>
      <c r="C91" s="15" t="s">
        <v>186</v>
      </c>
      <c r="D91" s="15" t="s">
        <v>858</v>
      </c>
      <c r="E91" s="15" t="s">
        <v>179</v>
      </c>
      <c r="F91" s="54"/>
      <c r="G91" s="54"/>
      <c r="H91" s="54"/>
    </row>
    <row r="92" spans="1:8" ht="51.75" x14ac:dyDescent="0.25">
      <c r="A92" s="8" t="s">
        <v>798</v>
      </c>
      <c r="B92" s="13" t="s">
        <v>160</v>
      </c>
      <c r="C92" s="13" t="s">
        <v>186</v>
      </c>
      <c r="D92" s="13" t="s">
        <v>587</v>
      </c>
      <c r="E92" s="13"/>
      <c r="F92" s="56">
        <f t="shared" ref="F92:H93" si="8">F93</f>
        <v>99.2</v>
      </c>
      <c r="G92" s="56">
        <f t="shared" si="8"/>
        <v>99.2</v>
      </c>
      <c r="H92" s="56">
        <f t="shared" si="8"/>
        <v>99.2</v>
      </c>
    </row>
    <row r="93" spans="1:8" x14ac:dyDescent="0.25">
      <c r="A93" s="3" t="s">
        <v>799</v>
      </c>
      <c r="B93" s="15" t="s">
        <v>160</v>
      </c>
      <c r="C93" s="15" t="s">
        <v>186</v>
      </c>
      <c r="D93" s="15" t="s">
        <v>800</v>
      </c>
      <c r="E93" s="15"/>
      <c r="F93" s="54">
        <f t="shared" si="8"/>
        <v>99.2</v>
      </c>
      <c r="G93" s="54">
        <f t="shared" si="8"/>
        <v>99.2</v>
      </c>
      <c r="H93" s="54">
        <f t="shared" si="8"/>
        <v>99.2</v>
      </c>
    </row>
    <row r="94" spans="1:8" ht="39" x14ac:dyDescent="0.25">
      <c r="A94" s="3" t="s">
        <v>794</v>
      </c>
      <c r="B94" s="15" t="s">
        <v>160</v>
      </c>
      <c r="C94" s="15" t="s">
        <v>186</v>
      </c>
      <c r="D94" s="15" t="s">
        <v>800</v>
      </c>
      <c r="E94" s="15" t="s">
        <v>179</v>
      </c>
      <c r="F94" s="54">
        <v>99.2</v>
      </c>
      <c r="G94" s="54">
        <v>99.2</v>
      </c>
      <c r="H94" s="54">
        <v>99.2</v>
      </c>
    </row>
    <row r="95" spans="1:8" ht="39" x14ac:dyDescent="0.25">
      <c r="A95" s="8" t="s">
        <v>831</v>
      </c>
      <c r="B95" s="12" t="s">
        <v>160</v>
      </c>
      <c r="C95" s="13" t="s">
        <v>186</v>
      </c>
      <c r="D95" s="13" t="s">
        <v>832</v>
      </c>
      <c r="E95" s="13"/>
      <c r="F95" s="56">
        <f t="shared" ref="F95:H96" si="9">F96</f>
        <v>20</v>
      </c>
      <c r="G95" s="56">
        <f t="shared" si="9"/>
        <v>20</v>
      </c>
      <c r="H95" s="56">
        <f t="shared" si="9"/>
        <v>20</v>
      </c>
    </row>
    <row r="96" spans="1:8" ht="51.75" x14ac:dyDescent="0.25">
      <c r="A96" s="3" t="s">
        <v>833</v>
      </c>
      <c r="B96" s="15" t="s">
        <v>160</v>
      </c>
      <c r="C96" s="15" t="s">
        <v>268</v>
      </c>
      <c r="D96" s="15" t="s">
        <v>834</v>
      </c>
      <c r="E96" s="15"/>
      <c r="F96" s="54">
        <f t="shared" si="9"/>
        <v>20</v>
      </c>
      <c r="G96" s="54">
        <f t="shared" si="9"/>
        <v>20</v>
      </c>
      <c r="H96" s="54">
        <f t="shared" si="9"/>
        <v>20</v>
      </c>
    </row>
    <row r="97" spans="1:8" ht="39" x14ac:dyDescent="0.25">
      <c r="A97" s="3" t="s">
        <v>794</v>
      </c>
      <c r="B97" s="15" t="s">
        <v>160</v>
      </c>
      <c r="C97" s="15" t="s">
        <v>268</v>
      </c>
      <c r="D97" s="15" t="s">
        <v>834</v>
      </c>
      <c r="E97" s="15" t="s">
        <v>179</v>
      </c>
      <c r="F97" s="54">
        <v>20</v>
      </c>
      <c r="G97" s="54">
        <v>20</v>
      </c>
      <c r="H97" s="54">
        <v>20</v>
      </c>
    </row>
    <row r="98" spans="1:8" ht="51.75" x14ac:dyDescent="0.25">
      <c r="A98" s="62" t="s">
        <v>890</v>
      </c>
      <c r="B98" s="13" t="s">
        <v>160</v>
      </c>
      <c r="C98" s="13" t="s">
        <v>186</v>
      </c>
      <c r="D98" s="61" t="s">
        <v>892</v>
      </c>
      <c r="E98" s="13"/>
      <c r="F98" s="56">
        <f t="shared" ref="F98:H99" si="10">F99</f>
        <v>60</v>
      </c>
      <c r="G98" s="56">
        <f t="shared" si="10"/>
        <v>60</v>
      </c>
      <c r="H98" s="56">
        <f t="shared" si="10"/>
        <v>60</v>
      </c>
    </row>
    <row r="99" spans="1:8" ht="39" x14ac:dyDescent="0.25">
      <c r="A99" s="46" t="s">
        <v>910</v>
      </c>
      <c r="B99" s="15" t="s">
        <v>160</v>
      </c>
      <c r="C99" s="15" t="s">
        <v>186</v>
      </c>
      <c r="D99" s="15" t="s">
        <v>893</v>
      </c>
      <c r="E99" s="15"/>
      <c r="F99" s="54">
        <f t="shared" si="10"/>
        <v>60</v>
      </c>
      <c r="G99" s="54">
        <f t="shared" si="10"/>
        <v>60</v>
      </c>
      <c r="H99" s="54">
        <f t="shared" si="10"/>
        <v>60</v>
      </c>
    </row>
    <row r="100" spans="1:8" ht="39" x14ac:dyDescent="0.25">
      <c r="A100" s="67" t="s">
        <v>891</v>
      </c>
      <c r="B100" s="45" t="s">
        <v>160</v>
      </c>
      <c r="C100" s="45" t="s">
        <v>186</v>
      </c>
      <c r="D100" s="45" t="s">
        <v>893</v>
      </c>
      <c r="E100" s="45" t="s">
        <v>894</v>
      </c>
      <c r="F100" s="54">
        <v>60</v>
      </c>
      <c r="G100" s="54">
        <v>60</v>
      </c>
      <c r="H100" s="54">
        <v>60</v>
      </c>
    </row>
    <row r="101" spans="1:8" ht="29.25" customHeight="1" x14ac:dyDescent="0.25">
      <c r="A101" s="8" t="s">
        <v>680</v>
      </c>
      <c r="B101" s="12" t="s">
        <v>160</v>
      </c>
      <c r="C101" s="13" t="s">
        <v>186</v>
      </c>
      <c r="D101" s="13" t="s">
        <v>679</v>
      </c>
      <c r="E101" s="13"/>
      <c r="F101" s="56">
        <f>F102+F104+F106+F114+F110+F108+F112</f>
        <v>3381.7</v>
      </c>
      <c r="G101" s="56">
        <f>G102+G104+G106+G114+G112</f>
        <v>3198.5</v>
      </c>
      <c r="H101" s="56">
        <f>H102+H104+H106+H114+H112</f>
        <v>3237.8999999999996</v>
      </c>
    </row>
    <row r="102" spans="1:8" ht="29.25" customHeight="1" x14ac:dyDescent="0.25">
      <c r="A102" s="3" t="s">
        <v>269</v>
      </c>
      <c r="B102" s="14" t="s">
        <v>160</v>
      </c>
      <c r="C102" s="15" t="s">
        <v>186</v>
      </c>
      <c r="D102" s="15" t="s">
        <v>697</v>
      </c>
      <c r="E102" s="15"/>
      <c r="F102" s="53">
        <f>F103</f>
        <v>2</v>
      </c>
      <c r="G102" s="53">
        <f>G103</f>
        <v>2</v>
      </c>
      <c r="H102" s="53">
        <f>H103</f>
        <v>2</v>
      </c>
    </row>
    <row r="103" spans="1:8" ht="39" x14ac:dyDescent="0.25">
      <c r="A103" s="3" t="s">
        <v>794</v>
      </c>
      <c r="B103" s="14" t="s">
        <v>160</v>
      </c>
      <c r="C103" s="15" t="s">
        <v>186</v>
      </c>
      <c r="D103" s="15" t="s">
        <v>697</v>
      </c>
      <c r="E103" s="15" t="s">
        <v>179</v>
      </c>
      <c r="F103" s="54">
        <v>2</v>
      </c>
      <c r="G103" s="54">
        <v>2</v>
      </c>
      <c r="H103" s="54">
        <v>2</v>
      </c>
    </row>
    <row r="104" spans="1:8" x14ac:dyDescent="0.25">
      <c r="A104" s="3" t="s">
        <v>296</v>
      </c>
      <c r="B104" s="14" t="s">
        <v>160</v>
      </c>
      <c r="C104" s="15" t="s">
        <v>186</v>
      </c>
      <c r="D104" s="15" t="s">
        <v>696</v>
      </c>
      <c r="E104" s="15"/>
      <c r="F104" s="53">
        <f>F105</f>
        <v>223.2</v>
      </c>
      <c r="G104" s="53">
        <f>G105</f>
        <v>0</v>
      </c>
      <c r="H104" s="53">
        <f>H105</f>
        <v>0</v>
      </c>
    </row>
    <row r="105" spans="1:8" x14ac:dyDescent="0.25">
      <c r="A105" s="3" t="s">
        <v>254</v>
      </c>
      <c r="B105" s="14" t="s">
        <v>160</v>
      </c>
      <c r="C105" s="15" t="s">
        <v>186</v>
      </c>
      <c r="D105" s="15" t="s">
        <v>696</v>
      </c>
      <c r="E105" s="15" t="s">
        <v>255</v>
      </c>
      <c r="F105" s="54">
        <v>223.2</v>
      </c>
      <c r="G105" s="54">
        <v>0</v>
      </c>
      <c r="H105" s="54">
        <v>0</v>
      </c>
    </row>
    <row r="106" spans="1:8" ht="39" hidden="1" x14ac:dyDescent="0.25">
      <c r="A106" s="3" t="s">
        <v>49</v>
      </c>
      <c r="B106" s="15" t="s">
        <v>160</v>
      </c>
      <c r="C106" s="15" t="s">
        <v>186</v>
      </c>
      <c r="D106" s="15" t="s">
        <v>698</v>
      </c>
      <c r="E106" s="15"/>
      <c r="F106" s="53">
        <f>F107</f>
        <v>0</v>
      </c>
      <c r="G106" s="53">
        <v>0</v>
      </c>
      <c r="H106" s="53">
        <v>0</v>
      </c>
    </row>
    <row r="107" spans="1:8" ht="39" hidden="1" x14ac:dyDescent="0.25">
      <c r="A107" s="3" t="s">
        <v>794</v>
      </c>
      <c r="B107" s="15" t="s">
        <v>160</v>
      </c>
      <c r="C107" s="15" t="s">
        <v>186</v>
      </c>
      <c r="D107" s="15" t="s">
        <v>698</v>
      </c>
      <c r="E107" s="15" t="s">
        <v>179</v>
      </c>
      <c r="F107" s="53"/>
      <c r="G107" s="53"/>
      <c r="H107" s="53"/>
    </row>
    <row r="108" spans="1:8" ht="29.25" hidden="1" customHeight="1" x14ac:dyDescent="0.25">
      <c r="A108" s="17" t="s">
        <v>661</v>
      </c>
      <c r="B108" s="15" t="s">
        <v>160</v>
      </c>
      <c r="C108" s="15" t="s">
        <v>186</v>
      </c>
      <c r="D108" s="15" t="s">
        <v>733</v>
      </c>
      <c r="E108" s="15"/>
      <c r="F108" s="53">
        <f>F109</f>
        <v>0</v>
      </c>
      <c r="G108" s="53">
        <v>0</v>
      </c>
      <c r="H108" s="53">
        <v>0</v>
      </c>
    </row>
    <row r="109" spans="1:8" ht="32.25" hidden="1" customHeight="1" x14ac:dyDescent="0.25">
      <c r="A109" s="3" t="s">
        <v>254</v>
      </c>
      <c r="B109" s="15" t="s">
        <v>160</v>
      </c>
      <c r="C109" s="15" t="s">
        <v>186</v>
      </c>
      <c r="D109" s="15" t="s">
        <v>733</v>
      </c>
      <c r="E109" s="15" t="s">
        <v>255</v>
      </c>
      <c r="F109" s="53"/>
      <c r="G109" s="53"/>
      <c r="H109" s="53"/>
    </row>
    <row r="110" spans="1:8" ht="48.75" hidden="1" customHeight="1" x14ac:dyDescent="0.25">
      <c r="A110" s="3" t="s">
        <v>844</v>
      </c>
      <c r="B110" s="15" t="s">
        <v>160</v>
      </c>
      <c r="C110" s="15" t="s">
        <v>186</v>
      </c>
      <c r="D110" s="15" t="s">
        <v>845</v>
      </c>
      <c r="E110" s="15"/>
      <c r="F110" s="53">
        <f>F111</f>
        <v>0</v>
      </c>
      <c r="G110" s="53">
        <v>0</v>
      </c>
      <c r="H110" s="53">
        <v>0</v>
      </c>
    </row>
    <row r="111" spans="1:8" ht="43.5" hidden="1" customHeight="1" x14ac:dyDescent="0.25">
      <c r="A111" s="3" t="s">
        <v>794</v>
      </c>
      <c r="B111" s="15" t="s">
        <v>160</v>
      </c>
      <c r="C111" s="15" t="s">
        <v>186</v>
      </c>
      <c r="D111" s="15" t="s">
        <v>845</v>
      </c>
      <c r="E111" s="15" t="s">
        <v>179</v>
      </c>
      <c r="F111" s="53">
        <v>0</v>
      </c>
      <c r="G111" s="53">
        <v>0</v>
      </c>
      <c r="H111" s="53">
        <v>0</v>
      </c>
    </row>
    <row r="112" spans="1:8" ht="128.25" customHeight="1" x14ac:dyDescent="0.25">
      <c r="A112" s="69" t="s">
        <v>931</v>
      </c>
      <c r="B112" s="71" t="s">
        <v>160</v>
      </c>
      <c r="C112" s="71" t="s">
        <v>186</v>
      </c>
      <c r="D112" s="71" t="s">
        <v>932</v>
      </c>
      <c r="E112" s="15"/>
      <c r="F112" s="70">
        <f>F113</f>
        <v>1753.1</v>
      </c>
      <c r="G112" s="70">
        <f>G113</f>
        <v>1753.1</v>
      </c>
      <c r="H112" s="70">
        <f>H113</f>
        <v>1753.1</v>
      </c>
    </row>
    <row r="113" spans="1:8" ht="39" x14ac:dyDescent="0.25">
      <c r="A113" s="3" t="s">
        <v>794</v>
      </c>
      <c r="B113" s="71" t="s">
        <v>160</v>
      </c>
      <c r="C113" s="71" t="s">
        <v>186</v>
      </c>
      <c r="D113" s="71" t="s">
        <v>932</v>
      </c>
      <c r="E113" s="15" t="s">
        <v>179</v>
      </c>
      <c r="F113" s="70">
        <v>1753.1</v>
      </c>
      <c r="G113" s="70">
        <v>1753.1</v>
      </c>
      <c r="H113" s="70">
        <v>1753.1</v>
      </c>
    </row>
    <row r="114" spans="1:8" ht="90" x14ac:dyDescent="0.25">
      <c r="A114" s="69" t="s">
        <v>930</v>
      </c>
      <c r="B114" s="71" t="s">
        <v>160</v>
      </c>
      <c r="C114" s="71" t="s">
        <v>186</v>
      </c>
      <c r="D114" s="71" t="s">
        <v>699</v>
      </c>
      <c r="E114" s="15"/>
      <c r="F114" s="70">
        <f>F115+F116</f>
        <v>1403.3999999999999</v>
      </c>
      <c r="G114" s="70">
        <f>G115+G116</f>
        <v>1443.3999999999999</v>
      </c>
      <c r="H114" s="70">
        <f>H115+H116</f>
        <v>1482.8</v>
      </c>
    </row>
    <row r="115" spans="1:8" ht="29.25" customHeight="1" x14ac:dyDescent="0.25">
      <c r="A115" s="3" t="s">
        <v>673</v>
      </c>
      <c r="B115" s="71" t="s">
        <v>160</v>
      </c>
      <c r="C115" s="71" t="s">
        <v>186</v>
      </c>
      <c r="D115" s="71" t="s">
        <v>699</v>
      </c>
      <c r="E115" s="71" t="s">
        <v>251</v>
      </c>
      <c r="F115" s="70">
        <v>1245.0999999999999</v>
      </c>
      <c r="G115" s="70">
        <v>1278.3</v>
      </c>
      <c r="H115" s="70">
        <v>1311</v>
      </c>
    </row>
    <row r="116" spans="1:8" ht="39" customHeight="1" x14ac:dyDescent="0.25">
      <c r="A116" s="3" t="s">
        <v>794</v>
      </c>
      <c r="B116" s="71" t="s">
        <v>160</v>
      </c>
      <c r="C116" s="71" t="s">
        <v>186</v>
      </c>
      <c r="D116" s="71" t="s">
        <v>699</v>
      </c>
      <c r="E116" s="71" t="s">
        <v>179</v>
      </c>
      <c r="F116" s="70">
        <v>158.30000000000001</v>
      </c>
      <c r="G116" s="70">
        <v>165.1</v>
      </c>
      <c r="H116" s="70">
        <v>171.8</v>
      </c>
    </row>
    <row r="117" spans="1:8" ht="39" x14ac:dyDescent="0.25">
      <c r="A117" s="8" t="s">
        <v>700</v>
      </c>
      <c r="B117" s="12" t="s">
        <v>160</v>
      </c>
      <c r="C117" s="13" t="s">
        <v>186</v>
      </c>
      <c r="D117" s="13" t="s">
        <v>701</v>
      </c>
      <c r="E117" s="13"/>
      <c r="F117" s="56">
        <f>F118+F125+F146+F152+F144</f>
        <v>14764.199999999999</v>
      </c>
      <c r="G117" s="56">
        <f>G118+G125+G146+G152</f>
        <v>14103.8</v>
      </c>
      <c r="H117" s="56">
        <f>H118+H125+H146+H152</f>
        <v>12354.199999999999</v>
      </c>
    </row>
    <row r="118" spans="1:8" ht="52.5" customHeight="1" x14ac:dyDescent="0.25">
      <c r="A118" s="8" t="s">
        <v>41</v>
      </c>
      <c r="B118" s="14" t="s">
        <v>160</v>
      </c>
      <c r="C118" s="15" t="s">
        <v>186</v>
      </c>
      <c r="D118" s="15" t="s">
        <v>702</v>
      </c>
      <c r="E118" s="15"/>
      <c r="F118" s="53">
        <f>F119+F120+F124</f>
        <v>11414.199999999999</v>
      </c>
      <c r="G118" s="53">
        <f>G119+G120+G124</f>
        <v>11413.8</v>
      </c>
      <c r="H118" s="53">
        <f>H119+H120+H124</f>
        <v>9714.1999999999989</v>
      </c>
    </row>
    <row r="119" spans="1:8" ht="26.25" x14ac:dyDescent="0.25">
      <c r="A119" s="3" t="s">
        <v>267</v>
      </c>
      <c r="B119" s="14" t="s">
        <v>160</v>
      </c>
      <c r="C119" s="15" t="s">
        <v>186</v>
      </c>
      <c r="D119" s="15" t="s">
        <v>702</v>
      </c>
      <c r="E119" s="15" t="s">
        <v>187</v>
      </c>
      <c r="F119" s="54">
        <v>9374.4</v>
      </c>
      <c r="G119" s="54">
        <v>9374</v>
      </c>
      <c r="H119" s="54">
        <v>9374.4</v>
      </c>
    </row>
    <row r="120" spans="1:8" ht="39" x14ac:dyDescent="0.25">
      <c r="A120" s="3" t="s">
        <v>794</v>
      </c>
      <c r="B120" s="14" t="s">
        <v>160</v>
      </c>
      <c r="C120" s="15" t="s">
        <v>268</v>
      </c>
      <c r="D120" s="15" t="s">
        <v>702</v>
      </c>
      <c r="E120" s="15" t="s">
        <v>179</v>
      </c>
      <c r="F120" s="54">
        <v>2000</v>
      </c>
      <c r="G120" s="54">
        <v>2000</v>
      </c>
      <c r="H120" s="54">
        <v>300</v>
      </c>
    </row>
    <row r="121" spans="1:8" ht="26.25" hidden="1" x14ac:dyDescent="0.25">
      <c r="A121" s="17" t="s">
        <v>198</v>
      </c>
      <c r="B121" s="15" t="s">
        <v>160</v>
      </c>
      <c r="C121" s="15" t="s">
        <v>186</v>
      </c>
      <c r="D121" s="15" t="s">
        <v>266</v>
      </c>
      <c r="E121" s="15" t="s">
        <v>199</v>
      </c>
      <c r="F121" s="53"/>
      <c r="G121" s="53"/>
      <c r="H121" s="53"/>
    </row>
    <row r="122" spans="1:8" ht="14.25" hidden="1" customHeight="1" x14ac:dyDescent="0.25">
      <c r="A122" s="3" t="s">
        <v>288</v>
      </c>
      <c r="B122" s="15" t="s">
        <v>160</v>
      </c>
      <c r="C122" s="15" t="s">
        <v>186</v>
      </c>
      <c r="D122" s="15" t="s">
        <v>266</v>
      </c>
      <c r="E122" s="15" t="s">
        <v>287</v>
      </c>
      <c r="F122" s="53"/>
      <c r="G122" s="53"/>
      <c r="H122" s="53"/>
    </row>
    <row r="123" spans="1:8" ht="17.25" hidden="1" customHeight="1" x14ac:dyDescent="0.25">
      <c r="A123" s="3" t="s">
        <v>288</v>
      </c>
      <c r="B123" s="15" t="s">
        <v>160</v>
      </c>
      <c r="C123" s="15" t="s">
        <v>186</v>
      </c>
      <c r="D123" s="15" t="s">
        <v>266</v>
      </c>
      <c r="E123" s="15" t="s">
        <v>287</v>
      </c>
      <c r="F123" s="53"/>
      <c r="G123" s="53"/>
      <c r="H123" s="53"/>
    </row>
    <row r="124" spans="1:8" ht="18" customHeight="1" x14ac:dyDescent="0.25">
      <c r="A124" s="3" t="s">
        <v>254</v>
      </c>
      <c r="B124" s="14" t="s">
        <v>160</v>
      </c>
      <c r="C124" s="15" t="s">
        <v>186</v>
      </c>
      <c r="D124" s="15" t="s">
        <v>702</v>
      </c>
      <c r="E124" s="15" t="s">
        <v>255</v>
      </c>
      <c r="F124" s="54">
        <v>39.799999999999997</v>
      </c>
      <c r="G124" s="54">
        <v>39.799999999999997</v>
      </c>
      <c r="H124" s="54">
        <v>39.799999999999997</v>
      </c>
    </row>
    <row r="125" spans="1:8" ht="15.75" customHeight="1" x14ac:dyDescent="0.25">
      <c r="A125" s="17" t="s">
        <v>285</v>
      </c>
      <c r="B125" s="15" t="s">
        <v>160</v>
      </c>
      <c r="C125" s="15" t="s">
        <v>186</v>
      </c>
      <c r="D125" s="15" t="s">
        <v>703</v>
      </c>
      <c r="E125" s="15" t="s">
        <v>76</v>
      </c>
      <c r="F125" s="53">
        <f>F126+F128+F129</f>
        <v>50</v>
      </c>
      <c r="G125" s="53">
        <f>G126</f>
        <v>50</v>
      </c>
      <c r="H125" s="53">
        <f>H126</f>
        <v>0</v>
      </c>
    </row>
    <row r="126" spans="1:8" ht="15.75" customHeight="1" x14ac:dyDescent="0.25">
      <c r="A126" s="3" t="s">
        <v>288</v>
      </c>
      <c r="B126" s="15" t="s">
        <v>160</v>
      </c>
      <c r="C126" s="15" t="s">
        <v>186</v>
      </c>
      <c r="D126" s="15" t="s">
        <v>703</v>
      </c>
      <c r="E126" s="15" t="s">
        <v>287</v>
      </c>
      <c r="F126" s="54">
        <v>50</v>
      </c>
      <c r="G126" s="54">
        <v>50</v>
      </c>
      <c r="H126" s="54">
        <v>0</v>
      </c>
    </row>
    <row r="127" spans="1:8" ht="20.25" hidden="1" customHeight="1" x14ac:dyDescent="0.25">
      <c r="A127" s="3" t="s">
        <v>254</v>
      </c>
      <c r="B127" s="15" t="s">
        <v>160</v>
      </c>
      <c r="C127" s="15" t="s">
        <v>186</v>
      </c>
      <c r="D127" s="15" t="s">
        <v>286</v>
      </c>
      <c r="E127" s="15" t="s">
        <v>255</v>
      </c>
      <c r="F127" s="53"/>
      <c r="G127" s="53"/>
      <c r="H127" s="53"/>
    </row>
    <row r="128" spans="1:8" ht="18.75" hidden="1" customHeight="1" x14ac:dyDescent="0.25">
      <c r="A128" s="3" t="s">
        <v>254</v>
      </c>
      <c r="B128" s="15" t="s">
        <v>160</v>
      </c>
      <c r="C128" s="15" t="s">
        <v>186</v>
      </c>
      <c r="D128" s="15" t="s">
        <v>286</v>
      </c>
      <c r="E128" s="15" t="s">
        <v>255</v>
      </c>
      <c r="F128" s="53"/>
      <c r="G128" s="53">
        <v>0</v>
      </c>
      <c r="H128" s="53">
        <v>0</v>
      </c>
    </row>
    <row r="129" spans="1:8" ht="17.25" hidden="1" customHeight="1" x14ac:dyDescent="0.25">
      <c r="A129" s="3" t="s">
        <v>178</v>
      </c>
      <c r="B129" s="15" t="s">
        <v>160</v>
      </c>
      <c r="C129" s="15" t="s">
        <v>186</v>
      </c>
      <c r="D129" s="15" t="s">
        <v>286</v>
      </c>
      <c r="E129" s="15" t="s">
        <v>179</v>
      </c>
      <c r="F129" s="53"/>
      <c r="G129" s="53">
        <v>0</v>
      </c>
      <c r="H129" s="53">
        <v>0</v>
      </c>
    </row>
    <row r="130" spans="1:8" ht="18.75" hidden="1" customHeight="1" x14ac:dyDescent="0.25">
      <c r="A130" s="3" t="s">
        <v>392</v>
      </c>
      <c r="B130" s="15" t="s">
        <v>160</v>
      </c>
      <c r="C130" s="15" t="s">
        <v>186</v>
      </c>
      <c r="D130" s="15" t="s">
        <v>370</v>
      </c>
      <c r="E130" s="15"/>
      <c r="F130" s="53">
        <v>0</v>
      </c>
      <c r="G130" s="53">
        <f>G131</f>
        <v>0</v>
      </c>
      <c r="H130" s="53">
        <f>H131</f>
        <v>0</v>
      </c>
    </row>
    <row r="131" spans="1:8" ht="20.25" hidden="1" customHeight="1" x14ac:dyDescent="0.25">
      <c r="A131" s="3" t="s">
        <v>260</v>
      </c>
      <c r="B131" s="15" t="s">
        <v>160</v>
      </c>
      <c r="C131" s="15" t="s">
        <v>186</v>
      </c>
      <c r="D131" s="15" t="s">
        <v>370</v>
      </c>
      <c r="E131" s="15" t="s">
        <v>261</v>
      </c>
      <c r="F131" s="54">
        <v>0</v>
      </c>
      <c r="G131" s="54"/>
      <c r="H131" s="54"/>
    </row>
    <row r="132" spans="1:8" ht="39.75" hidden="1" customHeight="1" x14ac:dyDescent="0.25">
      <c r="A132" s="3" t="s">
        <v>49</v>
      </c>
      <c r="B132" s="15" t="s">
        <v>160</v>
      </c>
      <c r="C132" s="15" t="s">
        <v>186</v>
      </c>
      <c r="D132" s="15" t="s">
        <v>22</v>
      </c>
      <c r="E132" s="15"/>
      <c r="F132" s="53">
        <f>F133</f>
        <v>0</v>
      </c>
      <c r="G132" s="53">
        <v>0</v>
      </c>
      <c r="H132" s="53">
        <v>0</v>
      </c>
    </row>
    <row r="133" spans="1:8" ht="30" hidden="1" customHeight="1" x14ac:dyDescent="0.25">
      <c r="A133" s="3" t="s">
        <v>178</v>
      </c>
      <c r="B133" s="15" t="s">
        <v>160</v>
      </c>
      <c r="C133" s="15" t="s">
        <v>186</v>
      </c>
      <c r="D133" s="15" t="s">
        <v>22</v>
      </c>
      <c r="E133" s="15" t="s">
        <v>179</v>
      </c>
      <c r="F133" s="53"/>
      <c r="G133" s="53">
        <v>0</v>
      </c>
      <c r="H133" s="53">
        <v>0</v>
      </c>
    </row>
    <row r="134" spans="1:8" ht="17.25" hidden="1" customHeight="1" x14ac:dyDescent="0.25">
      <c r="A134" s="3" t="s">
        <v>20</v>
      </c>
      <c r="B134" s="15" t="s">
        <v>160</v>
      </c>
      <c r="C134" s="15" t="s">
        <v>186</v>
      </c>
      <c r="D134" s="15" t="s">
        <v>21</v>
      </c>
      <c r="E134" s="15" t="s">
        <v>179</v>
      </c>
      <c r="F134" s="53"/>
      <c r="G134" s="53">
        <v>0</v>
      </c>
      <c r="H134" s="53">
        <v>0</v>
      </c>
    </row>
    <row r="135" spans="1:8" ht="17.25" hidden="1" customHeight="1" x14ac:dyDescent="0.25">
      <c r="A135" s="3" t="s">
        <v>62</v>
      </c>
      <c r="B135" s="14" t="s">
        <v>160</v>
      </c>
      <c r="C135" s="15" t="s">
        <v>186</v>
      </c>
      <c r="D135" s="15" t="s">
        <v>63</v>
      </c>
      <c r="E135" s="15"/>
      <c r="F135" s="53">
        <f>F136</f>
        <v>0</v>
      </c>
      <c r="G135" s="53">
        <v>0</v>
      </c>
      <c r="H135" s="53">
        <v>0</v>
      </c>
    </row>
    <row r="136" spans="1:8" ht="14.25" hidden="1" customHeight="1" x14ac:dyDescent="0.25">
      <c r="A136" s="3" t="s">
        <v>260</v>
      </c>
      <c r="B136" s="14" t="s">
        <v>160</v>
      </c>
      <c r="C136" s="15" t="s">
        <v>186</v>
      </c>
      <c r="D136" s="15" t="s">
        <v>63</v>
      </c>
      <c r="E136" s="15" t="s">
        <v>261</v>
      </c>
      <c r="F136" s="53"/>
      <c r="G136" s="53">
        <v>0</v>
      </c>
      <c r="H136" s="53">
        <v>0</v>
      </c>
    </row>
    <row r="137" spans="1:8" ht="15" hidden="1" customHeight="1" x14ac:dyDescent="0.25">
      <c r="A137" s="3" t="s">
        <v>470</v>
      </c>
      <c r="B137" s="15" t="s">
        <v>160</v>
      </c>
      <c r="C137" s="15" t="s">
        <v>186</v>
      </c>
      <c r="D137" s="15" t="s">
        <v>471</v>
      </c>
      <c r="E137" s="15"/>
      <c r="F137" s="54">
        <f>F138</f>
        <v>0</v>
      </c>
      <c r="G137" s="54">
        <v>0</v>
      </c>
      <c r="H137" s="54">
        <f>H138</f>
        <v>0</v>
      </c>
    </row>
    <row r="138" spans="1:8" ht="15.75" hidden="1" customHeight="1" x14ac:dyDescent="0.25">
      <c r="A138" s="3" t="s">
        <v>178</v>
      </c>
      <c r="B138" s="15" t="s">
        <v>160</v>
      </c>
      <c r="C138" s="15" t="s">
        <v>186</v>
      </c>
      <c r="D138" s="15" t="s">
        <v>471</v>
      </c>
      <c r="E138" s="15" t="s">
        <v>179</v>
      </c>
      <c r="F138" s="54">
        <v>0</v>
      </c>
      <c r="G138" s="54">
        <v>0</v>
      </c>
      <c r="H138" s="54">
        <v>0</v>
      </c>
    </row>
    <row r="139" spans="1:8" ht="24" hidden="1" customHeight="1" x14ac:dyDescent="0.25">
      <c r="A139" s="3" t="s">
        <v>465</v>
      </c>
      <c r="B139" s="15" t="s">
        <v>160</v>
      </c>
      <c r="C139" s="15" t="s">
        <v>186</v>
      </c>
      <c r="D139" s="15" t="s">
        <v>466</v>
      </c>
      <c r="E139" s="15"/>
      <c r="F139" s="54">
        <f>F140</f>
        <v>0</v>
      </c>
      <c r="G139" s="54">
        <v>0</v>
      </c>
      <c r="H139" s="54">
        <v>0</v>
      </c>
    </row>
    <row r="140" spans="1:8" ht="25.5" hidden="1" customHeight="1" x14ac:dyDescent="0.25">
      <c r="A140" s="3" t="s">
        <v>178</v>
      </c>
      <c r="B140" s="15" t="s">
        <v>160</v>
      </c>
      <c r="C140" s="15" t="s">
        <v>186</v>
      </c>
      <c r="D140" s="15" t="s">
        <v>466</v>
      </c>
      <c r="E140" s="15" t="s">
        <v>179</v>
      </c>
      <c r="F140" s="54">
        <v>0</v>
      </c>
      <c r="G140" s="54">
        <v>0</v>
      </c>
      <c r="H140" s="54">
        <v>0</v>
      </c>
    </row>
    <row r="141" spans="1:8" ht="39" hidden="1" x14ac:dyDescent="0.25">
      <c r="A141" s="3" t="s">
        <v>317</v>
      </c>
      <c r="B141" s="14" t="s">
        <v>160</v>
      </c>
      <c r="C141" s="15" t="s">
        <v>186</v>
      </c>
      <c r="D141" s="15" t="s">
        <v>325</v>
      </c>
      <c r="E141" s="15"/>
      <c r="F141" s="53">
        <f>F142+F143</f>
        <v>0</v>
      </c>
      <c r="G141" s="53">
        <f>G142+G143</f>
        <v>0</v>
      </c>
      <c r="H141" s="53">
        <f>H142+H143</f>
        <v>0</v>
      </c>
    </row>
    <row r="142" spans="1:8" ht="26.25" hidden="1" x14ac:dyDescent="0.25">
      <c r="A142" s="3" t="s">
        <v>673</v>
      </c>
      <c r="B142" s="14" t="s">
        <v>160</v>
      </c>
      <c r="C142" s="15" t="s">
        <v>186</v>
      </c>
      <c r="D142" s="15" t="s">
        <v>325</v>
      </c>
      <c r="E142" s="15" t="s">
        <v>251</v>
      </c>
      <c r="F142" s="54"/>
      <c r="G142" s="54"/>
      <c r="H142" s="54"/>
    </row>
    <row r="143" spans="1:8" ht="25.5" hidden="1" customHeight="1" x14ac:dyDescent="0.25">
      <c r="A143" s="3" t="s">
        <v>178</v>
      </c>
      <c r="B143" s="14" t="s">
        <v>160</v>
      </c>
      <c r="C143" s="15" t="s">
        <v>186</v>
      </c>
      <c r="D143" s="15" t="s">
        <v>325</v>
      </c>
      <c r="E143" s="15" t="s">
        <v>179</v>
      </c>
      <c r="F143" s="54"/>
      <c r="G143" s="54"/>
      <c r="H143" s="54"/>
    </row>
    <row r="144" spans="1:8" ht="39" hidden="1" customHeight="1" x14ac:dyDescent="0.25">
      <c r="A144" s="3" t="s">
        <v>49</v>
      </c>
      <c r="B144" s="15" t="s">
        <v>160</v>
      </c>
      <c r="C144" s="15" t="s">
        <v>186</v>
      </c>
      <c r="D144" s="15" t="s">
        <v>826</v>
      </c>
      <c r="E144" s="15"/>
      <c r="F144" s="54">
        <f>F145</f>
        <v>0</v>
      </c>
      <c r="G144" s="54">
        <v>0</v>
      </c>
      <c r="H144" s="54">
        <v>0</v>
      </c>
    </row>
    <row r="145" spans="1:8" ht="25.5" hidden="1" customHeight="1" x14ac:dyDescent="0.25">
      <c r="A145" s="3" t="s">
        <v>794</v>
      </c>
      <c r="B145" s="15" t="s">
        <v>160</v>
      </c>
      <c r="C145" s="15" t="s">
        <v>186</v>
      </c>
      <c r="D145" s="15" t="s">
        <v>826</v>
      </c>
      <c r="E145" s="15" t="s">
        <v>179</v>
      </c>
      <c r="F145" s="54"/>
      <c r="G145" s="54"/>
      <c r="H145" s="54"/>
    </row>
    <row r="146" spans="1:8" ht="64.5" x14ac:dyDescent="0.25">
      <c r="A146" s="3" t="s">
        <v>746</v>
      </c>
      <c r="B146" s="14" t="s">
        <v>160</v>
      </c>
      <c r="C146" s="15" t="s">
        <v>186</v>
      </c>
      <c r="D146" s="15" t="s">
        <v>704</v>
      </c>
      <c r="E146" s="15"/>
      <c r="F146" s="53">
        <f>F147</f>
        <v>2640</v>
      </c>
      <c r="G146" s="53">
        <f>G147</f>
        <v>2640</v>
      </c>
      <c r="H146" s="53">
        <f>H147</f>
        <v>2640</v>
      </c>
    </row>
    <row r="147" spans="1:8" ht="39" x14ac:dyDescent="0.25">
      <c r="A147" s="3" t="s">
        <v>794</v>
      </c>
      <c r="B147" s="14" t="s">
        <v>160</v>
      </c>
      <c r="C147" s="15" t="s">
        <v>186</v>
      </c>
      <c r="D147" s="15" t="s">
        <v>704</v>
      </c>
      <c r="E147" s="15" t="s">
        <v>179</v>
      </c>
      <c r="F147" s="54">
        <v>2640</v>
      </c>
      <c r="G147" s="54">
        <v>2640</v>
      </c>
      <c r="H147" s="54">
        <v>2640</v>
      </c>
    </row>
    <row r="148" spans="1:8" ht="90" hidden="1" x14ac:dyDescent="0.25">
      <c r="A148" s="3" t="s">
        <v>493</v>
      </c>
      <c r="B148" s="14" t="s">
        <v>160</v>
      </c>
      <c r="C148" s="15" t="s">
        <v>186</v>
      </c>
      <c r="D148" s="15" t="s">
        <v>494</v>
      </c>
      <c r="E148" s="15"/>
      <c r="F148" s="54">
        <f>F149</f>
        <v>0</v>
      </c>
      <c r="G148" s="54">
        <f>G149</f>
        <v>0</v>
      </c>
      <c r="H148" s="54">
        <f>H149</f>
        <v>0</v>
      </c>
    </row>
    <row r="149" spans="1:8" ht="26.25" hidden="1" x14ac:dyDescent="0.25">
      <c r="A149" s="3" t="s">
        <v>178</v>
      </c>
      <c r="B149" s="14" t="s">
        <v>160</v>
      </c>
      <c r="C149" s="15" t="s">
        <v>186</v>
      </c>
      <c r="D149" s="15" t="s">
        <v>494</v>
      </c>
      <c r="E149" s="15" t="s">
        <v>179</v>
      </c>
      <c r="F149" s="54">
        <v>0</v>
      </c>
      <c r="G149" s="54">
        <v>0</v>
      </c>
      <c r="H149" s="54">
        <v>0</v>
      </c>
    </row>
    <row r="150" spans="1:8" ht="90" hidden="1" x14ac:dyDescent="0.25">
      <c r="A150" s="39" t="s">
        <v>493</v>
      </c>
      <c r="B150" s="14" t="s">
        <v>160</v>
      </c>
      <c r="C150" s="15" t="s">
        <v>186</v>
      </c>
      <c r="D150" s="15" t="s">
        <v>494</v>
      </c>
      <c r="E150" s="15"/>
      <c r="F150" s="54">
        <f>F151</f>
        <v>0</v>
      </c>
      <c r="G150" s="54">
        <v>0</v>
      </c>
      <c r="H150" s="54">
        <v>0</v>
      </c>
    </row>
    <row r="151" spans="1:8" ht="26.25" hidden="1" x14ac:dyDescent="0.25">
      <c r="A151" s="39" t="s">
        <v>178</v>
      </c>
      <c r="B151" s="14" t="s">
        <v>160</v>
      </c>
      <c r="C151" s="15" t="s">
        <v>186</v>
      </c>
      <c r="D151" s="15" t="s">
        <v>494</v>
      </c>
      <c r="E151" s="15" t="s">
        <v>179</v>
      </c>
      <c r="F151" s="54"/>
      <c r="G151" s="54">
        <v>0</v>
      </c>
      <c r="H151" s="54">
        <v>0</v>
      </c>
    </row>
    <row r="152" spans="1:8" ht="39" x14ac:dyDescent="0.25">
      <c r="A152" s="3" t="s">
        <v>707</v>
      </c>
      <c r="B152" s="14" t="s">
        <v>160</v>
      </c>
      <c r="C152" s="15" t="s">
        <v>186</v>
      </c>
      <c r="D152" s="15" t="s">
        <v>705</v>
      </c>
      <c r="E152" s="15"/>
      <c r="F152" s="53">
        <f>F153</f>
        <v>660</v>
      </c>
      <c r="G152" s="53">
        <f>G153</f>
        <v>0</v>
      </c>
      <c r="H152" s="53">
        <f>H153</f>
        <v>0</v>
      </c>
    </row>
    <row r="153" spans="1:8" ht="39" x14ac:dyDescent="0.25">
      <c r="A153" s="3" t="s">
        <v>794</v>
      </c>
      <c r="B153" s="14" t="s">
        <v>160</v>
      </c>
      <c r="C153" s="15" t="s">
        <v>186</v>
      </c>
      <c r="D153" s="15" t="s">
        <v>705</v>
      </c>
      <c r="E153" s="15" t="s">
        <v>179</v>
      </c>
      <c r="F153" s="54">
        <v>660</v>
      </c>
      <c r="G153" s="54">
        <v>0</v>
      </c>
      <c r="H153" s="54">
        <v>0</v>
      </c>
    </row>
    <row r="154" spans="1:8" ht="39" hidden="1" x14ac:dyDescent="0.25">
      <c r="A154" s="3" t="s">
        <v>94</v>
      </c>
      <c r="B154" s="15" t="s">
        <v>160</v>
      </c>
      <c r="C154" s="15" t="s">
        <v>186</v>
      </c>
      <c r="D154" s="15" t="s">
        <v>95</v>
      </c>
      <c r="E154" s="15"/>
      <c r="F154" s="54">
        <f>F155</f>
        <v>0</v>
      </c>
      <c r="G154" s="54">
        <f>G155</f>
        <v>0</v>
      </c>
      <c r="H154" s="54">
        <f>H155</f>
        <v>0</v>
      </c>
    </row>
    <row r="155" spans="1:8" ht="25.5" hidden="1" customHeight="1" x14ac:dyDescent="0.25">
      <c r="A155" s="3" t="s">
        <v>178</v>
      </c>
      <c r="B155" s="15" t="s">
        <v>160</v>
      </c>
      <c r="C155" s="15" t="s">
        <v>186</v>
      </c>
      <c r="D155" s="15" t="s">
        <v>95</v>
      </c>
      <c r="E155" s="15" t="s">
        <v>179</v>
      </c>
      <c r="F155" s="54">
        <v>0</v>
      </c>
      <c r="G155" s="54">
        <v>0</v>
      </c>
      <c r="H155" s="54">
        <v>0</v>
      </c>
    </row>
    <row r="156" spans="1:8" ht="33" hidden="1" customHeight="1" x14ac:dyDescent="0.25">
      <c r="A156" s="3" t="s">
        <v>52</v>
      </c>
      <c r="B156" s="15" t="s">
        <v>160</v>
      </c>
      <c r="C156" s="15" t="s">
        <v>186</v>
      </c>
      <c r="D156" s="15" t="s">
        <v>53</v>
      </c>
      <c r="E156" s="15"/>
      <c r="F156" s="53">
        <f>F157</f>
        <v>0</v>
      </c>
      <c r="G156" s="53">
        <v>0</v>
      </c>
      <c r="H156" s="53">
        <v>0</v>
      </c>
    </row>
    <row r="157" spans="1:8" ht="20.25" hidden="1" customHeight="1" x14ac:dyDescent="0.25">
      <c r="A157" s="3" t="s">
        <v>178</v>
      </c>
      <c r="B157" s="15" t="s">
        <v>160</v>
      </c>
      <c r="C157" s="15" t="s">
        <v>186</v>
      </c>
      <c r="D157" s="15" t="s">
        <v>53</v>
      </c>
      <c r="E157" s="15" t="s">
        <v>179</v>
      </c>
      <c r="F157" s="53"/>
      <c r="G157" s="53">
        <v>0</v>
      </c>
      <c r="H157" s="53">
        <v>0</v>
      </c>
    </row>
    <row r="158" spans="1:8" ht="27.75" hidden="1" customHeight="1" x14ac:dyDescent="0.25">
      <c r="A158" s="3" t="s">
        <v>269</v>
      </c>
      <c r="B158" s="14" t="s">
        <v>160</v>
      </c>
      <c r="C158" s="15" t="s">
        <v>186</v>
      </c>
      <c r="D158" s="15" t="s">
        <v>270</v>
      </c>
      <c r="E158" s="15"/>
      <c r="F158" s="53">
        <f>F159</f>
        <v>0</v>
      </c>
      <c r="G158" s="53">
        <f>G159</f>
        <v>0</v>
      </c>
      <c r="H158" s="53">
        <f>H159</f>
        <v>0</v>
      </c>
    </row>
    <row r="159" spans="1:8" ht="26.25" hidden="1" x14ac:dyDescent="0.25">
      <c r="A159" s="3" t="s">
        <v>178</v>
      </c>
      <c r="B159" s="14" t="s">
        <v>160</v>
      </c>
      <c r="C159" s="15" t="s">
        <v>186</v>
      </c>
      <c r="D159" s="15" t="s">
        <v>270</v>
      </c>
      <c r="E159" s="15" t="s">
        <v>179</v>
      </c>
      <c r="F159" s="54"/>
      <c r="G159" s="54"/>
      <c r="H159" s="54"/>
    </row>
    <row r="160" spans="1:8" x14ac:dyDescent="0.25">
      <c r="A160" s="8" t="s">
        <v>235</v>
      </c>
      <c r="B160" s="12" t="s">
        <v>138</v>
      </c>
      <c r="C160" s="13"/>
      <c r="D160" s="13"/>
      <c r="E160" s="13"/>
      <c r="F160" s="52">
        <f>F161</f>
        <v>492.4</v>
      </c>
      <c r="G160" s="52">
        <f t="shared" ref="F160:H164" si="11">G161</f>
        <v>537.20000000000005</v>
      </c>
      <c r="H160" s="52">
        <f t="shared" si="11"/>
        <v>555.9</v>
      </c>
    </row>
    <row r="161" spans="1:8" ht="16.5" customHeight="1" x14ac:dyDescent="0.25">
      <c r="A161" s="8" t="s">
        <v>236</v>
      </c>
      <c r="B161" s="12" t="s">
        <v>138</v>
      </c>
      <c r="C161" s="13" t="s">
        <v>227</v>
      </c>
      <c r="D161" s="13"/>
      <c r="E161" s="13"/>
      <c r="F161" s="52">
        <f>F162</f>
        <v>492.4</v>
      </c>
      <c r="G161" s="52">
        <f t="shared" si="11"/>
        <v>537.20000000000005</v>
      </c>
      <c r="H161" s="52">
        <f t="shared" si="11"/>
        <v>555.9</v>
      </c>
    </row>
    <row r="162" spans="1:8" ht="39" x14ac:dyDescent="0.25">
      <c r="A162" s="8" t="s">
        <v>674</v>
      </c>
      <c r="B162" s="12" t="s">
        <v>138</v>
      </c>
      <c r="C162" s="13" t="s">
        <v>227</v>
      </c>
      <c r="D162" s="13" t="s">
        <v>238</v>
      </c>
      <c r="E162" s="13"/>
      <c r="F162" s="52">
        <f t="shared" si="11"/>
        <v>492.4</v>
      </c>
      <c r="G162" s="52">
        <f t="shared" si="11"/>
        <v>537.20000000000005</v>
      </c>
      <c r="H162" s="52">
        <f t="shared" si="11"/>
        <v>555.9</v>
      </c>
    </row>
    <row r="163" spans="1:8" ht="39" x14ac:dyDescent="0.25">
      <c r="A163" s="8" t="s">
        <v>393</v>
      </c>
      <c r="B163" s="12" t="s">
        <v>138</v>
      </c>
      <c r="C163" s="13" t="s">
        <v>227</v>
      </c>
      <c r="D163" s="13" t="s">
        <v>319</v>
      </c>
      <c r="E163" s="13"/>
      <c r="F163" s="52">
        <f t="shared" si="11"/>
        <v>492.4</v>
      </c>
      <c r="G163" s="52">
        <f t="shared" si="11"/>
        <v>537.20000000000005</v>
      </c>
      <c r="H163" s="52">
        <f t="shared" si="11"/>
        <v>555.9</v>
      </c>
    </row>
    <row r="164" spans="1:8" ht="39" x14ac:dyDescent="0.25">
      <c r="A164" s="3" t="s">
        <v>708</v>
      </c>
      <c r="B164" s="14" t="s">
        <v>138</v>
      </c>
      <c r="C164" s="15" t="s">
        <v>227</v>
      </c>
      <c r="D164" s="15" t="s">
        <v>96</v>
      </c>
      <c r="E164" s="15"/>
      <c r="F164" s="53">
        <f t="shared" si="11"/>
        <v>492.4</v>
      </c>
      <c r="G164" s="53">
        <f t="shared" si="11"/>
        <v>537.20000000000005</v>
      </c>
      <c r="H164" s="53">
        <f t="shared" si="11"/>
        <v>555.9</v>
      </c>
    </row>
    <row r="165" spans="1:8" x14ac:dyDescent="0.25">
      <c r="A165" s="3" t="s">
        <v>232</v>
      </c>
      <c r="B165" s="14" t="s">
        <v>138</v>
      </c>
      <c r="C165" s="15" t="s">
        <v>227</v>
      </c>
      <c r="D165" s="15" t="s">
        <v>96</v>
      </c>
      <c r="E165" s="15" t="s">
        <v>233</v>
      </c>
      <c r="F165" s="78">
        <v>492.4</v>
      </c>
      <c r="G165" s="78">
        <v>537.20000000000005</v>
      </c>
      <c r="H165" s="78">
        <v>555.9</v>
      </c>
    </row>
    <row r="166" spans="1:8" ht="26.25" hidden="1" x14ac:dyDescent="0.25">
      <c r="A166" s="8" t="s">
        <v>615</v>
      </c>
      <c r="B166" s="12" t="s">
        <v>227</v>
      </c>
      <c r="C166" s="13"/>
      <c r="D166" s="13"/>
      <c r="E166" s="13"/>
      <c r="F166" s="56">
        <f t="shared" ref="F166:H169" si="12">F167</f>
        <v>0</v>
      </c>
      <c r="G166" s="56">
        <f t="shared" si="12"/>
        <v>0</v>
      </c>
      <c r="H166" s="56">
        <f t="shared" si="12"/>
        <v>0</v>
      </c>
    </row>
    <row r="167" spans="1:8" ht="27.75" hidden="1" customHeight="1" x14ac:dyDescent="0.25">
      <c r="A167" s="8" t="s">
        <v>616</v>
      </c>
      <c r="B167" s="12" t="s">
        <v>227</v>
      </c>
      <c r="C167" s="13" t="s">
        <v>243</v>
      </c>
      <c r="D167" s="13"/>
      <c r="E167" s="13"/>
      <c r="F167" s="56">
        <f>F169</f>
        <v>0</v>
      </c>
      <c r="G167" s="56">
        <f>G169</f>
        <v>0</v>
      </c>
      <c r="H167" s="56">
        <f>H169</f>
        <v>0</v>
      </c>
    </row>
    <row r="168" spans="1:8" ht="27.75" hidden="1" customHeight="1" x14ac:dyDescent="0.25">
      <c r="A168" s="8" t="s">
        <v>680</v>
      </c>
      <c r="B168" s="12" t="s">
        <v>227</v>
      </c>
      <c r="C168" s="13" t="s">
        <v>243</v>
      </c>
      <c r="D168" s="13" t="s">
        <v>679</v>
      </c>
      <c r="E168" s="13"/>
      <c r="F168" s="56">
        <f>F169</f>
        <v>0</v>
      </c>
      <c r="G168" s="56">
        <f>G169</f>
        <v>0</v>
      </c>
      <c r="H168" s="56">
        <f>H169</f>
        <v>0</v>
      </c>
    </row>
    <row r="169" spans="1:8" ht="39" hidden="1" x14ac:dyDescent="0.25">
      <c r="A169" s="3" t="s">
        <v>617</v>
      </c>
      <c r="B169" s="14" t="s">
        <v>227</v>
      </c>
      <c r="C169" s="15" t="s">
        <v>243</v>
      </c>
      <c r="D169" s="15" t="s">
        <v>709</v>
      </c>
      <c r="E169" s="13"/>
      <c r="F169" s="56">
        <f t="shared" si="12"/>
        <v>0</v>
      </c>
      <c r="G169" s="56">
        <f t="shared" si="12"/>
        <v>0</v>
      </c>
      <c r="H169" s="56">
        <f t="shared" si="12"/>
        <v>0</v>
      </c>
    </row>
    <row r="170" spans="1:8" ht="14.25" hidden="1" customHeight="1" x14ac:dyDescent="0.25">
      <c r="A170" s="3" t="s">
        <v>673</v>
      </c>
      <c r="B170" s="14" t="s">
        <v>227</v>
      </c>
      <c r="C170" s="15" t="s">
        <v>243</v>
      </c>
      <c r="D170" s="15" t="s">
        <v>709</v>
      </c>
      <c r="E170" s="15" t="s">
        <v>251</v>
      </c>
      <c r="F170" s="54">
        <v>0</v>
      </c>
      <c r="G170" s="54">
        <v>0</v>
      </c>
      <c r="H170" s="54">
        <v>0</v>
      </c>
    </row>
    <row r="171" spans="1:8" x14ac:dyDescent="0.25">
      <c r="A171" s="8" t="s">
        <v>237</v>
      </c>
      <c r="B171" s="12" t="s">
        <v>128</v>
      </c>
      <c r="C171" s="13"/>
      <c r="D171" s="13"/>
      <c r="E171" s="13"/>
      <c r="F171" s="52">
        <f>F172+F185+F189+F209</f>
        <v>15370.199999999999</v>
      </c>
      <c r="G171" s="52">
        <f>G172+G185+G189+G209</f>
        <v>9203.0000000000018</v>
      </c>
      <c r="H171" s="52">
        <f>H172+H185+H189+H209</f>
        <v>3319.1000000000004</v>
      </c>
    </row>
    <row r="172" spans="1:8" x14ac:dyDescent="0.25">
      <c r="A172" s="8" t="s">
        <v>271</v>
      </c>
      <c r="B172" s="12" t="s">
        <v>128</v>
      </c>
      <c r="C172" s="13" t="s">
        <v>257</v>
      </c>
      <c r="D172" s="13"/>
      <c r="E172" s="13"/>
      <c r="F172" s="52">
        <f>F173+F182</f>
        <v>202.3</v>
      </c>
      <c r="G172" s="52">
        <f>G173+G182</f>
        <v>202.3</v>
      </c>
      <c r="H172" s="52">
        <f>H173+H182</f>
        <v>202.3</v>
      </c>
    </row>
    <row r="173" spans="1:8" ht="30.75" customHeight="1" x14ac:dyDescent="0.25">
      <c r="A173" s="8" t="s">
        <v>680</v>
      </c>
      <c r="B173" s="12" t="s">
        <v>128</v>
      </c>
      <c r="C173" s="13" t="s">
        <v>257</v>
      </c>
      <c r="D173" s="13" t="s">
        <v>679</v>
      </c>
      <c r="E173" s="13"/>
      <c r="F173" s="52">
        <f>F174+F176+F178+F180</f>
        <v>197.3</v>
      </c>
      <c r="G173" s="52">
        <f>G174+G176+G178+G180</f>
        <v>197.3</v>
      </c>
      <c r="H173" s="52">
        <f>H174+H176+H178+H180</f>
        <v>197.3</v>
      </c>
    </row>
    <row r="174" spans="1:8" ht="27.75" hidden="1" customHeight="1" x14ac:dyDescent="0.25">
      <c r="A174" s="3" t="s">
        <v>570</v>
      </c>
      <c r="B174" s="15" t="s">
        <v>128</v>
      </c>
      <c r="C174" s="15" t="s">
        <v>257</v>
      </c>
      <c r="D174" s="15" t="s">
        <v>710</v>
      </c>
      <c r="E174" s="13"/>
      <c r="F174" s="53">
        <f>F175</f>
        <v>0</v>
      </c>
      <c r="G174" s="53">
        <f>G175</f>
        <v>0</v>
      </c>
      <c r="H174" s="53">
        <f>H175</f>
        <v>0</v>
      </c>
    </row>
    <row r="175" spans="1:8" ht="39" hidden="1" x14ac:dyDescent="0.25">
      <c r="A175" s="3" t="s">
        <v>794</v>
      </c>
      <c r="B175" s="15" t="s">
        <v>128</v>
      </c>
      <c r="C175" s="15" t="s">
        <v>257</v>
      </c>
      <c r="D175" s="15" t="s">
        <v>710</v>
      </c>
      <c r="E175" s="15" t="s">
        <v>179</v>
      </c>
      <c r="F175" s="53"/>
      <c r="G175" s="53"/>
      <c r="H175" s="53"/>
    </row>
    <row r="176" spans="1:8" ht="39" hidden="1" x14ac:dyDescent="0.25">
      <c r="A176" s="39" t="s">
        <v>648</v>
      </c>
      <c r="B176" s="14" t="s">
        <v>128</v>
      </c>
      <c r="C176" s="15" t="s">
        <v>257</v>
      </c>
      <c r="D176" s="15" t="s">
        <v>712</v>
      </c>
      <c r="E176" s="15"/>
      <c r="F176" s="54">
        <f>F177</f>
        <v>0</v>
      </c>
      <c r="G176" s="54">
        <f>G177</f>
        <v>0</v>
      </c>
      <c r="H176" s="54">
        <f>H177</f>
        <v>0</v>
      </c>
    </row>
    <row r="177" spans="1:10" ht="39" hidden="1" x14ac:dyDescent="0.25">
      <c r="A177" s="39" t="s">
        <v>794</v>
      </c>
      <c r="B177" s="14" t="s">
        <v>128</v>
      </c>
      <c r="C177" s="15" t="s">
        <v>257</v>
      </c>
      <c r="D177" s="15" t="s">
        <v>712</v>
      </c>
      <c r="E177" s="15" t="s">
        <v>179</v>
      </c>
      <c r="F177" s="54">
        <v>0</v>
      </c>
      <c r="G177" s="54">
        <v>0</v>
      </c>
      <c r="H177" s="54">
        <v>0</v>
      </c>
    </row>
    <row r="178" spans="1:10" ht="183.75" customHeight="1" x14ac:dyDescent="0.25">
      <c r="A178" s="3" t="s">
        <v>714</v>
      </c>
      <c r="B178" s="14" t="s">
        <v>128</v>
      </c>
      <c r="C178" s="15" t="s">
        <v>257</v>
      </c>
      <c r="D178" s="15" t="s">
        <v>711</v>
      </c>
      <c r="E178" s="15"/>
      <c r="F178" s="53">
        <f>F179</f>
        <v>86.7</v>
      </c>
      <c r="G178" s="53">
        <f>G179</f>
        <v>86.7</v>
      </c>
      <c r="H178" s="53">
        <f>H179</f>
        <v>86.7</v>
      </c>
    </row>
    <row r="179" spans="1:10" ht="39" x14ac:dyDescent="0.25">
      <c r="A179" s="3" t="s">
        <v>794</v>
      </c>
      <c r="B179" s="14" t="s">
        <v>128</v>
      </c>
      <c r="C179" s="15" t="s">
        <v>257</v>
      </c>
      <c r="D179" s="15" t="s">
        <v>711</v>
      </c>
      <c r="E179" s="15" t="s">
        <v>179</v>
      </c>
      <c r="F179" s="54">
        <v>86.7</v>
      </c>
      <c r="G179" s="54">
        <v>86.7</v>
      </c>
      <c r="H179" s="54">
        <v>86.7</v>
      </c>
    </row>
    <row r="180" spans="1:10" ht="51.75" x14ac:dyDescent="0.25">
      <c r="A180" s="3" t="s">
        <v>715</v>
      </c>
      <c r="B180" s="14" t="s">
        <v>128</v>
      </c>
      <c r="C180" s="15" t="s">
        <v>257</v>
      </c>
      <c r="D180" s="15" t="s">
        <v>713</v>
      </c>
      <c r="E180" s="15"/>
      <c r="F180" s="53">
        <f>F181</f>
        <v>110.6</v>
      </c>
      <c r="G180" s="53">
        <f>G181</f>
        <v>110.6</v>
      </c>
      <c r="H180" s="53">
        <f>H181</f>
        <v>110.6</v>
      </c>
    </row>
    <row r="181" spans="1:10" ht="39" x14ac:dyDescent="0.25">
      <c r="A181" s="3" t="s">
        <v>794</v>
      </c>
      <c r="B181" s="14" t="s">
        <v>128</v>
      </c>
      <c r="C181" s="15" t="s">
        <v>257</v>
      </c>
      <c r="D181" s="15" t="s">
        <v>713</v>
      </c>
      <c r="E181" s="15" t="s">
        <v>179</v>
      </c>
      <c r="F181" s="54">
        <v>110.6</v>
      </c>
      <c r="G181" s="54">
        <v>110.6</v>
      </c>
      <c r="H181" s="54">
        <v>110.6</v>
      </c>
    </row>
    <row r="182" spans="1:10" ht="39" x14ac:dyDescent="0.25">
      <c r="A182" s="8" t="s">
        <v>902</v>
      </c>
      <c r="B182" s="13" t="s">
        <v>128</v>
      </c>
      <c r="C182" s="13" t="s">
        <v>257</v>
      </c>
      <c r="D182" s="13" t="s">
        <v>184</v>
      </c>
      <c r="E182" s="13"/>
      <c r="F182" s="56">
        <f>F183</f>
        <v>5</v>
      </c>
      <c r="G182" s="56">
        <f t="shared" ref="F182:H183" si="13">G183</f>
        <v>5</v>
      </c>
      <c r="H182" s="56">
        <f t="shared" si="13"/>
        <v>5</v>
      </c>
    </row>
    <row r="183" spans="1:10" ht="29.25" customHeight="1" x14ac:dyDescent="0.25">
      <c r="A183" s="19" t="s">
        <v>97</v>
      </c>
      <c r="B183" s="15" t="s">
        <v>128</v>
      </c>
      <c r="C183" s="15" t="s">
        <v>257</v>
      </c>
      <c r="D183" s="15" t="s">
        <v>586</v>
      </c>
      <c r="E183" s="15"/>
      <c r="F183" s="54">
        <f t="shared" si="13"/>
        <v>5</v>
      </c>
      <c r="G183" s="54">
        <f t="shared" si="13"/>
        <v>5</v>
      </c>
      <c r="H183" s="54">
        <f t="shared" si="13"/>
        <v>5</v>
      </c>
      <c r="J183" t="s">
        <v>76</v>
      </c>
    </row>
    <row r="184" spans="1:10" ht="39" x14ac:dyDescent="0.25">
      <c r="A184" s="3" t="s">
        <v>794</v>
      </c>
      <c r="B184" s="15" t="s">
        <v>128</v>
      </c>
      <c r="C184" s="15" t="s">
        <v>257</v>
      </c>
      <c r="D184" s="15" t="s">
        <v>586</v>
      </c>
      <c r="E184" s="15" t="s">
        <v>179</v>
      </c>
      <c r="F184" s="54">
        <v>5</v>
      </c>
      <c r="G184" s="54">
        <v>5</v>
      </c>
      <c r="H184" s="54">
        <v>5</v>
      </c>
    </row>
    <row r="185" spans="1:10" x14ac:dyDescent="0.25">
      <c r="A185" s="8" t="s">
        <v>25</v>
      </c>
      <c r="B185" s="12" t="s">
        <v>128</v>
      </c>
      <c r="C185" s="13" t="s">
        <v>158</v>
      </c>
      <c r="D185" s="13"/>
      <c r="E185" s="13"/>
      <c r="F185" s="52">
        <f>F187</f>
        <v>12697.9</v>
      </c>
      <c r="G185" s="52">
        <f>G187</f>
        <v>7356.3</v>
      </c>
      <c r="H185" s="52">
        <f>H187</f>
        <v>1279.5999999999999</v>
      </c>
    </row>
    <row r="186" spans="1:10" ht="29.25" customHeight="1" x14ac:dyDescent="0.25">
      <c r="A186" s="8" t="s">
        <v>680</v>
      </c>
      <c r="B186" s="12" t="s">
        <v>128</v>
      </c>
      <c r="C186" s="13" t="s">
        <v>158</v>
      </c>
      <c r="D186" s="13" t="s">
        <v>679</v>
      </c>
      <c r="E186" s="13"/>
      <c r="F186" s="52">
        <f>F187</f>
        <v>12697.9</v>
      </c>
      <c r="G186" s="52">
        <f>G187</f>
        <v>7356.3</v>
      </c>
      <c r="H186" s="52">
        <f>H187</f>
        <v>1279.5999999999999</v>
      </c>
    </row>
    <row r="187" spans="1:10" ht="51.75" x14ac:dyDescent="0.25">
      <c r="A187" s="3" t="s">
        <v>26</v>
      </c>
      <c r="B187" s="14" t="s">
        <v>128</v>
      </c>
      <c r="C187" s="15" t="s">
        <v>158</v>
      </c>
      <c r="D187" s="15" t="s">
        <v>716</v>
      </c>
      <c r="E187" s="15"/>
      <c r="F187" s="53">
        <f t="shared" ref="F187:H187" si="14">F188</f>
        <v>12697.9</v>
      </c>
      <c r="G187" s="53">
        <f t="shared" si="14"/>
        <v>7356.3</v>
      </c>
      <c r="H187" s="53">
        <f t="shared" si="14"/>
        <v>1279.5999999999999</v>
      </c>
    </row>
    <row r="188" spans="1:10" ht="39" x14ac:dyDescent="0.25">
      <c r="A188" s="3" t="s">
        <v>794</v>
      </c>
      <c r="B188" s="14" t="s">
        <v>128</v>
      </c>
      <c r="C188" s="15" t="s">
        <v>158</v>
      </c>
      <c r="D188" s="15" t="s">
        <v>716</v>
      </c>
      <c r="E188" s="15" t="s">
        <v>179</v>
      </c>
      <c r="F188" s="54">
        <v>12697.9</v>
      </c>
      <c r="G188" s="54">
        <v>7356.3</v>
      </c>
      <c r="H188" s="54">
        <v>1279.5999999999999</v>
      </c>
    </row>
    <row r="189" spans="1:10" ht="17.25" customHeight="1" x14ac:dyDescent="0.25">
      <c r="A189" s="8" t="s">
        <v>367</v>
      </c>
      <c r="B189" s="12" t="s">
        <v>128</v>
      </c>
      <c r="C189" s="13" t="s">
        <v>217</v>
      </c>
      <c r="D189" s="13"/>
      <c r="E189" s="13"/>
      <c r="F189" s="52">
        <f>F190</f>
        <v>1673.3</v>
      </c>
      <c r="G189" s="52">
        <f>G190</f>
        <v>1334.7</v>
      </c>
      <c r="H189" s="52">
        <f>H190</f>
        <v>1537.5000000000002</v>
      </c>
    </row>
    <row r="190" spans="1:10" ht="41.25" customHeight="1" x14ac:dyDescent="0.25">
      <c r="A190" s="8" t="s">
        <v>903</v>
      </c>
      <c r="B190" s="12" t="s">
        <v>128</v>
      </c>
      <c r="C190" s="13" t="s">
        <v>217</v>
      </c>
      <c r="D190" s="13" t="s">
        <v>320</v>
      </c>
      <c r="E190" s="13"/>
      <c r="F190" s="52">
        <f>F191+F197+F199+F201+F203+F205+F207+F195</f>
        <v>1673.3</v>
      </c>
      <c r="G190" s="52">
        <f>G191+G197+G199+G201+G203+G205+G207+G195</f>
        <v>1334.7</v>
      </c>
      <c r="H190" s="52">
        <f>H191+H197+H199+H201+H203+H205+H207+H195</f>
        <v>1537.5000000000002</v>
      </c>
    </row>
    <row r="191" spans="1:10" ht="27.75" customHeight="1" x14ac:dyDescent="0.25">
      <c r="A191" s="32" t="s">
        <v>386</v>
      </c>
      <c r="B191" s="15" t="s">
        <v>128</v>
      </c>
      <c r="C191" s="15" t="s">
        <v>217</v>
      </c>
      <c r="D191" s="45" t="s">
        <v>909</v>
      </c>
      <c r="E191" s="13"/>
      <c r="F191" s="53">
        <f>F192</f>
        <v>20</v>
      </c>
      <c r="G191" s="53">
        <f>G192</f>
        <v>20</v>
      </c>
      <c r="H191" s="53">
        <f>H192</f>
        <v>20</v>
      </c>
    </row>
    <row r="192" spans="1:10" ht="39" x14ac:dyDescent="0.25">
      <c r="A192" s="3" t="s">
        <v>794</v>
      </c>
      <c r="B192" s="15" t="s">
        <v>128</v>
      </c>
      <c r="C192" s="15" t="s">
        <v>217</v>
      </c>
      <c r="D192" s="45" t="s">
        <v>909</v>
      </c>
      <c r="E192" s="15" t="s">
        <v>179</v>
      </c>
      <c r="F192" s="54">
        <v>20</v>
      </c>
      <c r="G192" s="54">
        <v>20</v>
      </c>
      <c r="H192" s="54">
        <v>20</v>
      </c>
    </row>
    <row r="193" spans="1:8" ht="27.75" hidden="1" customHeight="1" x14ac:dyDescent="0.25">
      <c r="A193" s="3" t="s">
        <v>24</v>
      </c>
      <c r="B193" s="15" t="s">
        <v>128</v>
      </c>
      <c r="C193" s="15" t="s">
        <v>217</v>
      </c>
      <c r="D193" s="15" t="s">
        <v>23</v>
      </c>
      <c r="E193" s="15"/>
      <c r="F193" s="53">
        <f>F194</f>
        <v>0</v>
      </c>
      <c r="G193" s="53">
        <v>0</v>
      </c>
      <c r="H193" s="53">
        <v>0</v>
      </c>
    </row>
    <row r="194" spans="1:8" ht="26.25" hidden="1" customHeight="1" x14ac:dyDescent="0.25">
      <c r="A194" s="3" t="s">
        <v>178</v>
      </c>
      <c r="B194" s="15" t="s">
        <v>128</v>
      </c>
      <c r="C194" s="15" t="s">
        <v>217</v>
      </c>
      <c r="D194" s="15" t="s">
        <v>23</v>
      </c>
      <c r="E194" s="15" t="s">
        <v>179</v>
      </c>
      <c r="F194" s="53"/>
      <c r="G194" s="53">
        <v>0</v>
      </c>
      <c r="H194" s="53">
        <v>0</v>
      </c>
    </row>
    <row r="195" spans="1:8" ht="26.25" hidden="1" customHeight="1" x14ac:dyDescent="0.25">
      <c r="A195" s="3" t="s">
        <v>631</v>
      </c>
      <c r="B195" s="14" t="s">
        <v>128</v>
      </c>
      <c r="C195" s="15" t="s">
        <v>217</v>
      </c>
      <c r="D195" s="15" t="s">
        <v>632</v>
      </c>
      <c r="E195" s="15"/>
      <c r="F195" s="53">
        <f>F196</f>
        <v>0</v>
      </c>
      <c r="G195" s="53">
        <v>0</v>
      </c>
      <c r="H195" s="53">
        <v>0</v>
      </c>
    </row>
    <row r="196" spans="1:8" ht="26.25" hidden="1" customHeight="1" x14ac:dyDescent="0.25">
      <c r="A196" s="3" t="s">
        <v>178</v>
      </c>
      <c r="B196" s="14" t="s">
        <v>128</v>
      </c>
      <c r="C196" s="15" t="s">
        <v>217</v>
      </c>
      <c r="D196" s="15" t="s">
        <v>632</v>
      </c>
      <c r="E196" s="15" t="s">
        <v>179</v>
      </c>
      <c r="F196" s="53">
        <v>0</v>
      </c>
      <c r="G196" s="53">
        <v>0</v>
      </c>
      <c r="H196" s="53">
        <v>0</v>
      </c>
    </row>
    <row r="197" spans="1:8" ht="40.5" customHeight="1" x14ac:dyDescent="0.25">
      <c r="A197" s="3" t="s">
        <v>720</v>
      </c>
      <c r="B197" s="14" t="s">
        <v>128</v>
      </c>
      <c r="C197" s="15" t="s">
        <v>217</v>
      </c>
      <c r="D197" s="45" t="s">
        <v>895</v>
      </c>
      <c r="E197" s="15"/>
      <c r="F197" s="53">
        <f>F198</f>
        <v>1070</v>
      </c>
      <c r="G197" s="53">
        <f>G198</f>
        <v>713</v>
      </c>
      <c r="H197" s="53">
        <f>H198</f>
        <v>713</v>
      </c>
    </row>
    <row r="198" spans="1:8" ht="39" x14ac:dyDescent="0.25">
      <c r="A198" s="3" t="s">
        <v>794</v>
      </c>
      <c r="B198" s="14" t="s">
        <v>128</v>
      </c>
      <c r="C198" s="15" t="s">
        <v>217</v>
      </c>
      <c r="D198" s="45" t="s">
        <v>895</v>
      </c>
      <c r="E198" s="15" t="s">
        <v>179</v>
      </c>
      <c r="F198" s="54">
        <v>1070</v>
      </c>
      <c r="G198" s="54">
        <v>713</v>
      </c>
      <c r="H198" s="54">
        <v>713</v>
      </c>
    </row>
    <row r="199" spans="1:8" ht="90" hidden="1" x14ac:dyDescent="0.25">
      <c r="A199" s="39" t="s">
        <v>493</v>
      </c>
      <c r="B199" s="14" t="s">
        <v>128</v>
      </c>
      <c r="C199" s="15" t="s">
        <v>558</v>
      </c>
      <c r="D199" s="15" t="s">
        <v>559</v>
      </c>
      <c r="E199" s="15"/>
      <c r="F199" s="54">
        <f>F200</f>
        <v>0</v>
      </c>
      <c r="G199" s="54">
        <v>0</v>
      </c>
      <c r="H199" s="54">
        <v>0</v>
      </c>
    </row>
    <row r="200" spans="1:8" ht="26.25" hidden="1" x14ac:dyDescent="0.25">
      <c r="A200" s="3" t="s">
        <v>178</v>
      </c>
      <c r="B200" s="14" t="s">
        <v>128</v>
      </c>
      <c r="C200" s="15" t="s">
        <v>217</v>
      </c>
      <c r="D200" s="15" t="s">
        <v>559</v>
      </c>
      <c r="E200" s="15" t="s">
        <v>560</v>
      </c>
      <c r="F200" s="54"/>
      <c r="G200" s="54">
        <v>0</v>
      </c>
      <c r="H200" s="54">
        <v>0</v>
      </c>
    </row>
    <row r="201" spans="1:8" ht="29.25" customHeight="1" x14ac:dyDescent="0.25">
      <c r="A201" s="3" t="s">
        <v>50</v>
      </c>
      <c r="B201" s="14" t="s">
        <v>128</v>
      </c>
      <c r="C201" s="15" t="s">
        <v>217</v>
      </c>
      <c r="D201" s="45" t="s">
        <v>896</v>
      </c>
      <c r="E201" s="15"/>
      <c r="F201" s="53">
        <f>F202</f>
        <v>208.1</v>
      </c>
      <c r="G201" s="53">
        <f>G202</f>
        <v>215</v>
      </c>
      <c r="H201" s="53">
        <f>H202</f>
        <v>291.7</v>
      </c>
    </row>
    <row r="202" spans="1:8" ht="39" x14ac:dyDescent="0.25">
      <c r="A202" s="3" t="s">
        <v>794</v>
      </c>
      <c r="B202" s="14" t="s">
        <v>128</v>
      </c>
      <c r="C202" s="15" t="s">
        <v>217</v>
      </c>
      <c r="D202" s="45" t="s">
        <v>896</v>
      </c>
      <c r="E202" s="15" t="s">
        <v>179</v>
      </c>
      <c r="F202" s="54">
        <v>208.1</v>
      </c>
      <c r="G202" s="54">
        <v>215</v>
      </c>
      <c r="H202" s="54">
        <v>291.7</v>
      </c>
    </row>
    <row r="203" spans="1:8" ht="39" customHeight="1" x14ac:dyDescent="0.25">
      <c r="A203" s="3" t="s">
        <v>428</v>
      </c>
      <c r="B203" s="14" t="s">
        <v>128</v>
      </c>
      <c r="C203" s="15" t="s">
        <v>217</v>
      </c>
      <c r="D203" s="15" t="s">
        <v>717</v>
      </c>
      <c r="E203" s="15"/>
      <c r="F203" s="53">
        <f>F204</f>
        <v>237.1</v>
      </c>
      <c r="G203" s="53">
        <f>G204</f>
        <v>244.4</v>
      </c>
      <c r="H203" s="53">
        <f>H204</f>
        <v>324.10000000000002</v>
      </c>
    </row>
    <row r="204" spans="1:8" ht="18" customHeight="1" x14ac:dyDescent="0.25">
      <c r="A204" s="3" t="s">
        <v>339</v>
      </c>
      <c r="B204" s="14" t="s">
        <v>128</v>
      </c>
      <c r="C204" s="15" t="s">
        <v>217</v>
      </c>
      <c r="D204" s="15" t="s">
        <v>717</v>
      </c>
      <c r="E204" s="15" t="s">
        <v>340</v>
      </c>
      <c r="F204" s="54">
        <v>237.1</v>
      </c>
      <c r="G204" s="54">
        <v>244.4</v>
      </c>
      <c r="H204" s="54">
        <v>324.10000000000002</v>
      </c>
    </row>
    <row r="205" spans="1:8" ht="38.25" customHeight="1" x14ac:dyDescent="0.25">
      <c r="A205" s="3" t="s">
        <v>464</v>
      </c>
      <c r="B205" s="14" t="s">
        <v>128</v>
      </c>
      <c r="C205" s="15" t="s">
        <v>217</v>
      </c>
      <c r="D205" s="15" t="s">
        <v>718</v>
      </c>
      <c r="E205" s="15"/>
      <c r="F205" s="54">
        <f>F206</f>
        <v>12.4</v>
      </c>
      <c r="G205" s="54">
        <f>G206</f>
        <v>12.8</v>
      </c>
      <c r="H205" s="54">
        <f>H206</f>
        <v>17</v>
      </c>
    </row>
    <row r="206" spans="1:8" ht="18" customHeight="1" x14ac:dyDescent="0.25">
      <c r="A206" s="3" t="s">
        <v>339</v>
      </c>
      <c r="B206" s="14" t="s">
        <v>128</v>
      </c>
      <c r="C206" s="15" t="s">
        <v>217</v>
      </c>
      <c r="D206" s="15" t="s">
        <v>718</v>
      </c>
      <c r="E206" s="15" t="s">
        <v>340</v>
      </c>
      <c r="F206" s="54">
        <v>12.4</v>
      </c>
      <c r="G206" s="54">
        <v>12.8</v>
      </c>
      <c r="H206" s="54">
        <v>17</v>
      </c>
    </row>
    <row r="207" spans="1:8" ht="38.25" customHeight="1" x14ac:dyDescent="0.25">
      <c r="A207" s="3" t="s">
        <v>429</v>
      </c>
      <c r="B207" s="14" t="s">
        <v>128</v>
      </c>
      <c r="C207" s="15" t="s">
        <v>217</v>
      </c>
      <c r="D207" s="15" t="s">
        <v>719</v>
      </c>
      <c r="E207" s="15"/>
      <c r="F207" s="53">
        <f>F208</f>
        <v>125.7</v>
      </c>
      <c r="G207" s="53">
        <f>G208</f>
        <v>129.5</v>
      </c>
      <c r="H207" s="53">
        <f>H208</f>
        <v>171.7</v>
      </c>
    </row>
    <row r="208" spans="1:8" ht="18" customHeight="1" x14ac:dyDescent="0.25">
      <c r="A208" s="3" t="s">
        <v>339</v>
      </c>
      <c r="B208" s="14" t="s">
        <v>128</v>
      </c>
      <c r="C208" s="15" t="s">
        <v>217</v>
      </c>
      <c r="D208" s="15" t="s">
        <v>719</v>
      </c>
      <c r="E208" s="15" t="s">
        <v>340</v>
      </c>
      <c r="F208" s="54">
        <v>125.7</v>
      </c>
      <c r="G208" s="54">
        <v>129.5</v>
      </c>
      <c r="H208" s="54">
        <v>171.7</v>
      </c>
    </row>
    <row r="209" spans="1:8" ht="26.25" x14ac:dyDescent="0.25">
      <c r="A209" s="8" t="s">
        <v>129</v>
      </c>
      <c r="B209" s="12" t="s">
        <v>128</v>
      </c>
      <c r="C209" s="13" t="s">
        <v>130</v>
      </c>
      <c r="D209" s="15"/>
      <c r="E209" s="15"/>
      <c r="F209" s="52">
        <f>F210+F214+F238+F247+F250+F260</f>
        <v>796.7</v>
      </c>
      <c r="G209" s="52">
        <f>G210+G214+G238+G247+G250+G260</f>
        <v>309.70000000000005</v>
      </c>
      <c r="H209" s="52">
        <f>H210+H214+H238+H247+H250+H260</f>
        <v>299.70000000000005</v>
      </c>
    </row>
    <row r="210" spans="1:8" ht="39" x14ac:dyDescent="0.25">
      <c r="A210" s="8" t="s">
        <v>721</v>
      </c>
      <c r="B210" s="12" t="s">
        <v>128</v>
      </c>
      <c r="C210" s="13" t="s">
        <v>130</v>
      </c>
      <c r="D210" s="13" t="s">
        <v>131</v>
      </c>
      <c r="E210" s="15"/>
      <c r="F210" s="52">
        <f>F211</f>
        <v>60</v>
      </c>
      <c r="G210" s="52">
        <f>G211</f>
        <v>60</v>
      </c>
      <c r="H210" s="52">
        <f>H211</f>
        <v>60</v>
      </c>
    </row>
    <row r="211" spans="1:8" ht="39" x14ac:dyDescent="0.25">
      <c r="A211" s="8" t="s">
        <v>394</v>
      </c>
      <c r="B211" s="12" t="s">
        <v>128</v>
      </c>
      <c r="C211" s="13" t="s">
        <v>130</v>
      </c>
      <c r="D211" s="13" t="s">
        <v>588</v>
      </c>
      <c r="E211" s="13"/>
      <c r="F211" s="52">
        <f t="shared" ref="F211:H212" si="15">F212</f>
        <v>60</v>
      </c>
      <c r="G211" s="52">
        <f t="shared" si="15"/>
        <v>60</v>
      </c>
      <c r="H211" s="52">
        <f t="shared" si="15"/>
        <v>60</v>
      </c>
    </row>
    <row r="212" spans="1:8" ht="26.25" x14ac:dyDescent="0.25">
      <c r="A212" s="3" t="s">
        <v>132</v>
      </c>
      <c r="B212" s="14" t="s">
        <v>128</v>
      </c>
      <c r="C212" s="15" t="s">
        <v>130</v>
      </c>
      <c r="D212" s="15" t="s">
        <v>589</v>
      </c>
      <c r="E212" s="15"/>
      <c r="F212" s="53">
        <f t="shared" si="15"/>
        <v>60</v>
      </c>
      <c r="G212" s="53">
        <f t="shared" si="15"/>
        <v>60</v>
      </c>
      <c r="H212" s="53">
        <f t="shared" si="15"/>
        <v>60</v>
      </c>
    </row>
    <row r="213" spans="1:8" ht="39" x14ac:dyDescent="0.25">
      <c r="A213" s="3" t="s">
        <v>794</v>
      </c>
      <c r="B213" s="14" t="s">
        <v>128</v>
      </c>
      <c r="C213" s="15" t="s">
        <v>130</v>
      </c>
      <c r="D213" s="15" t="s">
        <v>589</v>
      </c>
      <c r="E213" s="15" t="s">
        <v>179</v>
      </c>
      <c r="F213" s="54">
        <v>60</v>
      </c>
      <c r="G213" s="54">
        <v>60</v>
      </c>
      <c r="H213" s="54">
        <v>60</v>
      </c>
    </row>
    <row r="214" spans="1:8" ht="39" x14ac:dyDescent="0.25">
      <c r="A214" s="8" t="s">
        <v>904</v>
      </c>
      <c r="B214" s="12" t="s">
        <v>128</v>
      </c>
      <c r="C214" s="13" t="s">
        <v>130</v>
      </c>
      <c r="D214" s="13" t="s">
        <v>262</v>
      </c>
      <c r="E214" s="13"/>
      <c r="F214" s="52">
        <f>F215+F228</f>
        <v>133.4</v>
      </c>
      <c r="G214" s="52">
        <f>G215+G228</f>
        <v>133.4</v>
      </c>
      <c r="H214" s="52">
        <f>H215+H228</f>
        <v>133.4</v>
      </c>
    </row>
    <row r="215" spans="1:8" ht="39" x14ac:dyDescent="0.25">
      <c r="A215" s="8" t="s">
        <v>395</v>
      </c>
      <c r="B215" s="12" t="s">
        <v>128</v>
      </c>
      <c r="C215" s="13" t="s">
        <v>130</v>
      </c>
      <c r="D215" s="13" t="s">
        <v>275</v>
      </c>
      <c r="E215" s="13"/>
      <c r="F215" s="52">
        <f>F216+F222+F224+F226</f>
        <v>100</v>
      </c>
      <c r="G215" s="52">
        <f t="shared" ref="F215:H216" si="16">G216</f>
        <v>100</v>
      </c>
      <c r="H215" s="52">
        <f t="shared" si="16"/>
        <v>100</v>
      </c>
    </row>
    <row r="216" spans="1:8" ht="50.25" customHeight="1" x14ac:dyDescent="0.25">
      <c r="A216" s="3" t="s">
        <v>240</v>
      </c>
      <c r="B216" s="14" t="s">
        <v>128</v>
      </c>
      <c r="C216" s="15" t="s">
        <v>130</v>
      </c>
      <c r="D216" s="15" t="s">
        <v>98</v>
      </c>
      <c r="E216" s="13"/>
      <c r="F216" s="53">
        <f t="shared" si="16"/>
        <v>100</v>
      </c>
      <c r="G216" s="53">
        <f t="shared" si="16"/>
        <v>100</v>
      </c>
      <c r="H216" s="53">
        <f t="shared" si="16"/>
        <v>100</v>
      </c>
    </row>
    <row r="217" spans="1:8" ht="39" x14ac:dyDescent="0.25">
      <c r="A217" s="3" t="s">
        <v>794</v>
      </c>
      <c r="B217" s="14" t="s">
        <v>128</v>
      </c>
      <c r="C217" s="15" t="s">
        <v>130</v>
      </c>
      <c r="D217" s="15" t="s">
        <v>98</v>
      </c>
      <c r="E217" s="15" t="s">
        <v>179</v>
      </c>
      <c r="F217" s="54">
        <v>100</v>
      </c>
      <c r="G217" s="54">
        <v>100</v>
      </c>
      <c r="H217" s="54">
        <v>100</v>
      </c>
    </row>
    <row r="218" spans="1:8" ht="21.75" hidden="1" customHeight="1" x14ac:dyDescent="0.25">
      <c r="A218" s="3" t="s">
        <v>52</v>
      </c>
      <c r="B218" s="15" t="s">
        <v>128</v>
      </c>
      <c r="C218" s="15" t="s">
        <v>130</v>
      </c>
      <c r="D218" s="15" t="s">
        <v>68</v>
      </c>
      <c r="E218" s="15"/>
      <c r="F218" s="53">
        <f>F219</f>
        <v>0</v>
      </c>
      <c r="G218" s="53">
        <v>0</v>
      </c>
      <c r="H218" s="53">
        <v>0</v>
      </c>
    </row>
    <row r="219" spans="1:8" ht="18.75" hidden="1" customHeight="1" x14ac:dyDescent="0.25">
      <c r="A219" s="17" t="s">
        <v>69</v>
      </c>
      <c r="B219" s="15" t="s">
        <v>128</v>
      </c>
      <c r="C219" s="15" t="s">
        <v>130</v>
      </c>
      <c r="D219" s="15" t="s">
        <v>68</v>
      </c>
      <c r="E219" s="15" t="s">
        <v>427</v>
      </c>
      <c r="F219" s="53"/>
      <c r="G219" s="53">
        <v>0</v>
      </c>
      <c r="H219" s="53">
        <v>0</v>
      </c>
    </row>
    <row r="220" spans="1:8" ht="18.75" hidden="1" customHeight="1" x14ac:dyDescent="0.25">
      <c r="A220" s="17" t="s">
        <v>493</v>
      </c>
      <c r="B220" s="15" t="s">
        <v>128</v>
      </c>
      <c r="C220" s="15" t="s">
        <v>130</v>
      </c>
      <c r="D220" s="15" t="s">
        <v>495</v>
      </c>
      <c r="E220" s="15"/>
      <c r="F220" s="53">
        <f>F221</f>
        <v>0</v>
      </c>
      <c r="G220" s="53">
        <v>0</v>
      </c>
      <c r="H220" s="53">
        <v>0</v>
      </c>
    </row>
    <row r="221" spans="1:8" ht="25.5" hidden="1" customHeight="1" x14ac:dyDescent="0.25">
      <c r="A221" s="3" t="s">
        <v>178</v>
      </c>
      <c r="B221" s="15" t="s">
        <v>128</v>
      </c>
      <c r="C221" s="15" t="s">
        <v>130</v>
      </c>
      <c r="D221" s="15" t="s">
        <v>495</v>
      </c>
      <c r="E221" s="15" t="s">
        <v>179</v>
      </c>
      <c r="F221" s="53">
        <v>0</v>
      </c>
      <c r="G221" s="53">
        <v>0</v>
      </c>
      <c r="H221" s="53">
        <v>0</v>
      </c>
    </row>
    <row r="222" spans="1:8" ht="183.75" hidden="1" customHeight="1" x14ac:dyDescent="0.25">
      <c r="A222" s="17" t="s">
        <v>664</v>
      </c>
      <c r="B222" s="15" t="s">
        <v>128</v>
      </c>
      <c r="C222" s="15" t="s">
        <v>130</v>
      </c>
      <c r="D222" s="15" t="s">
        <v>636</v>
      </c>
      <c r="E222" s="15"/>
      <c r="F222" s="53">
        <f>F223</f>
        <v>0</v>
      </c>
      <c r="G222" s="53">
        <v>0</v>
      </c>
      <c r="H222" s="53">
        <v>0</v>
      </c>
    </row>
    <row r="223" spans="1:8" ht="54.75" hidden="1" customHeight="1" x14ac:dyDescent="0.25">
      <c r="A223" s="17" t="s">
        <v>69</v>
      </c>
      <c r="B223" s="15" t="s">
        <v>128</v>
      </c>
      <c r="C223" s="15" t="s">
        <v>130</v>
      </c>
      <c r="D223" s="15" t="s">
        <v>636</v>
      </c>
      <c r="E223" s="15" t="s">
        <v>427</v>
      </c>
      <c r="F223" s="53"/>
      <c r="G223" s="53"/>
      <c r="H223" s="53"/>
    </row>
    <row r="224" spans="1:8" ht="22.5" hidden="1" customHeight="1" x14ac:dyDescent="0.25">
      <c r="A224" s="40" t="s">
        <v>658</v>
      </c>
      <c r="B224" s="15" t="s">
        <v>128</v>
      </c>
      <c r="C224" s="15" t="s">
        <v>130</v>
      </c>
      <c r="D224" s="15" t="s">
        <v>649</v>
      </c>
      <c r="E224" s="15"/>
      <c r="F224" s="53">
        <f>F225</f>
        <v>0</v>
      </c>
      <c r="G224" s="53">
        <f>G225</f>
        <v>0</v>
      </c>
      <c r="H224" s="53">
        <f>H225</f>
        <v>0</v>
      </c>
    </row>
    <row r="225" spans="1:8" ht="23.25" hidden="1" customHeight="1" x14ac:dyDescent="0.25">
      <c r="A225" s="40" t="s">
        <v>69</v>
      </c>
      <c r="B225" s="15" t="s">
        <v>128</v>
      </c>
      <c r="C225" s="15" t="s">
        <v>130</v>
      </c>
      <c r="D225" s="15" t="s">
        <v>649</v>
      </c>
      <c r="E225" s="15" t="s">
        <v>427</v>
      </c>
      <c r="F225" s="53"/>
      <c r="G225" s="53"/>
      <c r="H225" s="53"/>
    </row>
    <row r="226" spans="1:8" ht="19.5" hidden="1" customHeight="1" x14ac:dyDescent="0.25">
      <c r="A226" s="40" t="s">
        <v>654</v>
      </c>
      <c r="B226" s="15" t="s">
        <v>128</v>
      </c>
      <c r="C226" s="15" t="s">
        <v>130</v>
      </c>
      <c r="D226" s="38" t="s">
        <v>647</v>
      </c>
      <c r="E226" s="15"/>
      <c r="F226" s="53">
        <f>F227</f>
        <v>0</v>
      </c>
      <c r="G226" s="53">
        <v>0</v>
      </c>
      <c r="H226" s="53">
        <v>0</v>
      </c>
    </row>
    <row r="227" spans="1:8" ht="21.75" hidden="1" customHeight="1" x14ac:dyDescent="0.25">
      <c r="A227" s="17" t="s">
        <v>69</v>
      </c>
      <c r="B227" s="15" t="s">
        <v>128</v>
      </c>
      <c r="C227" s="15" t="s">
        <v>130</v>
      </c>
      <c r="D227" s="38" t="s">
        <v>647</v>
      </c>
      <c r="E227" s="15" t="s">
        <v>427</v>
      </c>
      <c r="F227" s="53"/>
      <c r="G227" s="53"/>
      <c r="H227" s="53"/>
    </row>
    <row r="228" spans="1:8" ht="26.25" customHeight="1" x14ac:dyDescent="0.25">
      <c r="A228" s="18" t="s">
        <v>396</v>
      </c>
      <c r="B228" s="13" t="s">
        <v>128</v>
      </c>
      <c r="C228" s="13" t="s">
        <v>130</v>
      </c>
      <c r="D228" s="13" t="s">
        <v>264</v>
      </c>
      <c r="E228" s="13"/>
      <c r="F228" s="52">
        <f>F229+F234+F236</f>
        <v>33.4</v>
      </c>
      <c r="G228" s="52">
        <f>G229+G234+G236</f>
        <v>33.4</v>
      </c>
      <c r="H228" s="52">
        <f>H229+H234+H236</f>
        <v>33.4</v>
      </c>
    </row>
    <row r="229" spans="1:8" ht="39.75" customHeight="1" x14ac:dyDescent="0.25">
      <c r="A229" s="3" t="s">
        <v>272</v>
      </c>
      <c r="B229" s="15" t="s">
        <v>128</v>
      </c>
      <c r="C229" s="15" t="s">
        <v>130</v>
      </c>
      <c r="D229" s="15" t="s">
        <v>99</v>
      </c>
      <c r="E229" s="15"/>
      <c r="F229" s="53">
        <f t="shared" ref="F229:H229" si="17">F230</f>
        <v>20</v>
      </c>
      <c r="G229" s="53">
        <f t="shared" si="17"/>
        <v>20</v>
      </c>
      <c r="H229" s="53">
        <f t="shared" si="17"/>
        <v>20</v>
      </c>
    </row>
    <row r="230" spans="1:8" ht="39" x14ac:dyDescent="0.25">
      <c r="A230" s="3" t="s">
        <v>794</v>
      </c>
      <c r="B230" s="15" t="s">
        <v>128</v>
      </c>
      <c r="C230" s="15" t="s">
        <v>130</v>
      </c>
      <c r="D230" s="15" t="s">
        <v>99</v>
      </c>
      <c r="E230" s="15" t="s">
        <v>179</v>
      </c>
      <c r="F230" s="54">
        <v>20</v>
      </c>
      <c r="G230" s="54">
        <v>20</v>
      </c>
      <c r="H230" s="54">
        <v>20</v>
      </c>
    </row>
    <row r="231" spans="1:8" ht="26.25" hidden="1" customHeight="1" x14ac:dyDescent="0.25">
      <c r="A231" s="8" t="s">
        <v>425</v>
      </c>
      <c r="B231" s="13" t="s">
        <v>128</v>
      </c>
      <c r="C231" s="13" t="s">
        <v>130</v>
      </c>
      <c r="D231" s="13" t="s">
        <v>426</v>
      </c>
      <c r="E231" s="13"/>
      <c r="F231" s="52">
        <f>F236</f>
        <v>13.4</v>
      </c>
      <c r="G231" s="52">
        <v>0</v>
      </c>
      <c r="H231" s="52">
        <v>0</v>
      </c>
    </row>
    <row r="232" spans="1:8" ht="77.25" hidden="1" x14ac:dyDescent="0.25">
      <c r="A232" s="3" t="s">
        <v>571</v>
      </c>
      <c r="B232" s="15" t="s">
        <v>128</v>
      </c>
      <c r="C232" s="15" t="s">
        <v>130</v>
      </c>
      <c r="D232" s="15" t="s">
        <v>572</v>
      </c>
      <c r="E232" s="15"/>
      <c r="F232" s="53">
        <f>F233</f>
        <v>0</v>
      </c>
      <c r="G232" s="53">
        <v>0</v>
      </c>
      <c r="H232" s="53">
        <v>0</v>
      </c>
    </row>
    <row r="233" spans="1:8" ht="51.75" hidden="1" x14ac:dyDescent="0.25">
      <c r="A233" s="3" t="s">
        <v>69</v>
      </c>
      <c r="B233" s="15" t="s">
        <v>128</v>
      </c>
      <c r="C233" s="15" t="s">
        <v>130</v>
      </c>
      <c r="D233" s="15" t="s">
        <v>572</v>
      </c>
      <c r="E233" s="15" t="s">
        <v>427</v>
      </c>
      <c r="F233" s="53"/>
      <c r="G233" s="53"/>
      <c r="H233" s="53"/>
    </row>
    <row r="234" spans="1:8" ht="77.25" hidden="1" x14ac:dyDescent="0.25">
      <c r="A234" s="3" t="s">
        <v>571</v>
      </c>
      <c r="B234" s="15" t="s">
        <v>128</v>
      </c>
      <c r="C234" s="15" t="s">
        <v>130</v>
      </c>
      <c r="D234" s="15" t="s">
        <v>572</v>
      </c>
      <c r="E234" s="15"/>
      <c r="F234" s="53">
        <f>F235</f>
        <v>0</v>
      </c>
      <c r="G234" s="53">
        <v>0</v>
      </c>
      <c r="H234" s="53">
        <v>0</v>
      </c>
    </row>
    <row r="235" spans="1:8" ht="39" hidden="1" x14ac:dyDescent="0.25">
      <c r="A235" s="3" t="s">
        <v>794</v>
      </c>
      <c r="B235" s="15" t="s">
        <v>128</v>
      </c>
      <c r="C235" s="15" t="s">
        <v>130</v>
      </c>
      <c r="D235" s="15" t="s">
        <v>572</v>
      </c>
      <c r="E235" s="15" t="s">
        <v>179</v>
      </c>
      <c r="F235" s="53"/>
      <c r="G235" s="53"/>
      <c r="H235" s="53"/>
    </row>
    <row r="236" spans="1:8" ht="81" customHeight="1" x14ac:dyDescent="0.25">
      <c r="A236" s="3" t="s">
        <v>566</v>
      </c>
      <c r="B236" s="15" t="s">
        <v>128</v>
      </c>
      <c r="C236" s="15" t="s">
        <v>130</v>
      </c>
      <c r="D236" s="15" t="s">
        <v>567</v>
      </c>
      <c r="E236" s="15"/>
      <c r="F236" s="53">
        <f>F237</f>
        <v>13.4</v>
      </c>
      <c r="G236" s="53">
        <f>G237</f>
        <v>13.4</v>
      </c>
      <c r="H236" s="53">
        <f>H237</f>
        <v>13.4</v>
      </c>
    </row>
    <row r="237" spans="1:8" ht="51.75" customHeight="1" x14ac:dyDescent="0.25">
      <c r="A237" s="3" t="s">
        <v>69</v>
      </c>
      <c r="B237" s="15" t="s">
        <v>128</v>
      </c>
      <c r="C237" s="15" t="s">
        <v>130</v>
      </c>
      <c r="D237" s="15" t="s">
        <v>567</v>
      </c>
      <c r="E237" s="15" t="s">
        <v>427</v>
      </c>
      <c r="F237" s="54">
        <v>13.4</v>
      </c>
      <c r="G237" s="54">
        <v>13.4</v>
      </c>
      <c r="H237" s="54">
        <v>13.4</v>
      </c>
    </row>
    <row r="238" spans="1:8" ht="51.75" customHeight="1" x14ac:dyDescent="0.25">
      <c r="A238" s="8" t="s">
        <v>905</v>
      </c>
      <c r="B238" s="12" t="s">
        <v>128</v>
      </c>
      <c r="C238" s="13" t="s">
        <v>130</v>
      </c>
      <c r="D238" s="13" t="s">
        <v>100</v>
      </c>
      <c r="E238" s="13"/>
      <c r="F238" s="52">
        <f>F239+F241+F243+F245</f>
        <v>102.30000000000001</v>
      </c>
      <c r="G238" s="52">
        <f>G239+G241+G243+G245</f>
        <v>102.30000000000001</v>
      </c>
      <c r="H238" s="52">
        <f>H239+H241+H243+H245</f>
        <v>92.300000000000011</v>
      </c>
    </row>
    <row r="239" spans="1:8" ht="26.25" x14ac:dyDescent="0.25">
      <c r="A239" s="3" t="s">
        <v>289</v>
      </c>
      <c r="B239" s="14" t="s">
        <v>128</v>
      </c>
      <c r="C239" s="15" t="s">
        <v>130</v>
      </c>
      <c r="D239" s="15" t="s">
        <v>101</v>
      </c>
      <c r="E239" s="15"/>
      <c r="F239" s="53">
        <f>F240</f>
        <v>91.9</v>
      </c>
      <c r="G239" s="53">
        <f>G240</f>
        <v>91.9</v>
      </c>
      <c r="H239" s="53">
        <f>H240</f>
        <v>91.9</v>
      </c>
    </row>
    <row r="240" spans="1:8" ht="39" x14ac:dyDescent="0.25">
      <c r="A240" s="3" t="s">
        <v>794</v>
      </c>
      <c r="B240" s="14" t="s">
        <v>128</v>
      </c>
      <c r="C240" s="15" t="s">
        <v>130</v>
      </c>
      <c r="D240" s="15" t="s">
        <v>101</v>
      </c>
      <c r="E240" s="15" t="s">
        <v>179</v>
      </c>
      <c r="F240" s="54">
        <v>91.9</v>
      </c>
      <c r="G240" s="54">
        <v>91.9</v>
      </c>
      <c r="H240" s="54">
        <v>91.9</v>
      </c>
    </row>
    <row r="241" spans="1:8" ht="26.25" x14ac:dyDescent="0.25">
      <c r="A241" s="3" t="s">
        <v>397</v>
      </c>
      <c r="B241" s="14" t="s">
        <v>128</v>
      </c>
      <c r="C241" s="15" t="s">
        <v>130</v>
      </c>
      <c r="D241" s="15" t="s">
        <v>102</v>
      </c>
      <c r="E241" s="15"/>
      <c r="F241" s="53">
        <f>F242</f>
        <v>10.4</v>
      </c>
      <c r="G241" s="53">
        <f>G242</f>
        <v>10.4</v>
      </c>
      <c r="H241" s="53">
        <f>H242</f>
        <v>0.4</v>
      </c>
    </row>
    <row r="242" spans="1:8" ht="39" x14ac:dyDescent="0.25">
      <c r="A242" s="3" t="s">
        <v>794</v>
      </c>
      <c r="B242" s="14" t="s">
        <v>128</v>
      </c>
      <c r="C242" s="15" t="s">
        <v>130</v>
      </c>
      <c r="D242" s="15" t="s">
        <v>102</v>
      </c>
      <c r="E242" s="15" t="s">
        <v>179</v>
      </c>
      <c r="F242" s="54">
        <v>10.4</v>
      </c>
      <c r="G242" s="54">
        <v>10.4</v>
      </c>
      <c r="H242" s="54">
        <v>0.4</v>
      </c>
    </row>
    <row r="243" spans="1:8" ht="102.75" hidden="1" x14ac:dyDescent="0.25">
      <c r="A243" s="3" t="s">
        <v>633</v>
      </c>
      <c r="B243" s="15" t="s">
        <v>128</v>
      </c>
      <c r="C243" s="15" t="s">
        <v>130</v>
      </c>
      <c r="D243" s="15" t="s">
        <v>634</v>
      </c>
      <c r="E243" s="15"/>
      <c r="F243" s="54">
        <f>F244</f>
        <v>0</v>
      </c>
      <c r="G243" s="54">
        <v>0</v>
      </c>
      <c r="H243" s="54">
        <v>0</v>
      </c>
    </row>
    <row r="244" spans="1:8" ht="39" hidden="1" x14ac:dyDescent="0.25">
      <c r="A244" s="3" t="s">
        <v>794</v>
      </c>
      <c r="B244" s="15" t="s">
        <v>128</v>
      </c>
      <c r="C244" s="15" t="s">
        <v>130</v>
      </c>
      <c r="D244" s="15" t="s">
        <v>634</v>
      </c>
      <c r="E244" s="15" t="s">
        <v>179</v>
      </c>
      <c r="F244" s="54"/>
      <c r="G244" s="54"/>
      <c r="H244" s="54"/>
    </row>
    <row r="245" spans="1:8" ht="51.75" hidden="1" x14ac:dyDescent="0.25">
      <c r="A245" s="3" t="s">
        <v>829</v>
      </c>
      <c r="B245" s="15" t="s">
        <v>128</v>
      </c>
      <c r="C245" s="15" t="s">
        <v>130</v>
      </c>
      <c r="D245" s="15" t="s">
        <v>830</v>
      </c>
      <c r="E245" s="15"/>
      <c r="F245" s="54">
        <f>F246</f>
        <v>0</v>
      </c>
      <c r="G245" s="54">
        <v>0</v>
      </c>
      <c r="H245" s="54">
        <v>0</v>
      </c>
    </row>
    <row r="246" spans="1:8" ht="39" hidden="1" x14ac:dyDescent="0.25">
      <c r="A246" s="3" t="s">
        <v>794</v>
      </c>
      <c r="B246" s="15" t="s">
        <v>128</v>
      </c>
      <c r="C246" s="15" t="s">
        <v>130</v>
      </c>
      <c r="D246" s="15" t="s">
        <v>830</v>
      </c>
      <c r="E246" s="15" t="s">
        <v>179</v>
      </c>
      <c r="F246" s="54"/>
      <c r="G246" s="54"/>
      <c r="H246" s="54"/>
    </row>
    <row r="247" spans="1:8" ht="42" customHeight="1" x14ac:dyDescent="0.25">
      <c r="A247" s="8" t="s">
        <v>906</v>
      </c>
      <c r="B247" s="13" t="s">
        <v>128</v>
      </c>
      <c r="C247" s="13" t="s">
        <v>130</v>
      </c>
      <c r="D247" s="13" t="s">
        <v>722</v>
      </c>
      <c r="E247" s="15"/>
      <c r="F247" s="56">
        <f t="shared" ref="F247:H248" si="18">F248</f>
        <v>2</v>
      </c>
      <c r="G247" s="56">
        <f t="shared" si="18"/>
        <v>2</v>
      </c>
      <c r="H247" s="56">
        <f t="shared" si="18"/>
        <v>2</v>
      </c>
    </row>
    <row r="248" spans="1:8" ht="54" customHeight="1" x14ac:dyDescent="0.25">
      <c r="A248" s="3" t="s">
        <v>569</v>
      </c>
      <c r="B248" s="15" t="s">
        <v>128</v>
      </c>
      <c r="C248" s="15" t="s">
        <v>130</v>
      </c>
      <c r="D248" s="15" t="s">
        <v>723</v>
      </c>
      <c r="E248" s="15"/>
      <c r="F248" s="53">
        <f t="shared" si="18"/>
        <v>2</v>
      </c>
      <c r="G248" s="53">
        <f t="shared" si="18"/>
        <v>2</v>
      </c>
      <c r="H248" s="53">
        <f t="shared" si="18"/>
        <v>2</v>
      </c>
    </row>
    <row r="249" spans="1:8" ht="39" x14ac:dyDescent="0.25">
      <c r="A249" s="3" t="s">
        <v>794</v>
      </c>
      <c r="B249" s="15" t="s">
        <v>128</v>
      </c>
      <c r="C249" s="15" t="s">
        <v>130</v>
      </c>
      <c r="D249" s="15" t="s">
        <v>723</v>
      </c>
      <c r="E249" s="15" t="s">
        <v>179</v>
      </c>
      <c r="F249" s="54">
        <v>2</v>
      </c>
      <c r="G249" s="54">
        <v>2</v>
      </c>
      <c r="H249" s="54">
        <v>2</v>
      </c>
    </row>
    <row r="250" spans="1:8" ht="39" x14ac:dyDescent="0.25">
      <c r="A250" s="8" t="s">
        <v>724</v>
      </c>
      <c r="B250" s="13" t="s">
        <v>128</v>
      </c>
      <c r="C250" s="13" t="s">
        <v>130</v>
      </c>
      <c r="D250" s="13" t="s">
        <v>725</v>
      </c>
      <c r="E250" s="13"/>
      <c r="F250" s="52">
        <f>F251+F254+F257</f>
        <v>499</v>
      </c>
      <c r="G250" s="52">
        <f>G251+G254+G257</f>
        <v>12</v>
      </c>
      <c r="H250" s="52">
        <f>H251+H254+H257</f>
        <v>12</v>
      </c>
    </row>
    <row r="251" spans="1:8" ht="39" x14ac:dyDescent="0.25">
      <c r="A251" s="8" t="s">
        <v>726</v>
      </c>
      <c r="B251" s="13" t="s">
        <v>128</v>
      </c>
      <c r="C251" s="13" t="s">
        <v>130</v>
      </c>
      <c r="D251" s="13" t="s">
        <v>859</v>
      </c>
      <c r="E251" s="13"/>
      <c r="F251" s="52">
        <f t="shared" ref="F251:H252" si="19">F252</f>
        <v>267</v>
      </c>
      <c r="G251" s="52">
        <f t="shared" si="19"/>
        <v>4</v>
      </c>
      <c r="H251" s="52">
        <f t="shared" si="19"/>
        <v>4</v>
      </c>
    </row>
    <row r="252" spans="1:8" ht="39" x14ac:dyDescent="0.25">
      <c r="A252" s="3" t="s">
        <v>865</v>
      </c>
      <c r="B252" s="15" t="s">
        <v>128</v>
      </c>
      <c r="C252" s="15" t="s">
        <v>130</v>
      </c>
      <c r="D252" s="15" t="s">
        <v>860</v>
      </c>
      <c r="E252" s="15"/>
      <c r="F252" s="53">
        <f t="shared" si="19"/>
        <v>267</v>
      </c>
      <c r="G252" s="53">
        <f t="shared" si="19"/>
        <v>4</v>
      </c>
      <c r="H252" s="53">
        <f t="shared" si="19"/>
        <v>4</v>
      </c>
    </row>
    <row r="253" spans="1:8" x14ac:dyDescent="0.25">
      <c r="A253" s="3" t="s">
        <v>339</v>
      </c>
      <c r="B253" s="15" t="s">
        <v>128</v>
      </c>
      <c r="C253" s="15" t="s">
        <v>130</v>
      </c>
      <c r="D253" s="15" t="s">
        <v>860</v>
      </c>
      <c r="E253" s="15" t="s">
        <v>340</v>
      </c>
      <c r="F253" s="54">
        <v>267</v>
      </c>
      <c r="G253" s="54">
        <v>4</v>
      </c>
      <c r="H253" s="54">
        <v>4</v>
      </c>
    </row>
    <row r="254" spans="1:8" ht="39" x14ac:dyDescent="0.25">
      <c r="A254" s="8" t="s">
        <v>728</v>
      </c>
      <c r="B254" s="13" t="s">
        <v>128</v>
      </c>
      <c r="C254" s="13" t="s">
        <v>130</v>
      </c>
      <c r="D254" s="13" t="s">
        <v>861</v>
      </c>
      <c r="E254" s="13"/>
      <c r="F254" s="56">
        <f t="shared" ref="F254:H255" si="20">F255</f>
        <v>228</v>
      </c>
      <c r="G254" s="56">
        <f t="shared" si="20"/>
        <v>4</v>
      </c>
      <c r="H254" s="56">
        <f t="shared" si="20"/>
        <v>4</v>
      </c>
    </row>
    <row r="255" spans="1:8" ht="39" x14ac:dyDescent="0.25">
      <c r="A255" s="3" t="s">
        <v>866</v>
      </c>
      <c r="B255" s="15" t="s">
        <v>128</v>
      </c>
      <c r="C255" s="15" t="s">
        <v>130</v>
      </c>
      <c r="D255" s="15" t="s">
        <v>862</v>
      </c>
      <c r="E255" s="15"/>
      <c r="F255" s="53">
        <f t="shared" si="20"/>
        <v>228</v>
      </c>
      <c r="G255" s="53">
        <f t="shared" si="20"/>
        <v>4</v>
      </c>
      <c r="H255" s="53">
        <f t="shared" si="20"/>
        <v>4</v>
      </c>
    </row>
    <row r="256" spans="1:8" x14ac:dyDescent="0.25">
      <c r="A256" s="3" t="s">
        <v>339</v>
      </c>
      <c r="B256" s="15" t="s">
        <v>128</v>
      </c>
      <c r="C256" s="15" t="s">
        <v>130</v>
      </c>
      <c r="D256" s="15" t="s">
        <v>862</v>
      </c>
      <c r="E256" s="15" t="s">
        <v>340</v>
      </c>
      <c r="F256" s="54">
        <v>228</v>
      </c>
      <c r="G256" s="54">
        <v>4</v>
      </c>
      <c r="H256" s="54">
        <v>4</v>
      </c>
    </row>
    <row r="257" spans="1:8" ht="39.75" customHeight="1" x14ac:dyDescent="0.25">
      <c r="A257" s="8" t="s">
        <v>730</v>
      </c>
      <c r="B257" s="13" t="s">
        <v>128</v>
      </c>
      <c r="C257" s="13" t="s">
        <v>130</v>
      </c>
      <c r="D257" s="13" t="s">
        <v>867</v>
      </c>
      <c r="E257" s="15"/>
      <c r="F257" s="56">
        <f t="shared" ref="F257:H258" si="21">F258</f>
        <v>4</v>
      </c>
      <c r="G257" s="56">
        <f t="shared" si="21"/>
        <v>4</v>
      </c>
      <c r="H257" s="56">
        <f t="shared" si="21"/>
        <v>4</v>
      </c>
    </row>
    <row r="258" spans="1:8" ht="39" x14ac:dyDescent="0.25">
      <c r="A258" s="3" t="s">
        <v>869</v>
      </c>
      <c r="B258" s="15" t="s">
        <v>128</v>
      </c>
      <c r="C258" s="15" t="s">
        <v>130</v>
      </c>
      <c r="D258" s="15" t="s">
        <v>868</v>
      </c>
      <c r="E258" s="15"/>
      <c r="F258" s="53">
        <f t="shared" si="21"/>
        <v>4</v>
      </c>
      <c r="G258" s="53">
        <f t="shared" si="21"/>
        <v>4</v>
      </c>
      <c r="H258" s="53">
        <f t="shared" si="21"/>
        <v>4</v>
      </c>
    </row>
    <row r="259" spans="1:8" ht="18.75" customHeight="1" x14ac:dyDescent="0.25">
      <c r="A259" s="3" t="s">
        <v>339</v>
      </c>
      <c r="B259" s="15" t="s">
        <v>128</v>
      </c>
      <c r="C259" s="15" t="s">
        <v>130</v>
      </c>
      <c r="D259" s="15" t="s">
        <v>868</v>
      </c>
      <c r="E259" s="15" t="s">
        <v>340</v>
      </c>
      <c r="F259" s="54">
        <v>4</v>
      </c>
      <c r="G259" s="54">
        <v>4</v>
      </c>
      <c r="H259" s="54">
        <v>4</v>
      </c>
    </row>
    <row r="260" spans="1:8" ht="28.5" hidden="1" customHeight="1" x14ac:dyDescent="0.25">
      <c r="A260" s="8" t="s">
        <v>680</v>
      </c>
      <c r="B260" s="12" t="s">
        <v>128</v>
      </c>
      <c r="C260" s="13" t="s">
        <v>130</v>
      </c>
      <c r="D260" s="13" t="s">
        <v>679</v>
      </c>
      <c r="E260" s="13"/>
      <c r="F260" s="56">
        <f t="shared" ref="F260:H261" si="22">F261</f>
        <v>0</v>
      </c>
      <c r="G260" s="56">
        <f t="shared" si="22"/>
        <v>0</v>
      </c>
      <c r="H260" s="56">
        <f t="shared" si="22"/>
        <v>0</v>
      </c>
    </row>
    <row r="261" spans="1:8" ht="31.5" hidden="1" customHeight="1" x14ac:dyDescent="0.25">
      <c r="A261" s="3" t="s">
        <v>801</v>
      </c>
      <c r="B261" s="15" t="s">
        <v>128</v>
      </c>
      <c r="C261" s="15" t="s">
        <v>130</v>
      </c>
      <c r="D261" s="15" t="s">
        <v>871</v>
      </c>
      <c r="E261" s="15"/>
      <c r="F261" s="54">
        <f t="shared" si="22"/>
        <v>0</v>
      </c>
      <c r="G261" s="54">
        <f t="shared" si="22"/>
        <v>0</v>
      </c>
      <c r="H261" s="54">
        <f t="shared" si="22"/>
        <v>0</v>
      </c>
    </row>
    <row r="262" spans="1:8" ht="39" hidden="1" x14ac:dyDescent="0.25">
      <c r="A262" s="3" t="s">
        <v>794</v>
      </c>
      <c r="B262" s="15" t="s">
        <v>128</v>
      </c>
      <c r="C262" s="15" t="s">
        <v>130</v>
      </c>
      <c r="D262" s="15" t="s">
        <v>871</v>
      </c>
      <c r="E262" s="15" t="s">
        <v>179</v>
      </c>
      <c r="F262" s="54"/>
      <c r="G262" s="54"/>
      <c r="H262" s="54"/>
    </row>
    <row r="263" spans="1:8" x14ac:dyDescent="0.25">
      <c r="A263" s="8" t="s">
        <v>398</v>
      </c>
      <c r="B263" s="12" t="s">
        <v>257</v>
      </c>
      <c r="C263" s="13"/>
      <c r="D263" s="13"/>
      <c r="E263" s="13"/>
      <c r="F263" s="52">
        <f>F264+F301+F336+F339+F343</f>
        <v>3148.92</v>
      </c>
      <c r="G263" s="52">
        <f>G264+G301+G336+G339+G343</f>
        <v>473.1</v>
      </c>
      <c r="H263" s="52">
        <f>H264+H301+H336+H339+H343</f>
        <v>473.1</v>
      </c>
    </row>
    <row r="264" spans="1:8" x14ac:dyDescent="0.25">
      <c r="A264" s="8" t="s">
        <v>273</v>
      </c>
      <c r="B264" s="12" t="s">
        <v>257</v>
      </c>
      <c r="C264" s="13" t="s">
        <v>160</v>
      </c>
      <c r="D264" s="13"/>
      <c r="E264" s="13"/>
      <c r="F264" s="52">
        <f>F265+F276+F291+F293+F299</f>
        <v>1068.0999999999999</v>
      </c>
      <c r="G264" s="52">
        <f>G265+G276+G291+G293+G299</f>
        <v>373.1</v>
      </c>
      <c r="H264" s="52">
        <f>H265+H276+H291+H293+H299</f>
        <v>373.1</v>
      </c>
    </row>
    <row r="265" spans="1:8" ht="52.5" customHeight="1" x14ac:dyDescent="0.25">
      <c r="A265" s="8" t="s">
        <v>905</v>
      </c>
      <c r="B265" s="12" t="s">
        <v>257</v>
      </c>
      <c r="C265" s="13" t="s">
        <v>160</v>
      </c>
      <c r="D265" s="13" t="s">
        <v>100</v>
      </c>
      <c r="E265" s="13"/>
      <c r="F265" s="52">
        <f>F268+F272+F270+F266+F279+F295+F297</f>
        <v>1068.0999999999999</v>
      </c>
      <c r="G265" s="52">
        <f>G268+G272+G270+G266+G279+G295+G297</f>
        <v>373.1</v>
      </c>
      <c r="H265" s="52">
        <f>H268+H272+H270+H266+H279+H295+H297</f>
        <v>373.1</v>
      </c>
    </row>
    <row r="266" spans="1:8" ht="26.25" hidden="1" x14ac:dyDescent="0.25">
      <c r="A266" s="3" t="s">
        <v>323</v>
      </c>
      <c r="B266" s="14" t="s">
        <v>257</v>
      </c>
      <c r="C266" s="15" t="s">
        <v>160</v>
      </c>
      <c r="D266" s="15" t="s">
        <v>525</v>
      </c>
      <c r="E266" s="15"/>
      <c r="F266" s="53">
        <f>F267</f>
        <v>0</v>
      </c>
      <c r="G266" s="53">
        <f t="shared" ref="G266:H266" si="23">G267</f>
        <v>0</v>
      </c>
      <c r="H266" s="53">
        <f t="shared" si="23"/>
        <v>0</v>
      </c>
    </row>
    <row r="267" spans="1:8" ht="39" hidden="1" x14ac:dyDescent="0.25">
      <c r="A267" s="3" t="s">
        <v>794</v>
      </c>
      <c r="B267" s="14" t="s">
        <v>257</v>
      </c>
      <c r="C267" s="15" t="s">
        <v>160</v>
      </c>
      <c r="D267" s="15" t="s">
        <v>525</v>
      </c>
      <c r="E267" s="15" t="s">
        <v>179</v>
      </c>
      <c r="F267" s="53"/>
      <c r="G267" s="53"/>
      <c r="H267" s="53"/>
    </row>
    <row r="268" spans="1:8" ht="17.25" customHeight="1" x14ac:dyDescent="0.25">
      <c r="A268" s="3" t="s">
        <v>281</v>
      </c>
      <c r="B268" s="14" t="s">
        <v>257</v>
      </c>
      <c r="C268" s="15" t="s">
        <v>160</v>
      </c>
      <c r="D268" s="15" t="s">
        <v>103</v>
      </c>
      <c r="E268" s="15"/>
      <c r="F268" s="53">
        <f>F269</f>
        <v>570</v>
      </c>
      <c r="G268" s="53">
        <f>G269</f>
        <v>0</v>
      </c>
      <c r="H268" s="53">
        <f>H269</f>
        <v>0</v>
      </c>
    </row>
    <row r="269" spans="1:8" ht="39" x14ac:dyDescent="0.25">
      <c r="A269" s="3" t="s">
        <v>794</v>
      </c>
      <c r="B269" s="14" t="s">
        <v>257</v>
      </c>
      <c r="C269" s="15" t="s">
        <v>160</v>
      </c>
      <c r="D269" s="15" t="s">
        <v>103</v>
      </c>
      <c r="E269" s="15" t="s">
        <v>179</v>
      </c>
      <c r="F269" s="54">
        <v>570</v>
      </c>
      <c r="G269" s="54">
        <v>0</v>
      </c>
      <c r="H269" s="54">
        <v>0</v>
      </c>
    </row>
    <row r="270" spans="1:8" ht="38.25" customHeight="1" x14ac:dyDescent="0.25">
      <c r="A270" s="3" t="s">
        <v>324</v>
      </c>
      <c r="B270" s="14" t="s">
        <v>257</v>
      </c>
      <c r="C270" s="15" t="s">
        <v>160</v>
      </c>
      <c r="D270" s="15" t="s">
        <v>104</v>
      </c>
      <c r="E270" s="15"/>
      <c r="F270" s="53">
        <f>F271</f>
        <v>95</v>
      </c>
      <c r="G270" s="53">
        <f>G271</f>
        <v>0</v>
      </c>
      <c r="H270" s="53">
        <f>H271</f>
        <v>0</v>
      </c>
    </row>
    <row r="271" spans="1:8" ht="39" x14ac:dyDescent="0.25">
      <c r="A271" s="3" t="s">
        <v>794</v>
      </c>
      <c r="B271" s="14" t="s">
        <v>257</v>
      </c>
      <c r="C271" s="15" t="s">
        <v>160</v>
      </c>
      <c r="D271" s="15" t="s">
        <v>104</v>
      </c>
      <c r="E271" s="15" t="s">
        <v>179</v>
      </c>
      <c r="F271" s="54">
        <v>95</v>
      </c>
      <c r="G271" s="54">
        <v>0</v>
      </c>
      <c r="H271" s="54">
        <v>0</v>
      </c>
    </row>
    <row r="272" spans="1:8" ht="30" customHeight="1" x14ac:dyDescent="0.25">
      <c r="A272" s="3" t="s">
        <v>372</v>
      </c>
      <c r="B272" s="14" t="s">
        <v>257</v>
      </c>
      <c r="C272" s="15" t="s">
        <v>160</v>
      </c>
      <c r="D272" s="15" t="s">
        <v>105</v>
      </c>
      <c r="E272" s="15"/>
      <c r="F272" s="53">
        <f>F273</f>
        <v>30</v>
      </c>
      <c r="G272" s="53">
        <f>G273</f>
        <v>0</v>
      </c>
      <c r="H272" s="53">
        <f>H273</f>
        <v>0</v>
      </c>
    </row>
    <row r="273" spans="1:8" ht="39" x14ac:dyDescent="0.25">
      <c r="A273" s="3" t="s">
        <v>794</v>
      </c>
      <c r="B273" s="14" t="s">
        <v>257</v>
      </c>
      <c r="C273" s="15" t="s">
        <v>160</v>
      </c>
      <c r="D273" s="15" t="s">
        <v>105</v>
      </c>
      <c r="E273" s="15" t="s">
        <v>179</v>
      </c>
      <c r="F273" s="54">
        <v>30</v>
      </c>
      <c r="G273" s="54">
        <v>0</v>
      </c>
      <c r="H273" s="54">
        <v>0</v>
      </c>
    </row>
    <row r="274" spans="1:8" ht="64.5" hidden="1" x14ac:dyDescent="0.25">
      <c r="A274" s="17" t="s">
        <v>10</v>
      </c>
      <c r="B274" s="15" t="s">
        <v>257</v>
      </c>
      <c r="C274" s="15" t="s">
        <v>160</v>
      </c>
      <c r="D274" s="15" t="s">
        <v>13</v>
      </c>
      <c r="E274" s="15"/>
      <c r="F274" s="53">
        <f>F275</f>
        <v>0</v>
      </c>
      <c r="G274" s="53">
        <v>0</v>
      </c>
      <c r="H274" s="53">
        <v>0</v>
      </c>
    </row>
    <row r="275" spans="1:8" ht="30" hidden="1" customHeight="1" x14ac:dyDescent="0.25">
      <c r="A275" s="3" t="s">
        <v>178</v>
      </c>
      <c r="B275" s="15" t="s">
        <v>257</v>
      </c>
      <c r="C275" s="15" t="s">
        <v>160</v>
      </c>
      <c r="D275" s="15" t="s">
        <v>13</v>
      </c>
      <c r="E275" s="15" t="s">
        <v>179</v>
      </c>
      <c r="F275" s="53"/>
      <c r="G275" s="53">
        <v>0</v>
      </c>
      <c r="H275" s="53">
        <v>0</v>
      </c>
    </row>
    <row r="276" spans="1:8" ht="62.25" hidden="1" customHeight="1" x14ac:dyDescent="0.25">
      <c r="A276" s="8" t="s">
        <v>503</v>
      </c>
      <c r="B276" s="12" t="s">
        <v>257</v>
      </c>
      <c r="C276" s="13" t="s">
        <v>160</v>
      </c>
      <c r="D276" s="13" t="s">
        <v>459</v>
      </c>
      <c r="E276" s="13"/>
      <c r="F276" s="52"/>
      <c r="G276" s="52">
        <f>G277+G279</f>
        <v>0</v>
      </c>
      <c r="H276" s="52">
        <f t="shared" ref="G276:H277" si="24">H277</f>
        <v>0</v>
      </c>
    </row>
    <row r="277" spans="1:8" ht="27.75" hidden="1" customHeight="1" x14ac:dyDescent="0.25">
      <c r="A277" s="3" t="s">
        <v>323</v>
      </c>
      <c r="B277" s="14" t="s">
        <v>257</v>
      </c>
      <c r="C277" s="15" t="s">
        <v>160</v>
      </c>
      <c r="D277" s="15" t="s">
        <v>458</v>
      </c>
      <c r="E277" s="15"/>
      <c r="F277" s="53">
        <f>F278</f>
        <v>0</v>
      </c>
      <c r="G277" s="53">
        <f t="shared" si="24"/>
        <v>0</v>
      </c>
      <c r="H277" s="53">
        <f t="shared" si="24"/>
        <v>0</v>
      </c>
    </row>
    <row r="278" spans="1:8" ht="15" hidden="1" customHeight="1" x14ac:dyDescent="0.25">
      <c r="A278" s="3" t="s">
        <v>178</v>
      </c>
      <c r="B278" s="14" t="s">
        <v>257</v>
      </c>
      <c r="C278" s="15" t="s">
        <v>160</v>
      </c>
      <c r="D278" s="15" t="s">
        <v>458</v>
      </c>
      <c r="E278" s="15" t="s">
        <v>179</v>
      </c>
      <c r="F278" s="53"/>
      <c r="G278" s="53">
        <v>0</v>
      </c>
      <c r="H278" s="53">
        <v>0</v>
      </c>
    </row>
    <row r="279" spans="1:8" ht="42" hidden="1" customHeight="1" x14ac:dyDescent="0.25">
      <c r="A279" s="18" t="s">
        <v>490</v>
      </c>
      <c r="B279" s="14" t="s">
        <v>257</v>
      </c>
      <c r="C279" s="15" t="s">
        <v>160</v>
      </c>
      <c r="D279" s="13" t="s">
        <v>526</v>
      </c>
      <c r="E279" s="15"/>
      <c r="F279" s="52">
        <f>F280+F284+F288</f>
        <v>0</v>
      </c>
      <c r="G279" s="52">
        <f>G280+G284</f>
        <v>0</v>
      </c>
      <c r="H279" s="52">
        <v>0</v>
      </c>
    </row>
    <row r="280" spans="1:8" ht="66.75" hidden="1" customHeight="1" x14ac:dyDescent="0.25">
      <c r="A280" s="17" t="s">
        <v>491</v>
      </c>
      <c r="B280" s="15" t="s">
        <v>257</v>
      </c>
      <c r="C280" s="15" t="s">
        <v>160</v>
      </c>
      <c r="D280" s="15" t="s">
        <v>527</v>
      </c>
      <c r="E280" s="15"/>
      <c r="F280" s="53">
        <f>F282+F283+F281</f>
        <v>0</v>
      </c>
      <c r="G280" s="53">
        <f>G282</f>
        <v>0</v>
      </c>
      <c r="H280" s="53">
        <v>0</v>
      </c>
    </row>
    <row r="281" spans="1:8" ht="18.75" hidden="1" customHeight="1" x14ac:dyDescent="0.25">
      <c r="A281" s="3" t="s">
        <v>198</v>
      </c>
      <c r="B281" s="15" t="s">
        <v>257</v>
      </c>
      <c r="C281" s="15" t="s">
        <v>160</v>
      </c>
      <c r="D281" s="15" t="s">
        <v>527</v>
      </c>
      <c r="E281" s="15" t="s">
        <v>199</v>
      </c>
      <c r="F281" s="53">
        <v>0</v>
      </c>
      <c r="G281" s="53">
        <v>0</v>
      </c>
      <c r="H281" s="53">
        <v>0</v>
      </c>
    </row>
    <row r="282" spans="1:8" ht="16.5" hidden="1" customHeight="1" x14ac:dyDescent="0.25">
      <c r="A282" s="3" t="s">
        <v>282</v>
      </c>
      <c r="B282" s="15" t="s">
        <v>257</v>
      </c>
      <c r="C282" s="15" t="s">
        <v>160</v>
      </c>
      <c r="D282" s="15" t="s">
        <v>527</v>
      </c>
      <c r="E282" s="15" t="s">
        <v>283</v>
      </c>
      <c r="F282" s="54"/>
      <c r="G282" s="54"/>
      <c r="H282" s="54"/>
    </row>
    <row r="283" spans="1:8" ht="16.5" hidden="1" customHeight="1" x14ac:dyDescent="0.25">
      <c r="A283" s="3" t="s">
        <v>254</v>
      </c>
      <c r="B283" s="15" t="s">
        <v>257</v>
      </c>
      <c r="C283" s="15" t="s">
        <v>160</v>
      </c>
      <c r="D283" s="15" t="s">
        <v>527</v>
      </c>
      <c r="E283" s="15" t="s">
        <v>255</v>
      </c>
      <c r="F283" s="54"/>
      <c r="G283" s="54"/>
      <c r="H283" s="54"/>
    </row>
    <row r="284" spans="1:8" ht="40.5" hidden="1" customHeight="1" x14ac:dyDescent="0.25">
      <c r="A284" s="17" t="s">
        <v>492</v>
      </c>
      <c r="B284" s="15" t="s">
        <v>257</v>
      </c>
      <c r="C284" s="15" t="s">
        <v>160</v>
      </c>
      <c r="D284" s="15" t="s">
        <v>528</v>
      </c>
      <c r="E284" s="15"/>
      <c r="F284" s="53">
        <f>F286+F287+F285</f>
        <v>0</v>
      </c>
      <c r="G284" s="53">
        <f>G286</f>
        <v>0</v>
      </c>
      <c r="H284" s="53">
        <v>0</v>
      </c>
    </row>
    <row r="285" spans="1:8" ht="23.25" hidden="1" customHeight="1" x14ac:dyDescent="0.25">
      <c r="A285" s="3" t="s">
        <v>198</v>
      </c>
      <c r="B285" s="15" t="s">
        <v>257</v>
      </c>
      <c r="C285" s="15" t="s">
        <v>160</v>
      </c>
      <c r="D285" s="15" t="s">
        <v>528</v>
      </c>
      <c r="E285" s="15" t="s">
        <v>199</v>
      </c>
      <c r="F285" s="53">
        <v>0</v>
      </c>
      <c r="G285" s="53"/>
      <c r="H285" s="53"/>
    </row>
    <row r="286" spans="1:8" ht="18.75" hidden="1" customHeight="1" x14ac:dyDescent="0.25">
      <c r="A286" s="3" t="s">
        <v>282</v>
      </c>
      <c r="B286" s="15" t="s">
        <v>257</v>
      </c>
      <c r="C286" s="15" t="s">
        <v>160</v>
      </c>
      <c r="D286" s="15" t="s">
        <v>528</v>
      </c>
      <c r="E286" s="15" t="s">
        <v>283</v>
      </c>
      <c r="F286" s="53"/>
      <c r="G286" s="53"/>
      <c r="H286" s="53"/>
    </row>
    <row r="287" spans="1:8" ht="18.75" hidden="1" customHeight="1" x14ac:dyDescent="0.25">
      <c r="A287" s="3" t="s">
        <v>254</v>
      </c>
      <c r="B287" s="15" t="s">
        <v>257</v>
      </c>
      <c r="C287" s="15" t="s">
        <v>160</v>
      </c>
      <c r="D287" s="15" t="s">
        <v>528</v>
      </c>
      <c r="E287" s="15" t="s">
        <v>255</v>
      </c>
      <c r="F287" s="53"/>
      <c r="G287" s="53"/>
      <c r="H287" s="53"/>
    </row>
    <row r="288" spans="1:8" ht="54" hidden="1" customHeight="1" x14ac:dyDescent="0.25">
      <c r="A288" s="17" t="s">
        <v>547</v>
      </c>
      <c r="B288" s="14" t="s">
        <v>257</v>
      </c>
      <c r="C288" s="15" t="s">
        <v>160</v>
      </c>
      <c r="D288" s="15" t="s">
        <v>537</v>
      </c>
      <c r="E288" s="15"/>
      <c r="F288" s="53">
        <f>F289</f>
        <v>0</v>
      </c>
      <c r="G288" s="53">
        <v>0</v>
      </c>
      <c r="H288" s="53">
        <v>0</v>
      </c>
    </row>
    <row r="289" spans="1:8" hidden="1" x14ac:dyDescent="0.25">
      <c r="A289" s="3" t="s">
        <v>282</v>
      </c>
      <c r="B289" s="14" t="s">
        <v>257</v>
      </c>
      <c r="C289" s="15" t="s">
        <v>160</v>
      </c>
      <c r="D289" s="15" t="s">
        <v>537</v>
      </c>
      <c r="E289" s="15" t="s">
        <v>283</v>
      </c>
      <c r="F289" s="53"/>
      <c r="G289" s="53"/>
      <c r="H289" s="53"/>
    </row>
    <row r="290" spans="1:8" ht="28.5" hidden="1" customHeight="1" x14ac:dyDescent="0.25">
      <c r="A290" s="8" t="s">
        <v>680</v>
      </c>
      <c r="B290" s="12" t="s">
        <v>257</v>
      </c>
      <c r="C290" s="13" t="s">
        <v>160</v>
      </c>
      <c r="D290" s="13" t="s">
        <v>679</v>
      </c>
      <c r="E290" s="13"/>
      <c r="F290" s="52"/>
      <c r="G290" s="52"/>
      <c r="H290" s="52"/>
    </row>
    <row r="291" spans="1:8" hidden="1" x14ac:dyDescent="0.25">
      <c r="A291" s="17" t="s">
        <v>642</v>
      </c>
      <c r="B291" s="15" t="s">
        <v>257</v>
      </c>
      <c r="C291" s="15" t="s">
        <v>160</v>
      </c>
      <c r="D291" s="15" t="s">
        <v>732</v>
      </c>
      <c r="E291" s="15"/>
      <c r="F291" s="53">
        <f>F292</f>
        <v>0</v>
      </c>
      <c r="G291" s="53">
        <v>0</v>
      </c>
      <c r="H291" s="53">
        <v>0</v>
      </c>
    </row>
    <row r="292" spans="1:8" ht="16.5" hidden="1" customHeight="1" x14ac:dyDescent="0.25">
      <c r="A292" s="17" t="s">
        <v>643</v>
      </c>
      <c r="B292" s="15" t="s">
        <v>257</v>
      </c>
      <c r="C292" s="15" t="s">
        <v>160</v>
      </c>
      <c r="D292" s="15" t="s">
        <v>732</v>
      </c>
      <c r="E292" s="15" t="s">
        <v>644</v>
      </c>
      <c r="F292" s="53"/>
      <c r="G292" s="53"/>
      <c r="H292" s="53"/>
    </row>
    <row r="293" spans="1:8" ht="16.5" hidden="1" customHeight="1" x14ac:dyDescent="0.25">
      <c r="A293" s="17" t="s">
        <v>661</v>
      </c>
      <c r="B293" s="15" t="s">
        <v>257</v>
      </c>
      <c r="C293" s="15" t="s">
        <v>160</v>
      </c>
      <c r="D293" s="15" t="s">
        <v>733</v>
      </c>
      <c r="E293" s="15"/>
      <c r="F293" s="53">
        <f>F294</f>
        <v>0</v>
      </c>
      <c r="G293" s="53">
        <v>0</v>
      </c>
      <c r="H293" s="53">
        <v>0</v>
      </c>
    </row>
    <row r="294" spans="1:8" ht="16.5" hidden="1" customHeight="1" x14ac:dyDescent="0.25">
      <c r="A294" s="17" t="s">
        <v>254</v>
      </c>
      <c r="B294" s="15" t="s">
        <v>257</v>
      </c>
      <c r="C294" s="15" t="s">
        <v>160</v>
      </c>
      <c r="D294" s="15" t="s">
        <v>733</v>
      </c>
      <c r="E294" s="15" t="s">
        <v>255</v>
      </c>
      <c r="F294" s="53"/>
      <c r="G294" s="53"/>
      <c r="H294" s="53"/>
    </row>
    <row r="295" spans="1:8" ht="82.5" hidden="1" customHeight="1" x14ac:dyDescent="0.25">
      <c r="A295" s="17" t="s">
        <v>822</v>
      </c>
      <c r="B295" s="15" t="s">
        <v>257</v>
      </c>
      <c r="C295" s="15" t="s">
        <v>160</v>
      </c>
      <c r="D295" s="15" t="s">
        <v>823</v>
      </c>
      <c r="E295" s="15"/>
      <c r="F295" s="53">
        <f>F296</f>
        <v>0</v>
      </c>
      <c r="G295" s="53">
        <v>0</v>
      </c>
      <c r="H295" s="53">
        <v>0</v>
      </c>
    </row>
    <row r="296" spans="1:8" ht="51.75" hidden="1" customHeight="1" x14ac:dyDescent="0.25">
      <c r="A296" s="17" t="s">
        <v>69</v>
      </c>
      <c r="B296" s="15" t="s">
        <v>257</v>
      </c>
      <c r="C296" s="15" t="s">
        <v>160</v>
      </c>
      <c r="D296" s="15" t="s">
        <v>823</v>
      </c>
      <c r="E296" s="15" t="s">
        <v>427</v>
      </c>
      <c r="F296" s="53"/>
      <c r="G296" s="53"/>
      <c r="H296" s="53"/>
    </row>
    <row r="297" spans="1:8" ht="52.5" customHeight="1" x14ac:dyDescent="0.25">
      <c r="A297" s="17" t="s">
        <v>824</v>
      </c>
      <c r="B297" s="15" t="s">
        <v>257</v>
      </c>
      <c r="C297" s="15" t="s">
        <v>160</v>
      </c>
      <c r="D297" s="15" t="s">
        <v>825</v>
      </c>
      <c r="E297" s="15"/>
      <c r="F297" s="53">
        <f>F298</f>
        <v>373.1</v>
      </c>
      <c r="G297" s="53">
        <f>G298</f>
        <v>373.1</v>
      </c>
      <c r="H297" s="53">
        <f>H298</f>
        <v>373.1</v>
      </c>
    </row>
    <row r="298" spans="1:8" ht="54" customHeight="1" x14ac:dyDescent="0.25">
      <c r="A298" s="17" t="s">
        <v>69</v>
      </c>
      <c r="B298" s="15" t="s">
        <v>257</v>
      </c>
      <c r="C298" s="15" t="s">
        <v>160</v>
      </c>
      <c r="D298" s="15" t="s">
        <v>825</v>
      </c>
      <c r="E298" s="15" t="s">
        <v>427</v>
      </c>
      <c r="F298" s="54">
        <v>373.1</v>
      </c>
      <c r="G298" s="54">
        <v>373.1</v>
      </c>
      <c r="H298" s="54">
        <v>373.1</v>
      </c>
    </row>
    <row r="299" spans="1:8" ht="19.5" hidden="1" customHeight="1" x14ac:dyDescent="0.25">
      <c r="A299" s="17" t="s">
        <v>661</v>
      </c>
      <c r="B299" s="14" t="s">
        <v>257</v>
      </c>
      <c r="C299" s="15" t="s">
        <v>160</v>
      </c>
      <c r="D299" s="15" t="s">
        <v>733</v>
      </c>
      <c r="E299" s="15"/>
      <c r="F299" s="53">
        <f>F300</f>
        <v>0</v>
      </c>
      <c r="G299" s="53">
        <v>0</v>
      </c>
      <c r="H299" s="53">
        <v>0</v>
      </c>
    </row>
    <row r="300" spans="1:8" ht="18" hidden="1" customHeight="1" x14ac:dyDescent="0.25">
      <c r="A300" s="17" t="s">
        <v>254</v>
      </c>
      <c r="B300" s="14" t="s">
        <v>257</v>
      </c>
      <c r="C300" s="15" t="s">
        <v>160</v>
      </c>
      <c r="D300" s="15" t="s">
        <v>733</v>
      </c>
      <c r="E300" s="15" t="s">
        <v>255</v>
      </c>
      <c r="F300" s="53"/>
      <c r="G300" s="53"/>
      <c r="H300" s="53"/>
    </row>
    <row r="301" spans="1:8" x14ac:dyDescent="0.25">
      <c r="A301" s="8" t="s">
        <v>295</v>
      </c>
      <c r="B301" s="12" t="s">
        <v>257</v>
      </c>
      <c r="C301" s="13" t="s">
        <v>138</v>
      </c>
      <c r="D301" s="13"/>
      <c r="E301" s="13"/>
      <c r="F301" s="52">
        <f>F312+F302</f>
        <v>1980.82</v>
      </c>
      <c r="G301" s="52">
        <f>G312+G302</f>
        <v>100</v>
      </c>
      <c r="H301" s="52">
        <f>H312+H302</f>
        <v>100</v>
      </c>
    </row>
    <row r="302" spans="1:8" ht="53.25" customHeight="1" x14ac:dyDescent="0.25">
      <c r="A302" s="8" t="s">
        <v>905</v>
      </c>
      <c r="B302" s="13" t="s">
        <v>257</v>
      </c>
      <c r="C302" s="13" t="s">
        <v>138</v>
      </c>
      <c r="D302" s="13" t="s">
        <v>100</v>
      </c>
      <c r="E302" s="15"/>
      <c r="F302" s="52">
        <f>F307+F311+F305+F330+F332+F334+F304+F324+F328+F326</f>
        <v>1980.82</v>
      </c>
      <c r="G302" s="52">
        <f>G307+G311+G305+G330+G332+G334+G304+G324+G328+G326</f>
        <v>100</v>
      </c>
      <c r="H302" s="52">
        <f>H307+H311+H305+H330+H332+H334+H304+H324+H328+H326</f>
        <v>100</v>
      </c>
    </row>
    <row r="303" spans="1:8" ht="27.75" customHeight="1" x14ac:dyDescent="0.25">
      <c r="A303" s="3" t="s">
        <v>548</v>
      </c>
      <c r="B303" s="15" t="s">
        <v>257</v>
      </c>
      <c r="C303" s="15" t="s">
        <v>138</v>
      </c>
      <c r="D303" s="15" t="s">
        <v>549</v>
      </c>
      <c r="E303" s="15"/>
      <c r="F303" s="53">
        <f>F304</f>
        <v>1880.82</v>
      </c>
      <c r="G303" s="53">
        <f>G304</f>
        <v>0</v>
      </c>
      <c r="H303" s="53">
        <f>H304</f>
        <v>0</v>
      </c>
    </row>
    <row r="304" spans="1:8" ht="39" x14ac:dyDescent="0.25">
      <c r="A304" s="3" t="s">
        <v>794</v>
      </c>
      <c r="B304" s="15" t="s">
        <v>257</v>
      </c>
      <c r="C304" s="15" t="s">
        <v>138</v>
      </c>
      <c r="D304" s="15" t="s">
        <v>549</v>
      </c>
      <c r="E304" s="15" t="s">
        <v>179</v>
      </c>
      <c r="F304" s="70">
        <v>1880.82</v>
      </c>
      <c r="G304" s="54">
        <v>0</v>
      </c>
      <c r="H304" s="54">
        <v>0</v>
      </c>
    </row>
    <row r="305" spans="1:8" ht="39.75" hidden="1" customHeight="1" x14ac:dyDescent="0.25">
      <c r="A305" s="3" t="s">
        <v>81</v>
      </c>
      <c r="B305" s="14" t="s">
        <v>82</v>
      </c>
      <c r="C305" s="15" t="s">
        <v>138</v>
      </c>
      <c r="D305" s="15" t="s">
        <v>529</v>
      </c>
      <c r="E305" s="15"/>
      <c r="F305" s="53">
        <f>F306</f>
        <v>0</v>
      </c>
      <c r="G305" s="53">
        <f>G306</f>
        <v>0</v>
      </c>
      <c r="H305" s="53">
        <f>H306</f>
        <v>0</v>
      </c>
    </row>
    <row r="306" spans="1:8" ht="39" hidden="1" x14ac:dyDescent="0.25">
      <c r="A306" s="3" t="s">
        <v>794</v>
      </c>
      <c r="B306" s="14" t="s">
        <v>257</v>
      </c>
      <c r="C306" s="15" t="s">
        <v>138</v>
      </c>
      <c r="D306" s="15" t="s">
        <v>529</v>
      </c>
      <c r="E306" s="15" t="s">
        <v>179</v>
      </c>
      <c r="F306" s="53"/>
      <c r="G306" s="53"/>
      <c r="H306" s="53"/>
    </row>
    <row r="307" spans="1:8" ht="18.75" hidden="1" customHeight="1" x14ac:dyDescent="0.25">
      <c r="A307" s="3" t="s">
        <v>481</v>
      </c>
      <c r="B307" s="15" t="s">
        <v>257</v>
      </c>
      <c r="C307" s="15" t="s">
        <v>138</v>
      </c>
      <c r="D307" s="15" t="s">
        <v>482</v>
      </c>
      <c r="E307" s="15"/>
      <c r="F307" s="53">
        <f>F308+F309</f>
        <v>0</v>
      </c>
      <c r="G307" s="53">
        <f t="shared" ref="G307:H307" si="25">G308</f>
        <v>0</v>
      </c>
      <c r="H307" s="53">
        <f t="shared" si="25"/>
        <v>0</v>
      </c>
    </row>
    <row r="308" spans="1:8" ht="31.5" hidden="1" customHeight="1" x14ac:dyDescent="0.25">
      <c r="A308" s="3" t="s">
        <v>178</v>
      </c>
      <c r="B308" s="15" t="s">
        <v>257</v>
      </c>
      <c r="C308" s="15" t="s">
        <v>138</v>
      </c>
      <c r="D308" s="15" t="s">
        <v>482</v>
      </c>
      <c r="E308" s="15" t="s">
        <v>179</v>
      </c>
      <c r="F308" s="53"/>
      <c r="G308" s="53">
        <v>0</v>
      </c>
      <c r="H308" s="53">
        <v>0</v>
      </c>
    </row>
    <row r="309" spans="1:8" ht="27.75" hidden="1" customHeight="1" x14ac:dyDescent="0.25">
      <c r="A309" s="3" t="s">
        <v>69</v>
      </c>
      <c r="B309" s="15" t="s">
        <v>257</v>
      </c>
      <c r="C309" s="15" t="s">
        <v>138</v>
      </c>
      <c r="D309" s="15" t="s">
        <v>482</v>
      </c>
      <c r="E309" s="15" t="s">
        <v>427</v>
      </c>
      <c r="F309" s="53">
        <v>0</v>
      </c>
      <c r="G309" s="53">
        <v>0</v>
      </c>
      <c r="H309" s="53">
        <v>0</v>
      </c>
    </row>
    <row r="310" spans="1:8" ht="39" hidden="1" customHeight="1" x14ac:dyDescent="0.25">
      <c r="A310" s="3" t="s">
        <v>519</v>
      </c>
      <c r="B310" s="15" t="s">
        <v>257</v>
      </c>
      <c r="C310" s="15" t="s">
        <v>138</v>
      </c>
      <c r="D310" s="15" t="s">
        <v>520</v>
      </c>
      <c r="E310" s="15"/>
      <c r="F310" s="53">
        <f>F311</f>
        <v>0</v>
      </c>
      <c r="G310" s="53">
        <v>0</v>
      </c>
      <c r="H310" s="53">
        <v>0</v>
      </c>
    </row>
    <row r="311" spans="1:8" ht="53.25" hidden="1" customHeight="1" x14ac:dyDescent="0.25">
      <c r="A311" s="3" t="s">
        <v>69</v>
      </c>
      <c r="B311" s="15" t="s">
        <v>257</v>
      </c>
      <c r="C311" s="15" t="s">
        <v>138</v>
      </c>
      <c r="D311" s="15" t="s">
        <v>520</v>
      </c>
      <c r="E311" s="15" t="s">
        <v>427</v>
      </c>
      <c r="F311" s="53"/>
      <c r="G311" s="53"/>
      <c r="H311" s="53"/>
    </row>
    <row r="312" spans="1:8" ht="16.5" hidden="1" customHeight="1" x14ac:dyDescent="0.25">
      <c r="A312" s="8" t="s">
        <v>503</v>
      </c>
      <c r="B312" s="12" t="s">
        <v>257</v>
      </c>
      <c r="C312" s="13" t="s">
        <v>138</v>
      </c>
      <c r="D312" s="13" t="s">
        <v>459</v>
      </c>
      <c r="E312" s="15"/>
      <c r="F312" s="52"/>
      <c r="G312" s="52"/>
      <c r="H312" s="52"/>
    </row>
    <row r="313" spans="1:8" ht="16.5" hidden="1" customHeight="1" x14ac:dyDescent="0.25">
      <c r="A313" s="17" t="s">
        <v>311</v>
      </c>
      <c r="B313" s="15" t="s">
        <v>257</v>
      </c>
      <c r="C313" s="15" t="s">
        <v>138</v>
      </c>
      <c r="D313" s="15" t="s">
        <v>321</v>
      </c>
      <c r="E313" s="15"/>
      <c r="F313" s="53">
        <f>F314</f>
        <v>0</v>
      </c>
      <c r="G313" s="53">
        <f>G314</f>
        <v>0</v>
      </c>
      <c r="H313" s="53">
        <f>H314</f>
        <v>0</v>
      </c>
    </row>
    <row r="314" spans="1:8" ht="18" hidden="1" customHeight="1" x14ac:dyDescent="0.25">
      <c r="A314" s="3" t="s">
        <v>178</v>
      </c>
      <c r="B314" s="15" t="s">
        <v>257</v>
      </c>
      <c r="C314" s="15" t="s">
        <v>138</v>
      </c>
      <c r="D314" s="15" t="s">
        <v>321</v>
      </c>
      <c r="E314" s="15" t="s">
        <v>179</v>
      </c>
      <c r="F314" s="53"/>
      <c r="G314" s="53"/>
      <c r="H314" s="53"/>
    </row>
    <row r="315" spans="1:8" ht="18.75" hidden="1" customHeight="1" x14ac:dyDescent="0.25">
      <c r="A315" s="3" t="s">
        <v>85</v>
      </c>
      <c r="B315" s="15" t="s">
        <v>257</v>
      </c>
      <c r="C315" s="15" t="s">
        <v>138</v>
      </c>
      <c r="D315" s="15" t="s">
        <v>460</v>
      </c>
      <c r="E315" s="15"/>
      <c r="F315" s="53">
        <f>F316</f>
        <v>0</v>
      </c>
      <c r="G315" s="53">
        <f>G316</f>
        <v>0</v>
      </c>
      <c r="H315" s="53">
        <f>H316</f>
        <v>0</v>
      </c>
    </row>
    <row r="316" spans="1:8" ht="18.75" hidden="1" customHeight="1" x14ac:dyDescent="0.25">
      <c r="A316" s="3" t="s">
        <v>178</v>
      </c>
      <c r="B316" s="15" t="s">
        <v>257</v>
      </c>
      <c r="C316" s="15" t="s">
        <v>138</v>
      </c>
      <c r="D316" s="15" t="s">
        <v>460</v>
      </c>
      <c r="E316" s="15" t="s">
        <v>179</v>
      </c>
      <c r="F316" s="53">
        <v>0</v>
      </c>
      <c r="G316" s="53">
        <v>0</v>
      </c>
      <c r="H316" s="53">
        <v>0</v>
      </c>
    </row>
    <row r="317" spans="1:8" ht="17.25" hidden="1" customHeight="1" x14ac:dyDescent="0.25">
      <c r="A317" s="17" t="s">
        <v>440</v>
      </c>
      <c r="B317" s="15" t="s">
        <v>257</v>
      </c>
      <c r="C317" s="15" t="s">
        <v>138</v>
      </c>
      <c r="D317" s="15" t="s">
        <v>441</v>
      </c>
      <c r="E317" s="15"/>
      <c r="F317" s="53">
        <f>F318</f>
        <v>0</v>
      </c>
      <c r="G317" s="53">
        <v>0</v>
      </c>
      <c r="H317" s="53">
        <v>0</v>
      </c>
    </row>
    <row r="318" spans="1:8" ht="22.5" hidden="1" customHeight="1" x14ac:dyDescent="0.25">
      <c r="A318" s="3" t="s">
        <v>282</v>
      </c>
      <c r="B318" s="15" t="s">
        <v>257</v>
      </c>
      <c r="C318" s="15" t="s">
        <v>138</v>
      </c>
      <c r="D318" s="15" t="s">
        <v>441</v>
      </c>
      <c r="E318" s="15" t="s">
        <v>283</v>
      </c>
      <c r="F318" s="53"/>
      <c r="G318" s="53">
        <v>0</v>
      </c>
      <c r="H318" s="53">
        <v>0</v>
      </c>
    </row>
    <row r="319" spans="1:8" ht="19.5" hidden="1" customHeight="1" x14ac:dyDescent="0.25">
      <c r="A319" s="3" t="s">
        <v>58</v>
      </c>
      <c r="B319" s="15" t="s">
        <v>257</v>
      </c>
      <c r="C319" s="15" t="s">
        <v>138</v>
      </c>
      <c r="D319" s="15" t="s">
        <v>8</v>
      </c>
      <c r="E319" s="15"/>
      <c r="F319" s="53">
        <f>F320+F321</f>
        <v>0</v>
      </c>
      <c r="G319" s="53">
        <v>0</v>
      </c>
      <c r="H319" s="53">
        <v>0</v>
      </c>
    </row>
    <row r="320" spans="1:8" ht="20.25" hidden="1" customHeight="1" x14ac:dyDescent="0.25">
      <c r="A320" s="3" t="s">
        <v>282</v>
      </c>
      <c r="B320" s="15" t="s">
        <v>257</v>
      </c>
      <c r="C320" s="15" t="s">
        <v>138</v>
      </c>
      <c r="D320" s="15" t="s">
        <v>8</v>
      </c>
      <c r="E320" s="15" t="s">
        <v>283</v>
      </c>
      <c r="F320" s="53"/>
      <c r="G320" s="53">
        <v>0</v>
      </c>
      <c r="H320" s="53">
        <v>0</v>
      </c>
    </row>
    <row r="321" spans="1:8" ht="20.25" hidden="1" customHeight="1" x14ac:dyDescent="0.25">
      <c r="A321" s="3" t="s">
        <v>144</v>
      </c>
      <c r="B321" s="14" t="s">
        <v>257</v>
      </c>
      <c r="C321" s="15" t="s">
        <v>138</v>
      </c>
      <c r="D321" s="15" t="s">
        <v>8</v>
      </c>
      <c r="E321" s="15" t="s">
        <v>145</v>
      </c>
      <c r="F321" s="53"/>
      <c r="G321" s="53">
        <v>0</v>
      </c>
      <c r="H321" s="53">
        <v>0</v>
      </c>
    </row>
    <row r="322" spans="1:8" ht="19.5" hidden="1" customHeight="1" x14ac:dyDescent="0.25">
      <c r="A322" s="3" t="s">
        <v>81</v>
      </c>
      <c r="B322" s="14" t="s">
        <v>82</v>
      </c>
      <c r="C322" s="15" t="s">
        <v>138</v>
      </c>
      <c r="D322" s="15" t="s">
        <v>472</v>
      </c>
      <c r="E322" s="15"/>
      <c r="F322" s="53">
        <f>F323</f>
        <v>0</v>
      </c>
      <c r="G322" s="53">
        <v>0</v>
      </c>
      <c r="H322" s="53">
        <v>0</v>
      </c>
    </row>
    <row r="323" spans="1:8" ht="23.25" hidden="1" customHeight="1" x14ac:dyDescent="0.25">
      <c r="A323" s="3" t="s">
        <v>178</v>
      </c>
      <c r="B323" s="14" t="s">
        <v>257</v>
      </c>
      <c r="C323" s="15" t="s">
        <v>138</v>
      </c>
      <c r="D323" s="15" t="s">
        <v>472</v>
      </c>
      <c r="E323" s="15" t="s">
        <v>179</v>
      </c>
      <c r="F323" s="53"/>
      <c r="G323" s="53">
        <v>0</v>
      </c>
      <c r="H323" s="53">
        <v>0</v>
      </c>
    </row>
    <row r="324" spans="1:8" ht="101.25" hidden="1" customHeight="1" x14ac:dyDescent="0.25">
      <c r="A324" s="3" t="s">
        <v>827</v>
      </c>
      <c r="B324" s="15" t="s">
        <v>257</v>
      </c>
      <c r="C324" s="15" t="s">
        <v>138</v>
      </c>
      <c r="D324" s="15" t="s">
        <v>828</v>
      </c>
      <c r="E324" s="15"/>
      <c r="F324" s="53">
        <f>F325</f>
        <v>0</v>
      </c>
      <c r="G324" s="53">
        <v>0</v>
      </c>
      <c r="H324" s="53">
        <v>0</v>
      </c>
    </row>
    <row r="325" spans="1:8" ht="39" hidden="1" x14ac:dyDescent="0.25">
      <c r="A325" s="3" t="s">
        <v>794</v>
      </c>
      <c r="B325" s="15" t="s">
        <v>257</v>
      </c>
      <c r="C325" s="15" t="s">
        <v>138</v>
      </c>
      <c r="D325" s="15" t="s">
        <v>828</v>
      </c>
      <c r="E325" s="15" t="s">
        <v>179</v>
      </c>
      <c r="F325" s="53"/>
      <c r="G325" s="53"/>
      <c r="H325" s="53"/>
    </row>
    <row r="326" spans="1:8" ht="66" hidden="1" customHeight="1" x14ac:dyDescent="0.25">
      <c r="A326" s="17" t="s">
        <v>841</v>
      </c>
      <c r="B326" s="15" t="s">
        <v>257</v>
      </c>
      <c r="C326" s="15" t="s">
        <v>138</v>
      </c>
      <c r="D326" s="15" t="s">
        <v>842</v>
      </c>
      <c r="E326" s="15"/>
      <c r="F326" s="54">
        <f>F327</f>
        <v>0</v>
      </c>
      <c r="G326" s="54">
        <v>0</v>
      </c>
      <c r="H326" s="54">
        <v>0</v>
      </c>
    </row>
    <row r="327" spans="1:8" ht="39" hidden="1" x14ac:dyDescent="0.25">
      <c r="A327" s="3" t="s">
        <v>794</v>
      </c>
      <c r="B327" s="15" t="s">
        <v>257</v>
      </c>
      <c r="C327" s="15" t="s">
        <v>138</v>
      </c>
      <c r="D327" s="15" t="s">
        <v>842</v>
      </c>
      <c r="E327" s="15" t="s">
        <v>179</v>
      </c>
      <c r="F327" s="54"/>
      <c r="G327" s="54"/>
      <c r="H327" s="54"/>
    </row>
    <row r="328" spans="1:8" ht="51.75" hidden="1" x14ac:dyDescent="0.25">
      <c r="A328" s="17" t="s">
        <v>837</v>
      </c>
      <c r="B328" s="15" t="s">
        <v>257</v>
      </c>
      <c r="C328" s="15" t="s">
        <v>138</v>
      </c>
      <c r="D328" s="15" t="s">
        <v>838</v>
      </c>
      <c r="E328" s="15"/>
      <c r="F328" s="54">
        <f>F329</f>
        <v>0</v>
      </c>
      <c r="G328" s="54">
        <v>0</v>
      </c>
      <c r="H328" s="54">
        <v>0</v>
      </c>
    </row>
    <row r="329" spans="1:8" ht="39" hidden="1" x14ac:dyDescent="0.25">
      <c r="A329" s="3" t="s">
        <v>794</v>
      </c>
      <c r="B329" s="15" t="s">
        <v>257</v>
      </c>
      <c r="C329" s="15" t="s">
        <v>138</v>
      </c>
      <c r="D329" s="15" t="s">
        <v>838</v>
      </c>
      <c r="E329" s="15" t="s">
        <v>179</v>
      </c>
      <c r="F329" s="54"/>
      <c r="G329" s="54"/>
      <c r="H329" s="54"/>
    </row>
    <row r="330" spans="1:8" ht="30" customHeight="1" x14ac:dyDescent="0.25">
      <c r="A330" s="3" t="s">
        <v>430</v>
      </c>
      <c r="B330" s="14" t="s">
        <v>257</v>
      </c>
      <c r="C330" s="15" t="s">
        <v>138</v>
      </c>
      <c r="D330" s="15" t="s">
        <v>530</v>
      </c>
      <c r="E330" s="15"/>
      <c r="F330" s="53">
        <f>F331</f>
        <v>18.399999999999999</v>
      </c>
      <c r="G330" s="53">
        <f>G331</f>
        <v>18.399999999999999</v>
      </c>
      <c r="H330" s="53">
        <f>H331</f>
        <v>18.399999999999999</v>
      </c>
    </row>
    <row r="331" spans="1:8" ht="16.5" customHeight="1" x14ac:dyDescent="0.25">
      <c r="A331" s="3" t="s">
        <v>339</v>
      </c>
      <c r="B331" s="14" t="s">
        <v>257</v>
      </c>
      <c r="C331" s="15" t="s">
        <v>138</v>
      </c>
      <c r="D331" s="15" t="s">
        <v>530</v>
      </c>
      <c r="E331" s="15" t="s">
        <v>340</v>
      </c>
      <c r="F331" s="54">
        <v>18.399999999999999</v>
      </c>
      <c r="G331" s="54">
        <v>18.399999999999999</v>
      </c>
      <c r="H331" s="54">
        <v>18.399999999999999</v>
      </c>
    </row>
    <row r="332" spans="1:8" ht="42" customHeight="1" x14ac:dyDescent="0.25">
      <c r="A332" s="3" t="s">
        <v>431</v>
      </c>
      <c r="B332" s="14" t="s">
        <v>257</v>
      </c>
      <c r="C332" s="15" t="s">
        <v>138</v>
      </c>
      <c r="D332" s="15" t="s">
        <v>531</v>
      </c>
      <c r="E332" s="15"/>
      <c r="F332" s="53">
        <f>F333</f>
        <v>38.799999999999997</v>
      </c>
      <c r="G332" s="53">
        <f>G333</f>
        <v>38.799999999999997</v>
      </c>
      <c r="H332" s="53">
        <f>H333</f>
        <v>38.799999999999997</v>
      </c>
    </row>
    <row r="333" spans="1:8" ht="16.5" customHeight="1" x14ac:dyDescent="0.25">
      <c r="A333" s="3" t="s">
        <v>339</v>
      </c>
      <c r="B333" s="14" t="s">
        <v>257</v>
      </c>
      <c r="C333" s="15" t="s">
        <v>138</v>
      </c>
      <c r="D333" s="15" t="s">
        <v>531</v>
      </c>
      <c r="E333" s="15" t="s">
        <v>340</v>
      </c>
      <c r="F333" s="54">
        <v>38.799999999999997</v>
      </c>
      <c r="G333" s="54">
        <v>38.799999999999997</v>
      </c>
      <c r="H333" s="54">
        <v>38.799999999999997</v>
      </c>
    </row>
    <row r="334" spans="1:8" ht="29.25" customHeight="1" x14ac:dyDescent="0.25">
      <c r="A334" s="3" t="s">
        <v>432</v>
      </c>
      <c r="B334" s="14" t="s">
        <v>257</v>
      </c>
      <c r="C334" s="15" t="s">
        <v>138</v>
      </c>
      <c r="D334" s="15" t="s">
        <v>532</v>
      </c>
      <c r="E334" s="15"/>
      <c r="F334" s="53">
        <f>F335</f>
        <v>42.8</v>
      </c>
      <c r="G334" s="53">
        <f>G335</f>
        <v>42.8</v>
      </c>
      <c r="H334" s="53">
        <f>H335</f>
        <v>42.8</v>
      </c>
    </row>
    <row r="335" spans="1:8" ht="18" customHeight="1" x14ac:dyDescent="0.25">
      <c r="A335" s="3" t="s">
        <v>339</v>
      </c>
      <c r="B335" s="14" t="s">
        <v>257</v>
      </c>
      <c r="C335" s="15" t="s">
        <v>138</v>
      </c>
      <c r="D335" s="15" t="s">
        <v>532</v>
      </c>
      <c r="E335" s="15" t="s">
        <v>340</v>
      </c>
      <c r="F335" s="54">
        <v>42.8</v>
      </c>
      <c r="G335" s="54">
        <v>42.8</v>
      </c>
      <c r="H335" s="54">
        <v>42.8</v>
      </c>
    </row>
    <row r="336" spans="1:8" ht="27" hidden="1" customHeight="1" x14ac:dyDescent="0.25">
      <c r="A336" s="8" t="s">
        <v>496</v>
      </c>
      <c r="B336" s="12" t="s">
        <v>257</v>
      </c>
      <c r="C336" s="13" t="s">
        <v>257</v>
      </c>
      <c r="D336" s="13"/>
      <c r="E336" s="13"/>
      <c r="F336" s="56">
        <f>F337</f>
        <v>0</v>
      </c>
      <c r="G336" s="56">
        <v>0</v>
      </c>
      <c r="H336" s="56">
        <v>0</v>
      </c>
    </row>
    <row r="337" spans="1:8" ht="12" hidden="1" customHeight="1" x14ac:dyDescent="0.25">
      <c r="A337" s="3" t="s">
        <v>535</v>
      </c>
      <c r="B337" s="14" t="s">
        <v>257</v>
      </c>
      <c r="C337" s="15" t="s">
        <v>257</v>
      </c>
      <c r="D337" s="15" t="s">
        <v>536</v>
      </c>
      <c r="E337" s="15"/>
      <c r="F337" s="54">
        <f>F338</f>
        <v>0</v>
      </c>
      <c r="G337" s="54">
        <v>0</v>
      </c>
      <c r="H337" s="54">
        <v>0</v>
      </c>
    </row>
    <row r="338" spans="1:8" ht="15" hidden="1" customHeight="1" x14ac:dyDescent="0.25">
      <c r="A338" s="3" t="s">
        <v>254</v>
      </c>
      <c r="B338" s="14" t="s">
        <v>257</v>
      </c>
      <c r="C338" s="15" t="s">
        <v>257</v>
      </c>
      <c r="D338" s="15" t="s">
        <v>536</v>
      </c>
      <c r="E338" s="15" t="s">
        <v>255</v>
      </c>
      <c r="F338" s="54"/>
      <c r="G338" s="54">
        <v>0</v>
      </c>
      <c r="H338" s="54">
        <v>0</v>
      </c>
    </row>
    <row r="339" spans="1:8" ht="16.5" hidden="1" customHeight="1" x14ac:dyDescent="0.25">
      <c r="A339" s="8" t="s">
        <v>639</v>
      </c>
      <c r="B339" s="12" t="s">
        <v>257</v>
      </c>
      <c r="C339" s="13" t="s">
        <v>227</v>
      </c>
      <c r="D339" s="13"/>
      <c r="E339" s="13"/>
      <c r="F339" s="56">
        <f>F341</f>
        <v>0</v>
      </c>
      <c r="G339" s="56">
        <v>0</v>
      </c>
      <c r="H339" s="56">
        <v>0</v>
      </c>
    </row>
    <row r="340" spans="1:8" ht="29.25" hidden="1" customHeight="1" x14ac:dyDescent="0.25">
      <c r="A340" s="8" t="s">
        <v>680</v>
      </c>
      <c r="B340" s="12" t="s">
        <v>257</v>
      </c>
      <c r="C340" s="13" t="s">
        <v>138</v>
      </c>
      <c r="D340" s="13" t="s">
        <v>679</v>
      </c>
      <c r="E340" s="13"/>
      <c r="F340" s="56"/>
      <c r="G340" s="56"/>
      <c r="H340" s="56"/>
    </row>
    <row r="341" spans="1:8" ht="39" hidden="1" x14ac:dyDescent="0.25">
      <c r="A341" s="3" t="s">
        <v>640</v>
      </c>
      <c r="B341" s="14" t="s">
        <v>257</v>
      </c>
      <c r="C341" s="15" t="s">
        <v>227</v>
      </c>
      <c r="D341" s="15" t="s">
        <v>734</v>
      </c>
      <c r="E341" s="15"/>
      <c r="F341" s="54">
        <f>F342</f>
        <v>0</v>
      </c>
      <c r="G341" s="54">
        <v>0</v>
      </c>
      <c r="H341" s="54">
        <v>0</v>
      </c>
    </row>
    <row r="342" spans="1:8" ht="39" hidden="1" x14ac:dyDescent="0.25">
      <c r="A342" s="3" t="s">
        <v>794</v>
      </c>
      <c r="B342" s="14" t="s">
        <v>257</v>
      </c>
      <c r="C342" s="15" t="s">
        <v>227</v>
      </c>
      <c r="D342" s="15" t="s">
        <v>734</v>
      </c>
      <c r="E342" s="15" t="s">
        <v>179</v>
      </c>
      <c r="F342" s="54"/>
      <c r="G342" s="54"/>
      <c r="H342" s="54"/>
    </row>
    <row r="343" spans="1:8" ht="28.5" customHeight="1" x14ac:dyDescent="0.25">
      <c r="A343" s="8" t="s">
        <v>496</v>
      </c>
      <c r="B343" s="13" t="s">
        <v>257</v>
      </c>
      <c r="C343" s="13" t="s">
        <v>257</v>
      </c>
      <c r="D343" s="13"/>
      <c r="E343" s="13"/>
      <c r="F343" s="56">
        <f>F345</f>
        <v>100</v>
      </c>
      <c r="G343" s="56">
        <v>0</v>
      </c>
      <c r="H343" s="56">
        <v>0</v>
      </c>
    </row>
    <row r="344" spans="1:8" ht="26.25" customHeight="1" x14ac:dyDescent="0.25">
      <c r="A344" s="8" t="s">
        <v>680</v>
      </c>
      <c r="B344" s="15" t="s">
        <v>257</v>
      </c>
      <c r="C344" s="15" t="s">
        <v>257</v>
      </c>
      <c r="D344" s="15" t="s">
        <v>679</v>
      </c>
      <c r="E344" s="13"/>
      <c r="F344" s="56">
        <f>F345</f>
        <v>100</v>
      </c>
      <c r="G344" s="56">
        <v>0</v>
      </c>
      <c r="H344" s="56">
        <v>0</v>
      </c>
    </row>
    <row r="345" spans="1:8" ht="26.25" customHeight="1" x14ac:dyDescent="0.25">
      <c r="A345" s="3" t="s">
        <v>535</v>
      </c>
      <c r="B345" s="15" t="s">
        <v>257</v>
      </c>
      <c r="C345" s="15" t="s">
        <v>257</v>
      </c>
      <c r="D345" s="15" t="s">
        <v>870</v>
      </c>
      <c r="E345" s="15"/>
      <c r="F345" s="54">
        <f>F346</f>
        <v>100</v>
      </c>
      <c r="G345" s="54">
        <v>0</v>
      </c>
      <c r="H345" s="54">
        <v>0</v>
      </c>
    </row>
    <row r="346" spans="1:8" ht="19.5" customHeight="1" x14ac:dyDescent="0.25">
      <c r="A346" s="37" t="s">
        <v>662</v>
      </c>
      <c r="B346" s="15" t="s">
        <v>257</v>
      </c>
      <c r="C346" s="15" t="s">
        <v>257</v>
      </c>
      <c r="D346" s="15" t="s">
        <v>870</v>
      </c>
      <c r="E346" s="15" t="s">
        <v>255</v>
      </c>
      <c r="F346" s="54">
        <v>100</v>
      </c>
      <c r="G346" s="54">
        <v>0</v>
      </c>
      <c r="H346" s="54">
        <v>0</v>
      </c>
    </row>
    <row r="347" spans="1:8" x14ac:dyDescent="0.25">
      <c r="A347" s="20" t="s">
        <v>374</v>
      </c>
      <c r="B347" s="12" t="s">
        <v>277</v>
      </c>
      <c r="C347" s="13"/>
      <c r="D347" s="15"/>
      <c r="E347" s="15"/>
      <c r="F347" s="52">
        <f t="shared" ref="F347:H347" si="26">F348</f>
        <v>3312.2704199999998</v>
      </c>
      <c r="G347" s="52">
        <f t="shared" si="26"/>
        <v>0</v>
      </c>
      <c r="H347" s="52">
        <f t="shared" si="26"/>
        <v>0</v>
      </c>
    </row>
    <row r="348" spans="1:8" ht="26.25" x14ac:dyDescent="0.25">
      <c r="A348" s="8" t="s">
        <v>600</v>
      </c>
      <c r="B348" s="12" t="s">
        <v>277</v>
      </c>
      <c r="C348" s="13" t="s">
        <v>257</v>
      </c>
      <c r="D348" s="15"/>
      <c r="E348" s="15"/>
      <c r="F348" s="52">
        <f>F349</f>
        <v>3312.2704199999998</v>
      </c>
      <c r="G348" s="52">
        <f>G349</f>
        <v>0</v>
      </c>
      <c r="H348" s="52">
        <f>H349</f>
        <v>0</v>
      </c>
    </row>
    <row r="349" spans="1:8" ht="39.75" customHeight="1" x14ac:dyDescent="0.25">
      <c r="A349" s="8" t="s">
        <v>907</v>
      </c>
      <c r="B349" s="12" t="s">
        <v>277</v>
      </c>
      <c r="C349" s="13" t="s">
        <v>257</v>
      </c>
      <c r="D349" s="13" t="s">
        <v>736</v>
      </c>
      <c r="E349" s="15"/>
      <c r="F349" s="52">
        <f>F359+F357</f>
        <v>3312.2704199999998</v>
      </c>
      <c r="G349" s="52">
        <f>G357+G359</f>
        <v>0</v>
      </c>
      <c r="H349" s="52">
        <f>H357+H359</f>
        <v>0</v>
      </c>
    </row>
    <row r="350" spans="1:8" hidden="1" x14ac:dyDescent="0.25">
      <c r="A350" s="8" t="s">
        <v>442</v>
      </c>
      <c r="B350" s="12" t="s">
        <v>277</v>
      </c>
      <c r="C350" s="13" t="s">
        <v>257</v>
      </c>
      <c r="D350" s="13" t="s">
        <v>107</v>
      </c>
      <c r="E350" s="15"/>
      <c r="F350" s="52">
        <f>F351+F353</f>
        <v>0</v>
      </c>
      <c r="G350" s="52">
        <f>G351</f>
        <v>0</v>
      </c>
      <c r="H350" s="52">
        <f>H351</f>
        <v>0</v>
      </c>
    </row>
    <row r="351" spans="1:8" ht="77.25" hidden="1" x14ac:dyDescent="0.25">
      <c r="A351" s="3" t="s">
        <v>375</v>
      </c>
      <c r="B351" s="14" t="s">
        <v>277</v>
      </c>
      <c r="C351" s="15" t="s">
        <v>257</v>
      </c>
      <c r="D351" s="15" t="s">
        <v>473</v>
      </c>
      <c r="E351" s="15"/>
      <c r="F351" s="53">
        <f>F352</f>
        <v>0</v>
      </c>
      <c r="G351" s="53">
        <f>G352</f>
        <v>0</v>
      </c>
      <c r="H351" s="53">
        <f>H352</f>
        <v>0</v>
      </c>
    </row>
    <row r="352" spans="1:8" ht="26.25" hidden="1" x14ac:dyDescent="0.25">
      <c r="A352" s="3" t="s">
        <v>178</v>
      </c>
      <c r="B352" s="14" t="s">
        <v>277</v>
      </c>
      <c r="C352" s="15" t="s">
        <v>257</v>
      </c>
      <c r="D352" s="15" t="s">
        <v>473</v>
      </c>
      <c r="E352" s="15" t="s">
        <v>179</v>
      </c>
      <c r="F352" s="54">
        <v>0</v>
      </c>
      <c r="G352" s="54">
        <v>0</v>
      </c>
      <c r="H352" s="54">
        <v>0</v>
      </c>
    </row>
    <row r="353" spans="1:8" ht="90" hidden="1" x14ac:dyDescent="0.25">
      <c r="A353" s="3" t="s">
        <v>66</v>
      </c>
      <c r="B353" s="15" t="s">
        <v>277</v>
      </c>
      <c r="C353" s="15" t="s">
        <v>257</v>
      </c>
      <c r="D353" s="15" t="s">
        <v>461</v>
      </c>
      <c r="E353" s="15"/>
      <c r="F353" s="53">
        <f>F354</f>
        <v>0</v>
      </c>
      <c r="G353" s="53">
        <v>0</v>
      </c>
      <c r="H353" s="53">
        <v>0</v>
      </c>
    </row>
    <row r="354" spans="1:8" ht="26.25" hidden="1" x14ac:dyDescent="0.25">
      <c r="A354" s="3" t="s">
        <v>178</v>
      </c>
      <c r="B354" s="15" t="s">
        <v>277</v>
      </c>
      <c r="C354" s="15" t="s">
        <v>257</v>
      </c>
      <c r="D354" s="15" t="s">
        <v>461</v>
      </c>
      <c r="E354" s="15" t="s">
        <v>179</v>
      </c>
      <c r="F354" s="53">
        <v>0</v>
      </c>
      <c r="G354" s="53">
        <v>0</v>
      </c>
      <c r="H354" s="53">
        <v>0</v>
      </c>
    </row>
    <row r="355" spans="1:8" ht="51.75" hidden="1" x14ac:dyDescent="0.25">
      <c r="A355" s="3" t="s">
        <v>54</v>
      </c>
      <c r="B355" s="15" t="s">
        <v>277</v>
      </c>
      <c r="C355" s="15" t="s">
        <v>257</v>
      </c>
      <c r="D355" s="15" t="s">
        <v>55</v>
      </c>
      <c r="E355" s="15"/>
      <c r="F355" s="53">
        <f>F356</f>
        <v>0</v>
      </c>
      <c r="G355" s="53">
        <v>0</v>
      </c>
      <c r="H355" s="53">
        <v>0</v>
      </c>
    </row>
    <row r="356" spans="1:8" ht="29.25" hidden="1" customHeight="1" x14ac:dyDescent="0.25">
      <c r="A356" s="3" t="s">
        <v>178</v>
      </c>
      <c r="B356" s="15" t="s">
        <v>277</v>
      </c>
      <c r="C356" s="15" t="s">
        <v>257</v>
      </c>
      <c r="D356" s="15" t="s">
        <v>55</v>
      </c>
      <c r="E356" s="15" t="s">
        <v>179</v>
      </c>
      <c r="F356" s="53"/>
      <c r="G356" s="53">
        <v>0</v>
      </c>
      <c r="H356" s="53">
        <v>0</v>
      </c>
    </row>
    <row r="357" spans="1:8" ht="54" customHeight="1" x14ac:dyDescent="0.25">
      <c r="A357" s="3" t="s">
        <v>849</v>
      </c>
      <c r="B357" s="15" t="s">
        <v>277</v>
      </c>
      <c r="C357" s="15" t="s">
        <v>257</v>
      </c>
      <c r="D357" s="15" t="s">
        <v>850</v>
      </c>
      <c r="E357" s="15"/>
      <c r="F357" s="53">
        <f>F358</f>
        <v>2682.2704199999998</v>
      </c>
      <c r="G357" s="53">
        <v>0</v>
      </c>
      <c r="H357" s="53">
        <v>0</v>
      </c>
    </row>
    <row r="358" spans="1:8" ht="45" customHeight="1" x14ac:dyDescent="0.25">
      <c r="A358" s="3" t="s">
        <v>794</v>
      </c>
      <c r="B358" s="15" t="s">
        <v>277</v>
      </c>
      <c r="C358" s="15" t="s">
        <v>257</v>
      </c>
      <c r="D358" s="15" t="s">
        <v>850</v>
      </c>
      <c r="E358" s="15" t="s">
        <v>179</v>
      </c>
      <c r="F358" s="70">
        <v>2682.2704199999998</v>
      </c>
      <c r="G358" s="54">
        <v>0</v>
      </c>
      <c r="H358" s="54">
        <v>0</v>
      </c>
    </row>
    <row r="359" spans="1:8" ht="81.75" customHeight="1" x14ac:dyDescent="0.25">
      <c r="A359" s="69" t="s">
        <v>375</v>
      </c>
      <c r="B359" s="71" t="s">
        <v>277</v>
      </c>
      <c r="C359" s="71" t="s">
        <v>257</v>
      </c>
      <c r="D359" s="71" t="s">
        <v>737</v>
      </c>
      <c r="E359" s="15"/>
      <c r="F359" s="79">
        <f>F360</f>
        <v>630</v>
      </c>
      <c r="G359" s="79">
        <f>G360</f>
        <v>0</v>
      </c>
      <c r="H359" s="79">
        <f>H360</f>
        <v>0</v>
      </c>
    </row>
    <row r="360" spans="1:8" ht="42" customHeight="1" x14ac:dyDescent="0.25">
      <c r="A360" s="3" t="s">
        <v>794</v>
      </c>
      <c r="B360" s="15" t="s">
        <v>277</v>
      </c>
      <c r="C360" s="15" t="s">
        <v>257</v>
      </c>
      <c r="D360" s="15" t="s">
        <v>737</v>
      </c>
      <c r="E360" s="15" t="s">
        <v>179</v>
      </c>
      <c r="F360" s="70">
        <v>630</v>
      </c>
      <c r="G360" s="70">
        <v>0</v>
      </c>
      <c r="H360" s="70">
        <v>0</v>
      </c>
    </row>
    <row r="361" spans="1:8" ht="18" customHeight="1" x14ac:dyDescent="0.25">
      <c r="A361" s="8" t="s">
        <v>135</v>
      </c>
      <c r="B361" s="12" t="s">
        <v>136</v>
      </c>
      <c r="C361" s="13"/>
      <c r="D361" s="13"/>
      <c r="E361" s="13"/>
      <c r="F361" s="52">
        <f>F362+F432+F596+F658+F677+F717</f>
        <v>559151.89999999991</v>
      </c>
      <c r="G361" s="52">
        <f>G362+G432+G596+G658+G677+G717</f>
        <v>370509.66</v>
      </c>
      <c r="H361" s="52">
        <f>H362+H432+H596+H658+H677+H717</f>
        <v>431238.21434999997</v>
      </c>
    </row>
    <row r="362" spans="1:8" ht="18.75" customHeight="1" x14ac:dyDescent="0.25">
      <c r="A362" s="8" t="s">
        <v>188</v>
      </c>
      <c r="B362" s="12" t="s">
        <v>136</v>
      </c>
      <c r="C362" s="13" t="s">
        <v>160</v>
      </c>
      <c r="D362" s="13"/>
      <c r="E362" s="13"/>
      <c r="F362" s="52">
        <f>F363+F425</f>
        <v>196541.7</v>
      </c>
      <c r="G362" s="52">
        <f>G363+G425</f>
        <v>106249.01999999999</v>
      </c>
      <c r="H362" s="52">
        <f>H363+H425</f>
        <v>170290.27435000002</v>
      </c>
    </row>
    <row r="363" spans="1:8" ht="37.5" customHeight="1" x14ac:dyDescent="0.25">
      <c r="A363" s="8" t="s">
        <v>738</v>
      </c>
      <c r="B363" s="12" t="s">
        <v>136</v>
      </c>
      <c r="C363" s="13" t="s">
        <v>160</v>
      </c>
      <c r="D363" s="13" t="s">
        <v>152</v>
      </c>
      <c r="E363" s="13"/>
      <c r="F363" s="52">
        <f>F364</f>
        <v>107076.95999999999</v>
      </c>
      <c r="G363" s="52">
        <f>G364</f>
        <v>106249.01999999999</v>
      </c>
      <c r="H363" s="52">
        <f>H364</f>
        <v>170290.27435000002</v>
      </c>
    </row>
    <row r="364" spans="1:8" ht="26.25" customHeight="1" x14ac:dyDescent="0.25">
      <c r="A364" s="8" t="s">
        <v>433</v>
      </c>
      <c r="B364" s="12" t="s">
        <v>136</v>
      </c>
      <c r="C364" s="13" t="s">
        <v>160</v>
      </c>
      <c r="D364" s="13" t="s">
        <v>189</v>
      </c>
      <c r="E364" s="13"/>
      <c r="F364" s="52">
        <f>F365+F376+F386+F416+F371+F373</f>
        <v>107076.95999999999</v>
      </c>
      <c r="G364" s="52">
        <f>G365+G376+G386+G416+G371+G373</f>
        <v>106249.01999999999</v>
      </c>
      <c r="H364" s="52">
        <f>H365+H376+H386+H416+H371+H373+H422</f>
        <v>170290.27435000002</v>
      </c>
    </row>
    <row r="365" spans="1:8" ht="38.25" hidden="1" customHeight="1" x14ac:dyDescent="0.25">
      <c r="A365" s="8" t="s">
        <v>0</v>
      </c>
      <c r="B365" s="12" t="s">
        <v>136</v>
      </c>
      <c r="C365" s="13" t="s">
        <v>160</v>
      </c>
      <c r="D365" s="13" t="s">
        <v>1</v>
      </c>
      <c r="E365" s="15"/>
      <c r="F365" s="52">
        <f>F366+F368</f>
        <v>0</v>
      </c>
      <c r="G365" s="52">
        <f>G366+G368</f>
        <v>0</v>
      </c>
      <c r="H365" s="52">
        <f>H366+H368</f>
        <v>0</v>
      </c>
    </row>
    <row r="366" spans="1:8" ht="76.5" hidden="1" customHeight="1" x14ac:dyDescent="0.25">
      <c r="A366" s="3" t="s">
        <v>449</v>
      </c>
      <c r="B366" s="14" t="s">
        <v>136</v>
      </c>
      <c r="C366" s="15" t="s">
        <v>160</v>
      </c>
      <c r="D366" s="15" t="s">
        <v>56</v>
      </c>
      <c r="E366" s="15"/>
      <c r="F366" s="53">
        <f>F367</f>
        <v>0</v>
      </c>
      <c r="G366" s="53">
        <f>G367</f>
        <v>0</v>
      </c>
      <c r="H366" s="53">
        <f>H367</f>
        <v>0</v>
      </c>
    </row>
    <row r="367" spans="1:8" ht="102" hidden="1" customHeight="1" x14ac:dyDescent="0.25">
      <c r="A367" s="3" t="s">
        <v>379</v>
      </c>
      <c r="B367" s="14" t="s">
        <v>136</v>
      </c>
      <c r="C367" s="15" t="s">
        <v>160</v>
      </c>
      <c r="D367" s="15" t="s">
        <v>56</v>
      </c>
      <c r="E367" s="15" t="s">
        <v>382</v>
      </c>
      <c r="F367" s="54">
        <v>0</v>
      </c>
      <c r="G367" s="54">
        <v>0</v>
      </c>
      <c r="H367" s="54">
        <v>0</v>
      </c>
    </row>
    <row r="368" spans="1:8" ht="51.75" hidden="1" x14ac:dyDescent="0.25">
      <c r="A368" s="3" t="s">
        <v>565</v>
      </c>
      <c r="B368" s="14" t="s">
        <v>136</v>
      </c>
      <c r="C368" s="15" t="s">
        <v>160</v>
      </c>
      <c r="D368" s="15" t="s">
        <v>564</v>
      </c>
      <c r="E368" s="15"/>
      <c r="F368" s="53">
        <f>F369+F370</f>
        <v>0</v>
      </c>
      <c r="G368" s="53">
        <f>G369</f>
        <v>0</v>
      </c>
      <c r="H368" s="53">
        <f>H369</f>
        <v>0</v>
      </c>
    </row>
    <row r="369" spans="1:8" ht="17.25" hidden="1" customHeight="1" x14ac:dyDescent="0.25">
      <c r="A369" s="3" t="s">
        <v>133</v>
      </c>
      <c r="B369" s="14" t="s">
        <v>136</v>
      </c>
      <c r="C369" s="15" t="s">
        <v>160</v>
      </c>
      <c r="D369" s="15" t="s">
        <v>564</v>
      </c>
      <c r="E369" s="15" t="s">
        <v>134</v>
      </c>
      <c r="F369" s="54"/>
      <c r="G369" s="54"/>
      <c r="H369" s="53">
        <v>0</v>
      </c>
    </row>
    <row r="370" spans="1:8" ht="18" hidden="1" customHeight="1" x14ac:dyDescent="0.25">
      <c r="A370" s="3" t="s">
        <v>144</v>
      </c>
      <c r="B370" s="14" t="s">
        <v>136</v>
      </c>
      <c r="C370" s="15" t="s">
        <v>160</v>
      </c>
      <c r="D370" s="15" t="s">
        <v>564</v>
      </c>
      <c r="E370" s="15" t="s">
        <v>145</v>
      </c>
      <c r="F370" s="54"/>
      <c r="G370" s="54">
        <v>0</v>
      </c>
      <c r="H370" s="53">
        <v>0</v>
      </c>
    </row>
    <row r="371" spans="1:8" ht="156" hidden="1" customHeight="1" x14ac:dyDescent="0.25">
      <c r="A371" s="3" t="s">
        <v>573</v>
      </c>
      <c r="B371" s="15" t="s">
        <v>136</v>
      </c>
      <c r="C371" s="15" t="s">
        <v>160</v>
      </c>
      <c r="D371" s="15" t="s">
        <v>574</v>
      </c>
      <c r="E371" s="15"/>
      <c r="F371" s="54">
        <f>F372</f>
        <v>0</v>
      </c>
      <c r="G371" s="54">
        <v>0</v>
      </c>
      <c r="H371" s="53">
        <v>0</v>
      </c>
    </row>
    <row r="372" spans="1:8" ht="23.25" hidden="1" customHeight="1" x14ac:dyDescent="0.25">
      <c r="A372" s="3" t="s">
        <v>144</v>
      </c>
      <c r="B372" s="14" t="s">
        <v>136</v>
      </c>
      <c r="C372" s="15" t="s">
        <v>160</v>
      </c>
      <c r="D372" s="15" t="s">
        <v>574</v>
      </c>
      <c r="E372" s="15" t="s">
        <v>145</v>
      </c>
      <c r="F372" s="54"/>
      <c r="G372" s="54">
        <v>0</v>
      </c>
      <c r="H372" s="53">
        <v>0</v>
      </c>
    </row>
    <row r="373" spans="1:8" ht="39" x14ac:dyDescent="0.25">
      <c r="A373" s="69" t="s">
        <v>915</v>
      </c>
      <c r="B373" s="71" t="s">
        <v>136</v>
      </c>
      <c r="C373" s="71" t="s">
        <v>160</v>
      </c>
      <c r="D373" s="71" t="s">
        <v>916</v>
      </c>
      <c r="E373" s="15"/>
      <c r="F373" s="54">
        <f>F374+F375</f>
        <v>4.5999999999999996</v>
      </c>
      <c r="G373" s="54">
        <f>G375</f>
        <v>4.5999999999999996</v>
      </c>
      <c r="H373" s="53">
        <f>H375</f>
        <v>4.5999999999999996</v>
      </c>
    </row>
    <row r="374" spans="1:8" ht="19.5" hidden="1" customHeight="1" x14ac:dyDescent="0.25">
      <c r="A374" s="3" t="s">
        <v>133</v>
      </c>
      <c r="B374" s="71" t="s">
        <v>136</v>
      </c>
      <c r="C374" s="71" t="s">
        <v>160</v>
      </c>
      <c r="D374" s="71" t="s">
        <v>916</v>
      </c>
      <c r="E374" s="15" t="s">
        <v>134</v>
      </c>
      <c r="F374" s="54"/>
      <c r="G374" s="54">
        <v>0</v>
      </c>
      <c r="H374" s="53">
        <v>0</v>
      </c>
    </row>
    <row r="375" spans="1:8" ht="19.5" customHeight="1" x14ac:dyDescent="0.25">
      <c r="A375" s="3" t="s">
        <v>144</v>
      </c>
      <c r="B375" s="71" t="s">
        <v>136</v>
      </c>
      <c r="C375" s="71" t="s">
        <v>160</v>
      </c>
      <c r="D375" s="71" t="s">
        <v>916</v>
      </c>
      <c r="E375" s="15" t="s">
        <v>145</v>
      </c>
      <c r="F375" s="70">
        <v>4.5999999999999996</v>
      </c>
      <c r="G375" s="70">
        <v>4.5999999999999996</v>
      </c>
      <c r="H375" s="70">
        <v>4.5999999999999996</v>
      </c>
    </row>
    <row r="376" spans="1:8" ht="40.5" customHeight="1" x14ac:dyDescent="0.25">
      <c r="A376" s="8" t="s">
        <v>190</v>
      </c>
      <c r="B376" s="12" t="s">
        <v>136</v>
      </c>
      <c r="C376" s="13" t="s">
        <v>160</v>
      </c>
      <c r="D376" s="13" t="s">
        <v>191</v>
      </c>
      <c r="E376" s="13"/>
      <c r="F376" s="52">
        <f>F377+F380+F383</f>
        <v>90932.859999999986</v>
      </c>
      <c r="G376" s="52">
        <f>G377+G380+G383</f>
        <v>90932.859999999986</v>
      </c>
      <c r="H376" s="52">
        <f>H377+H380+H383</f>
        <v>90932.260000000009</v>
      </c>
    </row>
    <row r="377" spans="1:8" ht="26.25" x14ac:dyDescent="0.25">
      <c r="A377" s="3" t="s">
        <v>146</v>
      </c>
      <c r="B377" s="14" t="s">
        <v>136</v>
      </c>
      <c r="C377" s="15" t="s">
        <v>160</v>
      </c>
      <c r="D377" s="15" t="s">
        <v>192</v>
      </c>
      <c r="E377" s="15"/>
      <c r="F377" s="53">
        <f>F378+F379</f>
        <v>34531.259999999995</v>
      </c>
      <c r="G377" s="53">
        <f>G378+G379</f>
        <v>34531.259999999995</v>
      </c>
      <c r="H377" s="53">
        <f>H378+H379</f>
        <v>34530.660000000003</v>
      </c>
    </row>
    <row r="378" spans="1:8" x14ac:dyDescent="0.25">
      <c r="A378" s="3" t="s">
        <v>133</v>
      </c>
      <c r="B378" s="14" t="s">
        <v>136</v>
      </c>
      <c r="C378" s="15" t="s">
        <v>160</v>
      </c>
      <c r="D378" s="15" t="s">
        <v>192</v>
      </c>
      <c r="E378" s="15" t="s">
        <v>134</v>
      </c>
      <c r="F378" s="70">
        <v>3581.5</v>
      </c>
      <c r="G378" s="70">
        <v>3581.5</v>
      </c>
      <c r="H378" s="70">
        <v>3581.5</v>
      </c>
    </row>
    <row r="379" spans="1:8" x14ac:dyDescent="0.25">
      <c r="A379" s="3" t="s">
        <v>144</v>
      </c>
      <c r="B379" s="14" t="s">
        <v>136</v>
      </c>
      <c r="C379" s="15" t="s">
        <v>160</v>
      </c>
      <c r="D379" s="15" t="s">
        <v>192</v>
      </c>
      <c r="E379" s="15" t="s">
        <v>145</v>
      </c>
      <c r="F379" s="70">
        <v>30949.759999999998</v>
      </c>
      <c r="G379" s="70">
        <v>30949.759999999998</v>
      </c>
      <c r="H379" s="70">
        <v>30949.16</v>
      </c>
    </row>
    <row r="380" spans="1:8" ht="298.5" customHeight="1" x14ac:dyDescent="0.25">
      <c r="A380" s="3" t="s">
        <v>741</v>
      </c>
      <c r="B380" s="14" t="s">
        <v>136</v>
      </c>
      <c r="C380" s="15" t="s">
        <v>160</v>
      </c>
      <c r="D380" s="15" t="s">
        <v>193</v>
      </c>
      <c r="E380" s="15"/>
      <c r="F380" s="53">
        <f>F381+F382</f>
        <v>56401.599999999999</v>
      </c>
      <c r="G380" s="53">
        <f>G381+G382</f>
        <v>56401.599999999999</v>
      </c>
      <c r="H380" s="53">
        <f>H381+H382</f>
        <v>56401.599999999999</v>
      </c>
    </row>
    <row r="381" spans="1:8" x14ac:dyDescent="0.25">
      <c r="A381" s="3" t="s">
        <v>133</v>
      </c>
      <c r="B381" s="14" t="s">
        <v>136</v>
      </c>
      <c r="C381" s="15" t="s">
        <v>160</v>
      </c>
      <c r="D381" s="15" t="s">
        <v>193</v>
      </c>
      <c r="E381" s="15" t="s">
        <v>134</v>
      </c>
      <c r="F381" s="54">
        <v>6921.9</v>
      </c>
      <c r="G381" s="54">
        <v>6921.9</v>
      </c>
      <c r="H381" s="54">
        <v>6921.9</v>
      </c>
    </row>
    <row r="382" spans="1:8" x14ac:dyDescent="0.25">
      <c r="A382" s="3" t="s">
        <v>144</v>
      </c>
      <c r="B382" s="14" t="s">
        <v>136</v>
      </c>
      <c r="C382" s="15" t="s">
        <v>160</v>
      </c>
      <c r="D382" s="15" t="s">
        <v>193</v>
      </c>
      <c r="E382" s="15" t="s">
        <v>145</v>
      </c>
      <c r="F382" s="54">
        <v>49479.7</v>
      </c>
      <c r="G382" s="54">
        <v>49479.7</v>
      </c>
      <c r="H382" s="54">
        <v>49479.7</v>
      </c>
    </row>
    <row r="383" spans="1:8" ht="54" hidden="1" customHeight="1" x14ac:dyDescent="0.25">
      <c r="A383" s="3" t="s">
        <v>331</v>
      </c>
      <c r="B383" s="14" t="s">
        <v>136</v>
      </c>
      <c r="C383" s="15" t="s">
        <v>160</v>
      </c>
      <c r="D383" s="15" t="s">
        <v>508</v>
      </c>
      <c r="E383" s="15"/>
      <c r="F383" s="54">
        <f>F384+F385</f>
        <v>0</v>
      </c>
      <c r="G383" s="54">
        <v>0</v>
      </c>
      <c r="H383" s="54">
        <v>0</v>
      </c>
    </row>
    <row r="384" spans="1:8" hidden="1" x14ac:dyDescent="0.25">
      <c r="A384" s="3" t="s">
        <v>133</v>
      </c>
      <c r="B384" s="14" t="s">
        <v>136</v>
      </c>
      <c r="C384" s="15" t="s">
        <v>160</v>
      </c>
      <c r="D384" s="15" t="s">
        <v>508</v>
      </c>
      <c r="E384" s="15" t="s">
        <v>134</v>
      </c>
      <c r="F384" s="54"/>
      <c r="G384" s="54">
        <v>0</v>
      </c>
      <c r="H384" s="54">
        <v>0</v>
      </c>
    </row>
    <row r="385" spans="1:8" hidden="1" x14ac:dyDescent="0.25">
      <c r="A385" s="3" t="s">
        <v>144</v>
      </c>
      <c r="B385" s="14" t="s">
        <v>136</v>
      </c>
      <c r="C385" s="15" t="s">
        <v>160</v>
      </c>
      <c r="D385" s="15" t="s">
        <v>508</v>
      </c>
      <c r="E385" s="15" t="s">
        <v>145</v>
      </c>
      <c r="F385" s="54"/>
      <c r="G385" s="54">
        <v>0</v>
      </c>
      <c r="H385" s="54">
        <v>0</v>
      </c>
    </row>
    <row r="386" spans="1:8" ht="39" x14ac:dyDescent="0.25">
      <c r="A386" s="8" t="s">
        <v>194</v>
      </c>
      <c r="B386" s="12" t="s">
        <v>136</v>
      </c>
      <c r="C386" s="13" t="s">
        <v>160</v>
      </c>
      <c r="D386" s="13" t="s">
        <v>195</v>
      </c>
      <c r="E386" s="13"/>
      <c r="F386" s="52">
        <f>F387+F392+F399+F402+F405+F408+F410+F412+F414</f>
        <v>7675.7000000000007</v>
      </c>
      <c r="G386" s="52">
        <f>G387+G392+G399+G402+G405+G408+G410+G412+G414</f>
        <v>6847.76</v>
      </c>
      <c r="H386" s="52">
        <f>H387+H392+H399+H402+H405+H408+H410+H412+H414</f>
        <v>6847.76</v>
      </c>
    </row>
    <row r="387" spans="1:8" ht="26.25" x14ac:dyDescent="0.25">
      <c r="A387" s="3" t="s">
        <v>196</v>
      </c>
      <c r="B387" s="14" t="s">
        <v>136</v>
      </c>
      <c r="C387" s="15" t="s">
        <v>160</v>
      </c>
      <c r="D387" s="15" t="s">
        <v>197</v>
      </c>
      <c r="E387" s="15"/>
      <c r="F387" s="53">
        <f>F388+F389</f>
        <v>1921.7</v>
      </c>
      <c r="G387" s="53">
        <f>G388+G389</f>
        <v>1921.7</v>
      </c>
      <c r="H387" s="53">
        <f>H388+H389</f>
        <v>1921.7</v>
      </c>
    </row>
    <row r="388" spans="1:8" x14ac:dyDescent="0.25">
      <c r="A388" s="3" t="s">
        <v>133</v>
      </c>
      <c r="B388" s="14" t="s">
        <v>136</v>
      </c>
      <c r="C388" s="15" t="s">
        <v>160</v>
      </c>
      <c r="D388" s="15" t="s">
        <v>197</v>
      </c>
      <c r="E388" s="15" t="s">
        <v>134</v>
      </c>
      <c r="F388" s="54">
        <v>228.2</v>
      </c>
      <c r="G388" s="54">
        <v>228.2</v>
      </c>
      <c r="H388" s="54">
        <v>228.2</v>
      </c>
    </row>
    <row r="389" spans="1:8" ht="13.5" customHeight="1" x14ac:dyDescent="0.25">
      <c r="A389" s="3" t="s">
        <v>144</v>
      </c>
      <c r="B389" s="14" t="s">
        <v>136</v>
      </c>
      <c r="C389" s="15" t="s">
        <v>160</v>
      </c>
      <c r="D389" s="15" t="s">
        <v>197</v>
      </c>
      <c r="E389" s="15" t="s">
        <v>145</v>
      </c>
      <c r="F389" s="54">
        <v>1693.5</v>
      </c>
      <c r="G389" s="54">
        <v>1693.5</v>
      </c>
      <c r="H389" s="54">
        <v>1693.5</v>
      </c>
    </row>
    <row r="390" spans="1:8" ht="26.25" hidden="1" x14ac:dyDescent="0.25">
      <c r="A390" s="17" t="s">
        <v>350</v>
      </c>
      <c r="B390" s="15" t="s">
        <v>136</v>
      </c>
      <c r="C390" s="15" t="s">
        <v>160</v>
      </c>
      <c r="D390" s="15" t="s">
        <v>359</v>
      </c>
      <c r="E390" s="15"/>
      <c r="F390" s="53">
        <f>F391</f>
        <v>0</v>
      </c>
      <c r="G390" s="53">
        <v>0</v>
      </c>
      <c r="H390" s="53">
        <v>0</v>
      </c>
    </row>
    <row r="391" spans="1:8" hidden="1" x14ac:dyDescent="0.25">
      <c r="A391" s="3" t="s">
        <v>144</v>
      </c>
      <c r="B391" s="15" t="s">
        <v>136</v>
      </c>
      <c r="C391" s="15" t="s">
        <v>160</v>
      </c>
      <c r="D391" s="15" t="s">
        <v>359</v>
      </c>
      <c r="E391" s="15" t="s">
        <v>145</v>
      </c>
      <c r="F391" s="53">
        <v>0</v>
      </c>
      <c r="G391" s="53">
        <v>0</v>
      </c>
      <c r="H391" s="53">
        <v>0</v>
      </c>
    </row>
    <row r="392" spans="1:8" ht="64.5" x14ac:dyDescent="0.25">
      <c r="A392" s="3" t="s">
        <v>739</v>
      </c>
      <c r="B392" s="14" t="s">
        <v>136</v>
      </c>
      <c r="C392" s="15" t="s">
        <v>160</v>
      </c>
      <c r="D392" s="15" t="s">
        <v>200</v>
      </c>
      <c r="E392" s="15"/>
      <c r="F392" s="53">
        <f>F393+F394</f>
        <v>1239.3</v>
      </c>
      <c r="G392" s="53">
        <f>G393+G394</f>
        <v>1239.3</v>
      </c>
      <c r="H392" s="53">
        <f>H393+H394</f>
        <v>1239.3</v>
      </c>
    </row>
    <row r="393" spans="1:8" x14ac:dyDescent="0.25">
      <c r="A393" s="3" t="s">
        <v>133</v>
      </c>
      <c r="B393" s="14" t="s">
        <v>136</v>
      </c>
      <c r="C393" s="15" t="s">
        <v>160</v>
      </c>
      <c r="D393" s="15" t="s">
        <v>200</v>
      </c>
      <c r="E393" s="15" t="s">
        <v>134</v>
      </c>
      <c r="F393" s="54">
        <v>97.2</v>
      </c>
      <c r="G393" s="54">
        <v>97.2</v>
      </c>
      <c r="H393" s="54">
        <v>97.2</v>
      </c>
    </row>
    <row r="394" spans="1:8" x14ac:dyDescent="0.25">
      <c r="A394" s="3" t="s">
        <v>144</v>
      </c>
      <c r="B394" s="14" t="s">
        <v>136</v>
      </c>
      <c r="C394" s="15" t="s">
        <v>160</v>
      </c>
      <c r="D394" s="15" t="s">
        <v>200</v>
      </c>
      <c r="E394" s="15" t="s">
        <v>145</v>
      </c>
      <c r="F394" s="54">
        <v>1142.0999999999999</v>
      </c>
      <c r="G394" s="54">
        <v>1142.0999999999999</v>
      </c>
      <c r="H394" s="54">
        <v>1142.0999999999999</v>
      </c>
    </row>
    <row r="395" spans="1:8" ht="64.5" hidden="1" x14ac:dyDescent="0.25">
      <c r="A395" s="21" t="s">
        <v>361</v>
      </c>
      <c r="B395" s="15" t="s">
        <v>136</v>
      </c>
      <c r="C395" s="15" t="s">
        <v>160</v>
      </c>
      <c r="D395" s="22" t="s">
        <v>373</v>
      </c>
      <c r="E395" s="15"/>
      <c r="F395" s="53">
        <f>F396</f>
        <v>0</v>
      </c>
      <c r="G395" s="53">
        <f>G396</f>
        <v>0</v>
      </c>
      <c r="H395" s="53">
        <f>H396</f>
        <v>0</v>
      </c>
    </row>
    <row r="396" spans="1:8" hidden="1" x14ac:dyDescent="0.25">
      <c r="A396" s="3" t="s">
        <v>144</v>
      </c>
      <c r="B396" s="15" t="s">
        <v>136</v>
      </c>
      <c r="C396" s="15" t="s">
        <v>160</v>
      </c>
      <c r="D396" s="23" t="s">
        <v>373</v>
      </c>
      <c r="E396" s="15" t="s">
        <v>145</v>
      </c>
      <c r="F396" s="53"/>
      <c r="G396" s="53">
        <v>0</v>
      </c>
      <c r="H396" s="53">
        <v>0</v>
      </c>
    </row>
    <row r="397" spans="1:8" ht="64.5" hidden="1" x14ac:dyDescent="0.25">
      <c r="A397" s="24" t="s">
        <v>59</v>
      </c>
      <c r="B397" s="15" t="s">
        <v>136</v>
      </c>
      <c r="C397" s="15" t="s">
        <v>160</v>
      </c>
      <c r="D397" s="15" t="s">
        <v>60</v>
      </c>
      <c r="E397" s="15"/>
      <c r="F397" s="53">
        <f>F398</f>
        <v>0</v>
      </c>
      <c r="G397" s="53">
        <f>G398</f>
        <v>0</v>
      </c>
      <c r="H397" s="53">
        <f>H398</f>
        <v>0</v>
      </c>
    </row>
    <row r="398" spans="1:8" ht="14.25" hidden="1" customHeight="1" x14ac:dyDescent="0.25">
      <c r="A398" s="3" t="s">
        <v>144</v>
      </c>
      <c r="B398" s="15" t="s">
        <v>136</v>
      </c>
      <c r="C398" s="15" t="s">
        <v>160</v>
      </c>
      <c r="D398" s="15" t="s">
        <v>60</v>
      </c>
      <c r="E398" s="15" t="s">
        <v>145</v>
      </c>
      <c r="F398" s="53"/>
      <c r="G398" s="53">
        <v>0</v>
      </c>
      <c r="H398" s="53">
        <v>0</v>
      </c>
    </row>
    <row r="399" spans="1:8" ht="90" hidden="1" x14ac:dyDescent="0.25">
      <c r="A399" s="3" t="s">
        <v>516</v>
      </c>
      <c r="B399" s="14" t="s">
        <v>136</v>
      </c>
      <c r="C399" s="15" t="s">
        <v>160</v>
      </c>
      <c r="D399" s="15" t="s">
        <v>513</v>
      </c>
      <c r="E399" s="15"/>
      <c r="F399" s="53">
        <f>F400+F401</f>
        <v>0</v>
      </c>
      <c r="G399" s="53">
        <v>0</v>
      </c>
      <c r="H399" s="53">
        <v>0</v>
      </c>
    </row>
    <row r="400" spans="1:8" ht="14.25" hidden="1" customHeight="1" x14ac:dyDescent="0.25">
      <c r="A400" s="3" t="s">
        <v>133</v>
      </c>
      <c r="B400" s="14" t="s">
        <v>136</v>
      </c>
      <c r="C400" s="15" t="s">
        <v>160</v>
      </c>
      <c r="D400" s="15" t="s">
        <v>513</v>
      </c>
      <c r="E400" s="15" t="s">
        <v>134</v>
      </c>
      <c r="F400" s="53"/>
      <c r="G400" s="53">
        <v>0</v>
      </c>
      <c r="H400" s="53">
        <v>0</v>
      </c>
    </row>
    <row r="401" spans="1:8" ht="14.25" hidden="1" customHeight="1" x14ac:dyDescent="0.25">
      <c r="A401" s="3" t="s">
        <v>144</v>
      </c>
      <c r="B401" s="14" t="s">
        <v>136</v>
      </c>
      <c r="C401" s="15" t="s">
        <v>160</v>
      </c>
      <c r="D401" s="15" t="s">
        <v>513</v>
      </c>
      <c r="E401" s="15" t="s">
        <v>145</v>
      </c>
      <c r="F401" s="53"/>
      <c r="G401" s="53">
        <v>0</v>
      </c>
      <c r="H401" s="53">
        <v>0</v>
      </c>
    </row>
    <row r="402" spans="1:8" ht="90" hidden="1" x14ac:dyDescent="0.25">
      <c r="A402" s="3" t="s">
        <v>540</v>
      </c>
      <c r="B402" s="14" t="s">
        <v>136</v>
      </c>
      <c r="C402" s="15" t="s">
        <v>160</v>
      </c>
      <c r="D402" s="15" t="s">
        <v>541</v>
      </c>
      <c r="E402" s="15"/>
      <c r="F402" s="53">
        <f>F403+F404</f>
        <v>0</v>
      </c>
      <c r="G402" s="53">
        <v>0</v>
      </c>
      <c r="H402" s="53">
        <v>0</v>
      </c>
    </row>
    <row r="403" spans="1:8" hidden="1" x14ac:dyDescent="0.25">
      <c r="A403" s="3" t="s">
        <v>133</v>
      </c>
      <c r="B403" s="14" t="s">
        <v>136</v>
      </c>
      <c r="C403" s="15" t="s">
        <v>160</v>
      </c>
      <c r="D403" s="15" t="s">
        <v>541</v>
      </c>
      <c r="E403" s="15" t="s">
        <v>134</v>
      </c>
      <c r="F403" s="53"/>
      <c r="G403" s="53">
        <v>0</v>
      </c>
      <c r="H403" s="53">
        <v>0</v>
      </c>
    </row>
    <row r="404" spans="1:8" ht="14.25" hidden="1" customHeight="1" x14ac:dyDescent="0.25">
      <c r="A404" s="3" t="s">
        <v>144</v>
      </c>
      <c r="B404" s="14" t="s">
        <v>136</v>
      </c>
      <c r="C404" s="15" t="s">
        <v>160</v>
      </c>
      <c r="D404" s="15" t="s">
        <v>541</v>
      </c>
      <c r="E404" s="15" t="s">
        <v>145</v>
      </c>
      <c r="F404" s="53"/>
      <c r="G404" s="53">
        <v>0</v>
      </c>
      <c r="H404" s="53">
        <v>0</v>
      </c>
    </row>
    <row r="405" spans="1:8" ht="77.25" hidden="1" x14ac:dyDescent="0.25">
      <c r="A405" s="3" t="s">
        <v>542</v>
      </c>
      <c r="B405" s="14" t="s">
        <v>136</v>
      </c>
      <c r="C405" s="15" t="s">
        <v>160</v>
      </c>
      <c r="D405" s="15" t="s">
        <v>543</v>
      </c>
      <c r="E405" s="15"/>
      <c r="F405" s="53">
        <f>F406+F407</f>
        <v>0</v>
      </c>
      <c r="G405" s="53"/>
      <c r="H405" s="53"/>
    </row>
    <row r="406" spans="1:8" ht="14.25" hidden="1" customHeight="1" x14ac:dyDescent="0.25">
      <c r="A406" s="3" t="s">
        <v>133</v>
      </c>
      <c r="B406" s="14" t="s">
        <v>136</v>
      </c>
      <c r="C406" s="15" t="s">
        <v>160</v>
      </c>
      <c r="D406" s="15" t="s">
        <v>543</v>
      </c>
      <c r="E406" s="15" t="s">
        <v>134</v>
      </c>
      <c r="F406" s="53"/>
      <c r="G406" s="53">
        <v>0</v>
      </c>
      <c r="H406" s="53">
        <v>0</v>
      </c>
    </row>
    <row r="407" spans="1:8" ht="14.25" hidden="1" customHeight="1" x14ac:dyDescent="0.25">
      <c r="A407" s="3" t="s">
        <v>144</v>
      </c>
      <c r="B407" s="14" t="s">
        <v>136</v>
      </c>
      <c r="C407" s="15" t="s">
        <v>160</v>
      </c>
      <c r="D407" s="15" t="s">
        <v>543</v>
      </c>
      <c r="E407" s="15" t="s">
        <v>145</v>
      </c>
      <c r="F407" s="53"/>
      <c r="G407" s="53">
        <v>0</v>
      </c>
      <c r="H407" s="53">
        <v>0</v>
      </c>
    </row>
    <row r="408" spans="1:8" ht="115.5" x14ac:dyDescent="0.25">
      <c r="A408" s="46" t="s">
        <v>706</v>
      </c>
      <c r="B408" s="15" t="s">
        <v>136</v>
      </c>
      <c r="C408" s="15" t="s">
        <v>160</v>
      </c>
      <c r="D408" s="45" t="s">
        <v>878</v>
      </c>
      <c r="E408" s="15"/>
      <c r="F408" s="53">
        <f>F409</f>
        <v>300</v>
      </c>
      <c r="G408" s="53">
        <f>G409</f>
        <v>300</v>
      </c>
      <c r="H408" s="53">
        <f>H409</f>
        <v>300</v>
      </c>
    </row>
    <row r="409" spans="1:8" ht="14.25" customHeight="1" x14ac:dyDescent="0.25">
      <c r="A409" s="3" t="s">
        <v>144</v>
      </c>
      <c r="B409" s="15" t="s">
        <v>136</v>
      </c>
      <c r="C409" s="15" t="s">
        <v>160</v>
      </c>
      <c r="D409" s="15" t="s">
        <v>878</v>
      </c>
      <c r="E409" s="15" t="s">
        <v>145</v>
      </c>
      <c r="F409" s="54">
        <v>300</v>
      </c>
      <c r="G409" s="54">
        <v>300</v>
      </c>
      <c r="H409" s="54">
        <v>300</v>
      </c>
    </row>
    <row r="410" spans="1:8" ht="64.5" x14ac:dyDescent="0.25">
      <c r="A410" s="46" t="s">
        <v>746</v>
      </c>
      <c r="B410" s="15" t="s">
        <v>136</v>
      </c>
      <c r="C410" s="15" t="s">
        <v>160</v>
      </c>
      <c r="D410" s="45" t="s">
        <v>879</v>
      </c>
      <c r="E410" s="15"/>
      <c r="F410" s="53">
        <f>F411</f>
        <v>3311.76</v>
      </c>
      <c r="G410" s="53">
        <f>G411</f>
        <v>3311.76</v>
      </c>
      <c r="H410" s="53">
        <f>H411</f>
        <v>3311.76</v>
      </c>
    </row>
    <row r="411" spans="1:8" ht="14.25" customHeight="1" x14ac:dyDescent="0.25">
      <c r="A411" s="3" t="s">
        <v>144</v>
      </c>
      <c r="B411" s="15" t="s">
        <v>136</v>
      </c>
      <c r="C411" s="15" t="s">
        <v>160</v>
      </c>
      <c r="D411" s="45" t="s">
        <v>879</v>
      </c>
      <c r="E411" s="15" t="s">
        <v>145</v>
      </c>
      <c r="F411" s="70">
        <v>3311.76</v>
      </c>
      <c r="G411" s="70">
        <v>3311.76</v>
      </c>
      <c r="H411" s="70">
        <v>3311.76</v>
      </c>
    </row>
    <row r="412" spans="1:8" ht="26.25" x14ac:dyDescent="0.25">
      <c r="A412" s="46" t="s">
        <v>401</v>
      </c>
      <c r="B412" s="15" t="s">
        <v>136</v>
      </c>
      <c r="C412" s="15" t="s">
        <v>160</v>
      </c>
      <c r="D412" s="45" t="s">
        <v>880</v>
      </c>
      <c r="E412" s="15"/>
      <c r="F412" s="53">
        <f>F413</f>
        <v>75</v>
      </c>
      <c r="G412" s="53">
        <f>G413</f>
        <v>75</v>
      </c>
      <c r="H412" s="53">
        <f>H413</f>
        <v>75</v>
      </c>
    </row>
    <row r="413" spans="1:8" ht="14.25" customHeight="1" x14ac:dyDescent="0.25">
      <c r="A413" s="3" t="s">
        <v>144</v>
      </c>
      <c r="B413" s="15" t="s">
        <v>136</v>
      </c>
      <c r="C413" s="15" t="s">
        <v>160</v>
      </c>
      <c r="D413" s="15" t="s">
        <v>880</v>
      </c>
      <c r="E413" s="15" t="s">
        <v>145</v>
      </c>
      <c r="F413" s="54">
        <v>75</v>
      </c>
      <c r="G413" s="54">
        <v>75</v>
      </c>
      <c r="H413" s="54">
        <v>75</v>
      </c>
    </row>
    <row r="414" spans="1:8" ht="39" x14ac:dyDescent="0.25">
      <c r="A414" s="46" t="s">
        <v>707</v>
      </c>
      <c r="B414" s="15" t="s">
        <v>136</v>
      </c>
      <c r="C414" s="15" t="s">
        <v>160</v>
      </c>
      <c r="D414" s="45" t="s">
        <v>881</v>
      </c>
      <c r="E414" s="15"/>
      <c r="F414" s="53">
        <f>F415</f>
        <v>827.94</v>
      </c>
      <c r="G414" s="53">
        <f>G415</f>
        <v>0</v>
      </c>
      <c r="H414" s="53">
        <f>H415</f>
        <v>0</v>
      </c>
    </row>
    <row r="415" spans="1:8" ht="14.25" customHeight="1" x14ac:dyDescent="0.25">
      <c r="A415" s="3" t="s">
        <v>144</v>
      </c>
      <c r="B415" s="15" t="s">
        <v>136</v>
      </c>
      <c r="C415" s="15" t="s">
        <v>160</v>
      </c>
      <c r="D415" s="45" t="s">
        <v>881</v>
      </c>
      <c r="E415" s="15" t="s">
        <v>145</v>
      </c>
      <c r="F415" s="70">
        <v>827.94</v>
      </c>
      <c r="G415" s="54">
        <v>0</v>
      </c>
      <c r="H415" s="54">
        <v>0</v>
      </c>
    </row>
    <row r="416" spans="1:8" ht="77.25" x14ac:dyDescent="0.25">
      <c r="A416" s="8" t="s">
        <v>43</v>
      </c>
      <c r="B416" s="12" t="s">
        <v>136</v>
      </c>
      <c r="C416" s="13" t="s">
        <v>160</v>
      </c>
      <c r="D416" s="13" t="s">
        <v>297</v>
      </c>
      <c r="E416" s="13"/>
      <c r="F416" s="52">
        <f>F417</f>
        <v>8463.7999999999993</v>
      </c>
      <c r="G416" s="52">
        <f>G417</f>
        <v>8463.7999999999993</v>
      </c>
      <c r="H416" s="52">
        <f>H417</f>
        <v>8463.7999999999993</v>
      </c>
    </row>
    <row r="417" spans="1:9" ht="297.75" customHeight="1" x14ac:dyDescent="0.25">
      <c r="A417" s="3" t="s">
        <v>741</v>
      </c>
      <c r="B417" s="14" t="s">
        <v>136</v>
      </c>
      <c r="C417" s="15" t="s">
        <v>160</v>
      </c>
      <c r="D417" s="15" t="s">
        <v>298</v>
      </c>
      <c r="E417" s="15"/>
      <c r="F417" s="53">
        <f>F418+F419</f>
        <v>8463.7999999999993</v>
      </c>
      <c r="G417" s="53">
        <f>G418+G419</f>
        <v>8463.7999999999993</v>
      </c>
      <c r="H417" s="53">
        <f>H418+H419</f>
        <v>8463.7999999999993</v>
      </c>
    </row>
    <row r="418" spans="1:9" x14ac:dyDescent="0.25">
      <c r="A418" s="3" t="s">
        <v>133</v>
      </c>
      <c r="B418" s="14" t="s">
        <v>136</v>
      </c>
      <c r="C418" s="15" t="s">
        <v>160</v>
      </c>
      <c r="D418" s="15" t="s">
        <v>298</v>
      </c>
      <c r="E418" s="15" t="s">
        <v>134</v>
      </c>
      <c r="F418" s="54">
        <v>1078.5</v>
      </c>
      <c r="G418" s="54">
        <v>1078.5</v>
      </c>
      <c r="H418" s="54">
        <v>1078.5</v>
      </c>
    </row>
    <row r="419" spans="1:9" ht="14.25" customHeight="1" x14ac:dyDescent="0.25">
      <c r="A419" s="3" t="s">
        <v>144</v>
      </c>
      <c r="B419" s="14" t="s">
        <v>136</v>
      </c>
      <c r="C419" s="15" t="s">
        <v>160</v>
      </c>
      <c r="D419" s="15" t="s">
        <v>298</v>
      </c>
      <c r="E419" s="15" t="s">
        <v>145</v>
      </c>
      <c r="F419" s="54">
        <v>7385.3</v>
      </c>
      <c r="G419" s="54">
        <v>7385.3</v>
      </c>
      <c r="H419" s="54">
        <v>7385.3</v>
      </c>
    </row>
    <row r="420" spans="1:9" ht="54.75" hidden="1" customHeight="1" x14ac:dyDescent="0.25">
      <c r="A420" s="17" t="s">
        <v>331</v>
      </c>
      <c r="B420" s="15" t="s">
        <v>136</v>
      </c>
      <c r="C420" s="15" t="s">
        <v>160</v>
      </c>
      <c r="D420" s="15" t="s">
        <v>349</v>
      </c>
      <c r="E420" s="15"/>
      <c r="F420" s="53">
        <f>F421</f>
        <v>0</v>
      </c>
      <c r="G420" s="53">
        <f>G421</f>
        <v>0</v>
      </c>
      <c r="H420" s="53">
        <f>H421</f>
        <v>0</v>
      </c>
    </row>
    <row r="421" spans="1:9" ht="19.5" hidden="1" customHeight="1" x14ac:dyDescent="0.25">
      <c r="A421" s="3" t="s">
        <v>144</v>
      </c>
      <c r="B421" s="15" t="s">
        <v>136</v>
      </c>
      <c r="C421" s="15" t="s">
        <v>160</v>
      </c>
      <c r="D421" s="15" t="s">
        <v>349</v>
      </c>
      <c r="E421" s="15" t="s">
        <v>145</v>
      </c>
      <c r="F421" s="53">
        <v>0</v>
      </c>
      <c r="G421" s="53">
        <v>0</v>
      </c>
      <c r="H421" s="53">
        <v>0</v>
      </c>
    </row>
    <row r="422" spans="1:9" x14ac:dyDescent="0.25">
      <c r="A422" s="72" t="s">
        <v>917</v>
      </c>
      <c r="B422" s="73" t="s">
        <v>136</v>
      </c>
      <c r="C422" s="73" t="s">
        <v>160</v>
      </c>
      <c r="D422" s="73" t="s">
        <v>919</v>
      </c>
      <c r="E422" s="13"/>
      <c r="F422" s="74">
        <f>F423</f>
        <v>0</v>
      </c>
      <c r="G422" s="74">
        <f>G423</f>
        <v>0</v>
      </c>
      <c r="H422" s="74">
        <f>H423</f>
        <v>64041.854350000001</v>
      </c>
    </row>
    <row r="423" spans="1:9" ht="90" x14ac:dyDescent="0.25">
      <c r="A423" s="69" t="s">
        <v>918</v>
      </c>
      <c r="B423" s="71" t="s">
        <v>136</v>
      </c>
      <c r="C423" s="71" t="s">
        <v>160</v>
      </c>
      <c r="D423" s="71" t="s">
        <v>920</v>
      </c>
      <c r="E423" s="15"/>
      <c r="F423" s="70">
        <v>0</v>
      </c>
      <c r="G423" s="70">
        <v>0</v>
      </c>
      <c r="H423" s="70">
        <f>H424</f>
        <v>64041.854350000001</v>
      </c>
    </row>
    <row r="424" spans="1:9" x14ac:dyDescent="0.25">
      <c r="A424" s="3" t="s">
        <v>144</v>
      </c>
      <c r="B424" s="71" t="s">
        <v>136</v>
      </c>
      <c r="C424" s="71" t="s">
        <v>160</v>
      </c>
      <c r="D424" s="71" t="s">
        <v>920</v>
      </c>
      <c r="E424" s="71" t="s">
        <v>145</v>
      </c>
      <c r="F424" s="70">
        <v>0</v>
      </c>
      <c r="G424" s="70">
        <v>0</v>
      </c>
      <c r="H424" s="70">
        <v>64041.854350000001</v>
      </c>
    </row>
    <row r="425" spans="1:9" ht="39" x14ac:dyDescent="0.25">
      <c r="A425" s="8" t="s">
        <v>908</v>
      </c>
      <c r="B425" s="12" t="s">
        <v>136</v>
      </c>
      <c r="C425" s="13" t="s">
        <v>160</v>
      </c>
      <c r="D425" s="13" t="s">
        <v>380</v>
      </c>
      <c r="E425" s="13"/>
      <c r="F425" s="52">
        <f>F426+F428</f>
        <v>89464.74</v>
      </c>
      <c r="G425" s="52">
        <f>G426+G428+G431</f>
        <v>0</v>
      </c>
      <c r="H425" s="52">
        <f>H426+H428</f>
        <v>0</v>
      </c>
    </row>
    <row r="426" spans="1:9" ht="77.25" x14ac:dyDescent="0.25">
      <c r="A426" s="3" t="s">
        <v>814</v>
      </c>
      <c r="B426" s="15" t="s">
        <v>136</v>
      </c>
      <c r="C426" s="15" t="s">
        <v>160</v>
      </c>
      <c r="D426" s="15" t="s">
        <v>812</v>
      </c>
      <c r="E426" s="15"/>
      <c r="F426" s="53">
        <f>F427</f>
        <v>89464.74</v>
      </c>
      <c r="G426" s="53">
        <f>G427</f>
        <v>0</v>
      </c>
      <c r="H426" s="53">
        <f>H427</f>
        <v>0</v>
      </c>
    </row>
    <row r="427" spans="1:9" ht="103.5" customHeight="1" x14ac:dyDescent="0.25">
      <c r="A427" s="3" t="s">
        <v>379</v>
      </c>
      <c r="B427" s="15" t="s">
        <v>136</v>
      </c>
      <c r="C427" s="15" t="s">
        <v>160</v>
      </c>
      <c r="D427" s="15" t="s">
        <v>812</v>
      </c>
      <c r="E427" s="15" t="s">
        <v>382</v>
      </c>
      <c r="F427" s="54">
        <v>89464.74</v>
      </c>
      <c r="G427" s="54">
        <v>0</v>
      </c>
      <c r="H427" s="54">
        <v>0</v>
      </c>
    </row>
    <row r="428" spans="1:9" ht="64.5" hidden="1" x14ac:dyDescent="0.25">
      <c r="A428" s="3" t="s">
        <v>819</v>
      </c>
      <c r="B428" s="15" t="s">
        <v>136</v>
      </c>
      <c r="C428" s="15" t="s">
        <v>160</v>
      </c>
      <c r="D428" s="15" t="s">
        <v>813</v>
      </c>
      <c r="E428" s="15"/>
      <c r="F428" s="53">
        <f>F429</f>
        <v>0</v>
      </c>
      <c r="G428" s="53">
        <f>G429</f>
        <v>0</v>
      </c>
      <c r="H428" s="53">
        <f>H429</f>
        <v>0</v>
      </c>
    </row>
    <row r="429" spans="1:9" ht="105.75" hidden="1" customHeight="1" x14ac:dyDescent="0.25">
      <c r="A429" s="3" t="s">
        <v>379</v>
      </c>
      <c r="B429" s="15" t="s">
        <v>136</v>
      </c>
      <c r="C429" s="15" t="s">
        <v>160</v>
      </c>
      <c r="D429" s="15" t="s">
        <v>813</v>
      </c>
      <c r="E429" s="15" t="s">
        <v>382</v>
      </c>
      <c r="F429" s="54"/>
      <c r="G429" s="54">
        <v>0</v>
      </c>
      <c r="H429" s="54">
        <v>0</v>
      </c>
    </row>
    <row r="430" spans="1:9" ht="51.75" hidden="1" x14ac:dyDescent="0.25">
      <c r="A430" s="3" t="s">
        <v>818</v>
      </c>
      <c r="B430" s="15" t="s">
        <v>136</v>
      </c>
      <c r="C430" s="15" t="s">
        <v>160</v>
      </c>
      <c r="D430" s="15" t="s">
        <v>820</v>
      </c>
      <c r="E430" s="15"/>
      <c r="F430" s="54">
        <f>F431</f>
        <v>0</v>
      </c>
      <c r="G430" s="54">
        <f>G431</f>
        <v>0</v>
      </c>
      <c r="H430" s="54">
        <f>H431</f>
        <v>0</v>
      </c>
    </row>
    <row r="431" spans="1:9" ht="105.75" hidden="1" customHeight="1" x14ac:dyDescent="0.25">
      <c r="A431" s="3" t="s">
        <v>379</v>
      </c>
      <c r="B431" s="15" t="s">
        <v>136</v>
      </c>
      <c r="C431" s="15" t="s">
        <v>160</v>
      </c>
      <c r="D431" s="15" t="s">
        <v>820</v>
      </c>
      <c r="E431" s="15" t="s">
        <v>382</v>
      </c>
      <c r="F431" s="54">
        <v>0</v>
      </c>
      <c r="G431" s="54"/>
      <c r="H431" s="54"/>
    </row>
    <row r="432" spans="1:9" x14ac:dyDescent="0.25">
      <c r="A432" s="8" t="s">
        <v>137</v>
      </c>
      <c r="B432" s="12" t="s">
        <v>136</v>
      </c>
      <c r="C432" s="13" t="s">
        <v>138</v>
      </c>
      <c r="D432" s="13"/>
      <c r="E432" s="13"/>
      <c r="F432" s="52">
        <f t="shared" ref="F432:H432" si="27">F433</f>
        <v>314714.99202999991</v>
      </c>
      <c r="G432" s="52">
        <f t="shared" si="27"/>
        <v>217196.04</v>
      </c>
      <c r="H432" s="52">
        <f t="shared" si="27"/>
        <v>215966.53999999998</v>
      </c>
      <c r="I432" s="2"/>
    </row>
    <row r="433" spans="1:8" ht="39" x14ac:dyDescent="0.25">
      <c r="A433" s="8" t="s">
        <v>738</v>
      </c>
      <c r="B433" s="12" t="s">
        <v>136</v>
      </c>
      <c r="C433" s="13" t="s">
        <v>138</v>
      </c>
      <c r="D433" s="13" t="s">
        <v>152</v>
      </c>
      <c r="E433" s="13"/>
      <c r="F433" s="52">
        <f>F434+F590</f>
        <v>314714.99202999991</v>
      </c>
      <c r="G433" s="52">
        <f>G434+G590</f>
        <v>217196.04</v>
      </c>
      <c r="H433" s="52">
        <f>H434+H590</f>
        <v>215966.53999999998</v>
      </c>
    </row>
    <row r="434" spans="1:8" ht="21" customHeight="1" x14ac:dyDescent="0.25">
      <c r="A434" s="8" t="s">
        <v>399</v>
      </c>
      <c r="B434" s="12" t="s">
        <v>136</v>
      </c>
      <c r="C434" s="13" t="s">
        <v>138</v>
      </c>
      <c r="D434" s="13" t="s">
        <v>201</v>
      </c>
      <c r="E434" s="13"/>
      <c r="F434" s="52">
        <f>F437+F440+F460+F470+F536+F544+F574+F443+F457+F446+F584+F449+F564+F451+F587+F454</f>
        <v>314714.99202999991</v>
      </c>
      <c r="G434" s="52">
        <f>G437+G440+G460+G470+G536+G544+G574+G443+G457+G446+G584+G449+G564+G451+G587+G454</f>
        <v>217196.04</v>
      </c>
      <c r="H434" s="52">
        <f>H437+H440+H460+H470+H536+H544+H574+H443+H457+H446+H584+H449+H564+H451+H587+H454</f>
        <v>215966.53999999998</v>
      </c>
    </row>
    <row r="435" spans="1:8" ht="51.75" hidden="1" x14ac:dyDescent="0.25">
      <c r="A435" s="17" t="s">
        <v>443</v>
      </c>
      <c r="B435" s="15" t="s">
        <v>136</v>
      </c>
      <c r="C435" s="15" t="s">
        <v>138</v>
      </c>
      <c r="D435" s="15" t="s">
        <v>444</v>
      </c>
      <c r="E435" s="15"/>
      <c r="F435" s="53">
        <f>F436</f>
        <v>0</v>
      </c>
      <c r="G435" s="53">
        <v>0</v>
      </c>
      <c r="H435" s="53">
        <v>0</v>
      </c>
    </row>
    <row r="436" spans="1:8" ht="26.25" hidden="1" x14ac:dyDescent="0.25">
      <c r="A436" s="3" t="s">
        <v>178</v>
      </c>
      <c r="B436" s="15" t="s">
        <v>136</v>
      </c>
      <c r="C436" s="15" t="s">
        <v>138</v>
      </c>
      <c r="D436" s="15" t="s">
        <v>444</v>
      </c>
      <c r="E436" s="15" t="s">
        <v>179</v>
      </c>
      <c r="F436" s="53"/>
      <c r="G436" s="53">
        <v>0</v>
      </c>
      <c r="H436" s="53">
        <v>0</v>
      </c>
    </row>
    <row r="437" spans="1:8" ht="27.75" hidden="1" customHeight="1" x14ac:dyDescent="0.25">
      <c r="A437" s="3" t="s">
        <v>445</v>
      </c>
      <c r="B437" s="14" t="s">
        <v>136</v>
      </c>
      <c r="C437" s="15" t="s">
        <v>138</v>
      </c>
      <c r="D437" s="15" t="s">
        <v>446</v>
      </c>
      <c r="E437" s="15"/>
      <c r="F437" s="53">
        <f>F438+F439</f>
        <v>0</v>
      </c>
      <c r="G437" s="53">
        <f>G438+G439</f>
        <v>0</v>
      </c>
      <c r="H437" s="53">
        <f>H438+H439</f>
        <v>0</v>
      </c>
    </row>
    <row r="438" spans="1:8" ht="18" hidden="1" customHeight="1" x14ac:dyDescent="0.25">
      <c r="A438" s="17" t="s">
        <v>133</v>
      </c>
      <c r="B438" s="15" t="s">
        <v>136</v>
      </c>
      <c r="C438" s="15" t="s">
        <v>138</v>
      </c>
      <c r="D438" s="15" t="s">
        <v>446</v>
      </c>
      <c r="E438" s="15" t="s">
        <v>134</v>
      </c>
      <c r="F438" s="54"/>
      <c r="G438" s="54"/>
      <c r="H438" s="54"/>
    </row>
    <row r="439" spans="1:8" hidden="1" x14ac:dyDescent="0.25">
      <c r="A439" s="3" t="s">
        <v>144</v>
      </c>
      <c r="B439" s="14" t="s">
        <v>136</v>
      </c>
      <c r="C439" s="15" t="s">
        <v>138</v>
      </c>
      <c r="D439" s="15" t="s">
        <v>446</v>
      </c>
      <c r="E439" s="15" t="s">
        <v>145</v>
      </c>
      <c r="F439" s="54"/>
      <c r="G439" s="54"/>
      <c r="H439" s="54"/>
    </row>
    <row r="440" spans="1:8" ht="15.75" hidden="1" customHeight="1" x14ac:dyDescent="0.25">
      <c r="A440" s="3" t="s">
        <v>550</v>
      </c>
      <c r="B440" s="14" t="s">
        <v>136</v>
      </c>
      <c r="C440" s="15" t="s">
        <v>77</v>
      </c>
      <c r="D440" s="15" t="s">
        <v>551</v>
      </c>
      <c r="E440" s="15"/>
      <c r="F440" s="53">
        <f>F441+F442</f>
        <v>0</v>
      </c>
      <c r="G440" s="53">
        <v>0</v>
      </c>
      <c r="H440" s="53">
        <v>0</v>
      </c>
    </row>
    <row r="441" spans="1:8" hidden="1" x14ac:dyDescent="0.25">
      <c r="A441" s="17" t="s">
        <v>133</v>
      </c>
      <c r="B441" s="14" t="s">
        <v>136</v>
      </c>
      <c r="C441" s="15" t="s">
        <v>77</v>
      </c>
      <c r="D441" s="15" t="s">
        <v>78</v>
      </c>
      <c r="E441" s="15" t="s">
        <v>134</v>
      </c>
      <c r="F441" s="54">
        <v>0</v>
      </c>
      <c r="G441" s="54">
        <v>0</v>
      </c>
      <c r="H441" s="54">
        <v>0</v>
      </c>
    </row>
    <row r="442" spans="1:8" ht="15.75" hidden="1" customHeight="1" x14ac:dyDescent="0.25">
      <c r="A442" s="3" t="s">
        <v>144</v>
      </c>
      <c r="B442" s="14" t="s">
        <v>136</v>
      </c>
      <c r="C442" s="15" t="s">
        <v>77</v>
      </c>
      <c r="D442" s="15" t="s">
        <v>551</v>
      </c>
      <c r="E442" s="15" t="s">
        <v>145</v>
      </c>
      <c r="F442" s="54">
        <v>0</v>
      </c>
      <c r="G442" s="54">
        <v>0</v>
      </c>
      <c r="H442" s="54">
        <v>0</v>
      </c>
    </row>
    <row r="443" spans="1:8" ht="51.75" hidden="1" x14ac:dyDescent="0.25">
      <c r="A443" s="3" t="s">
        <v>517</v>
      </c>
      <c r="B443" s="14" t="s">
        <v>136</v>
      </c>
      <c r="C443" s="15" t="s">
        <v>138</v>
      </c>
      <c r="D443" s="15" t="s">
        <v>518</v>
      </c>
      <c r="E443" s="15"/>
      <c r="F443" s="54">
        <f>F445+F444</f>
        <v>0</v>
      </c>
      <c r="G443" s="54">
        <f>G445</f>
        <v>0</v>
      </c>
      <c r="H443" s="54">
        <f>H445</f>
        <v>0</v>
      </c>
    </row>
    <row r="444" spans="1:8" ht="15.75" hidden="1" customHeight="1" x14ac:dyDescent="0.25">
      <c r="A444" s="17" t="s">
        <v>133</v>
      </c>
      <c r="B444" s="14" t="s">
        <v>136</v>
      </c>
      <c r="C444" s="15" t="s">
        <v>138</v>
      </c>
      <c r="D444" s="15" t="s">
        <v>518</v>
      </c>
      <c r="E444" s="15" t="s">
        <v>134</v>
      </c>
      <c r="F444" s="54">
        <v>0</v>
      </c>
      <c r="G444" s="54">
        <v>0</v>
      </c>
      <c r="H444" s="54">
        <v>0</v>
      </c>
    </row>
    <row r="445" spans="1:8" ht="15.75" hidden="1" customHeight="1" x14ac:dyDescent="0.25">
      <c r="A445" s="3" t="s">
        <v>144</v>
      </c>
      <c r="B445" s="14" t="s">
        <v>136</v>
      </c>
      <c r="C445" s="15" t="s">
        <v>138</v>
      </c>
      <c r="D445" s="15" t="s">
        <v>518</v>
      </c>
      <c r="E445" s="15" t="s">
        <v>145</v>
      </c>
      <c r="F445" s="54"/>
      <c r="G445" s="54">
        <v>0</v>
      </c>
      <c r="H445" s="54">
        <v>0</v>
      </c>
    </row>
    <row r="446" spans="1:8" ht="28.5" customHeight="1" x14ac:dyDescent="0.25">
      <c r="A446" s="3" t="s">
        <v>576</v>
      </c>
      <c r="B446" s="14" t="s">
        <v>136</v>
      </c>
      <c r="C446" s="15" t="s">
        <v>138</v>
      </c>
      <c r="D446" s="15" t="s">
        <v>577</v>
      </c>
      <c r="E446" s="15"/>
      <c r="F446" s="54">
        <f>F447+F448</f>
        <v>1003.6</v>
      </c>
      <c r="G446" s="54">
        <f>G447+G448</f>
        <v>1003.6</v>
      </c>
      <c r="H446" s="54">
        <f>H447+H448</f>
        <v>250.6</v>
      </c>
    </row>
    <row r="447" spans="1:8" ht="18" customHeight="1" x14ac:dyDescent="0.25">
      <c r="A447" s="17" t="s">
        <v>133</v>
      </c>
      <c r="B447" s="14" t="s">
        <v>136</v>
      </c>
      <c r="C447" s="15" t="s">
        <v>138</v>
      </c>
      <c r="D447" s="15" t="s">
        <v>577</v>
      </c>
      <c r="E447" s="15" t="s">
        <v>134</v>
      </c>
      <c r="F447" s="54">
        <v>536.6</v>
      </c>
      <c r="G447" s="54">
        <v>536.6</v>
      </c>
      <c r="H447" s="70">
        <v>83.6</v>
      </c>
    </row>
    <row r="448" spans="1:8" ht="17.25" customHeight="1" x14ac:dyDescent="0.25">
      <c r="A448" s="3" t="s">
        <v>144</v>
      </c>
      <c r="B448" s="14" t="s">
        <v>136</v>
      </c>
      <c r="C448" s="15" t="s">
        <v>138</v>
      </c>
      <c r="D448" s="15" t="s">
        <v>577</v>
      </c>
      <c r="E448" s="15" t="s">
        <v>145</v>
      </c>
      <c r="F448" s="54">
        <v>467</v>
      </c>
      <c r="G448" s="54">
        <v>467</v>
      </c>
      <c r="H448" s="70">
        <v>167</v>
      </c>
    </row>
    <row r="449" spans="1:8" ht="39" hidden="1" x14ac:dyDescent="0.25">
      <c r="A449" s="3" t="s">
        <v>666</v>
      </c>
      <c r="B449" s="14" t="s">
        <v>136</v>
      </c>
      <c r="C449" s="15" t="s">
        <v>138</v>
      </c>
      <c r="D449" s="15" t="s">
        <v>667</v>
      </c>
      <c r="E449" s="15"/>
      <c r="F449" s="54">
        <f>F450</f>
        <v>0</v>
      </c>
      <c r="G449" s="54">
        <v>0</v>
      </c>
      <c r="H449" s="54">
        <v>0</v>
      </c>
    </row>
    <row r="450" spans="1:8" ht="17.25" hidden="1" customHeight="1" x14ac:dyDescent="0.25">
      <c r="A450" s="3" t="s">
        <v>144</v>
      </c>
      <c r="B450" s="14" t="s">
        <v>136</v>
      </c>
      <c r="C450" s="15" t="s">
        <v>138</v>
      </c>
      <c r="D450" s="15" t="s">
        <v>667</v>
      </c>
      <c r="E450" s="15" t="s">
        <v>145</v>
      </c>
      <c r="F450" s="54"/>
      <c r="G450" s="54"/>
      <c r="H450" s="54"/>
    </row>
    <row r="451" spans="1:8" ht="39" hidden="1" x14ac:dyDescent="0.25">
      <c r="A451" s="3" t="s">
        <v>808</v>
      </c>
      <c r="B451" s="14" t="s">
        <v>136</v>
      </c>
      <c r="C451" s="15" t="s">
        <v>138</v>
      </c>
      <c r="D451" s="15" t="s">
        <v>809</v>
      </c>
      <c r="E451" s="15"/>
      <c r="F451" s="54">
        <f>F452+F453</f>
        <v>0</v>
      </c>
      <c r="G451" s="54">
        <v>0</v>
      </c>
      <c r="H451" s="54">
        <v>0</v>
      </c>
    </row>
    <row r="452" spans="1:8" ht="17.25" hidden="1" customHeight="1" x14ac:dyDescent="0.25">
      <c r="A452" s="17" t="s">
        <v>133</v>
      </c>
      <c r="B452" s="14" t="s">
        <v>136</v>
      </c>
      <c r="C452" s="15" t="s">
        <v>138</v>
      </c>
      <c r="D452" s="15" t="s">
        <v>809</v>
      </c>
      <c r="E452" s="15" t="s">
        <v>134</v>
      </c>
      <c r="F452" s="54">
        <v>0</v>
      </c>
      <c r="G452" s="54">
        <v>0</v>
      </c>
      <c r="H452" s="54">
        <v>0</v>
      </c>
    </row>
    <row r="453" spans="1:8" ht="17.25" hidden="1" customHeight="1" x14ac:dyDescent="0.25">
      <c r="A453" s="3" t="s">
        <v>144</v>
      </c>
      <c r="B453" s="14" t="s">
        <v>136</v>
      </c>
      <c r="C453" s="15" t="s">
        <v>138</v>
      </c>
      <c r="D453" s="15" t="s">
        <v>809</v>
      </c>
      <c r="E453" s="15" t="s">
        <v>145</v>
      </c>
      <c r="F453" s="54"/>
      <c r="G453" s="54">
        <v>0</v>
      </c>
      <c r="H453" s="54">
        <v>0</v>
      </c>
    </row>
    <row r="454" spans="1:8" ht="39" x14ac:dyDescent="0.25">
      <c r="A454" s="69" t="s">
        <v>915</v>
      </c>
      <c r="B454" s="15" t="s">
        <v>136</v>
      </c>
      <c r="C454" s="15" t="s">
        <v>138</v>
      </c>
      <c r="D454" s="71" t="s">
        <v>921</v>
      </c>
      <c r="E454" s="71"/>
      <c r="F454" s="70">
        <f>F455+F456</f>
        <v>48.3</v>
      </c>
      <c r="G454" s="70">
        <f>G455+G456</f>
        <v>48.3</v>
      </c>
      <c r="H454" s="70">
        <f>H455+H456</f>
        <v>48.3</v>
      </c>
    </row>
    <row r="455" spans="1:8" x14ac:dyDescent="0.25">
      <c r="A455" s="17" t="s">
        <v>133</v>
      </c>
      <c r="B455" s="15" t="s">
        <v>136</v>
      </c>
      <c r="C455" s="15" t="s">
        <v>138</v>
      </c>
      <c r="D455" s="71" t="s">
        <v>921</v>
      </c>
      <c r="E455" s="71" t="s">
        <v>134</v>
      </c>
      <c r="F455" s="70">
        <v>11.5</v>
      </c>
      <c r="G455" s="70">
        <v>11.5</v>
      </c>
      <c r="H455" s="70">
        <v>11.5</v>
      </c>
    </row>
    <row r="456" spans="1:8" x14ac:dyDescent="0.25">
      <c r="A456" s="3" t="s">
        <v>144</v>
      </c>
      <c r="B456" s="15" t="s">
        <v>136</v>
      </c>
      <c r="C456" s="15" t="s">
        <v>138</v>
      </c>
      <c r="D456" s="71" t="s">
        <v>921</v>
      </c>
      <c r="E456" s="71" t="s">
        <v>145</v>
      </c>
      <c r="F456" s="70">
        <v>36.799999999999997</v>
      </c>
      <c r="G456" s="70">
        <v>36.799999999999997</v>
      </c>
      <c r="H456" s="70">
        <v>36.799999999999997</v>
      </c>
    </row>
    <row r="457" spans="1:8" ht="153.75" x14ac:dyDescent="0.25">
      <c r="A457" s="3" t="s">
        <v>740</v>
      </c>
      <c r="B457" s="15" t="s">
        <v>136</v>
      </c>
      <c r="C457" s="15" t="s">
        <v>138</v>
      </c>
      <c r="D457" s="15" t="s">
        <v>575</v>
      </c>
      <c r="E457" s="15"/>
      <c r="F457" s="54">
        <f>F459+F458</f>
        <v>512.1</v>
      </c>
      <c r="G457" s="54">
        <f>G459+G458</f>
        <v>512.1</v>
      </c>
      <c r="H457" s="54">
        <f>H459+H458</f>
        <v>512.1</v>
      </c>
    </row>
    <row r="458" spans="1:8" x14ac:dyDescent="0.25">
      <c r="A458" s="17" t="s">
        <v>133</v>
      </c>
      <c r="B458" s="15" t="s">
        <v>136</v>
      </c>
      <c r="C458" s="15" t="s">
        <v>138</v>
      </c>
      <c r="D458" s="15" t="s">
        <v>575</v>
      </c>
      <c r="E458" s="15" t="s">
        <v>134</v>
      </c>
      <c r="F458" s="54">
        <v>90.1</v>
      </c>
      <c r="G458" s="54">
        <v>90.1</v>
      </c>
      <c r="H458" s="54">
        <v>90.1</v>
      </c>
    </row>
    <row r="459" spans="1:8" ht="15.75" customHeight="1" x14ac:dyDescent="0.25">
      <c r="A459" s="3" t="s">
        <v>144</v>
      </c>
      <c r="B459" s="15" t="s">
        <v>136</v>
      </c>
      <c r="C459" s="15" t="s">
        <v>138</v>
      </c>
      <c r="D459" s="15" t="s">
        <v>575</v>
      </c>
      <c r="E459" s="15" t="s">
        <v>145</v>
      </c>
      <c r="F459" s="54">
        <v>422</v>
      </c>
      <c r="G459" s="54">
        <v>422</v>
      </c>
      <c r="H459" s="54">
        <v>422</v>
      </c>
    </row>
    <row r="460" spans="1:8" ht="40.5" customHeight="1" x14ac:dyDescent="0.25">
      <c r="A460" s="3" t="s">
        <v>400</v>
      </c>
      <c r="B460" s="14" t="s">
        <v>136</v>
      </c>
      <c r="C460" s="15" t="s">
        <v>138</v>
      </c>
      <c r="D460" s="15" t="s">
        <v>202</v>
      </c>
      <c r="E460" s="15"/>
      <c r="F460" s="53">
        <f>F461+F464</f>
        <v>121541.74</v>
      </c>
      <c r="G460" s="53">
        <f>G461+G464</f>
        <v>121541.74</v>
      </c>
      <c r="H460" s="53">
        <f>H461+H464</f>
        <v>121541.74</v>
      </c>
    </row>
    <row r="461" spans="1:8" ht="26.25" x14ac:dyDescent="0.25">
      <c r="A461" s="3" t="s">
        <v>146</v>
      </c>
      <c r="B461" s="14" t="s">
        <v>136</v>
      </c>
      <c r="C461" s="15" t="s">
        <v>138</v>
      </c>
      <c r="D461" s="15" t="s">
        <v>290</v>
      </c>
      <c r="E461" s="15"/>
      <c r="F461" s="53">
        <f>F462+F463</f>
        <v>25228.240000000002</v>
      </c>
      <c r="G461" s="53">
        <f>G462+G463</f>
        <v>25228.240000000002</v>
      </c>
      <c r="H461" s="53">
        <f>H462+H463</f>
        <v>25228.240000000002</v>
      </c>
    </row>
    <row r="462" spans="1:8" x14ac:dyDescent="0.25">
      <c r="A462" s="3" t="s">
        <v>133</v>
      </c>
      <c r="B462" s="14" t="s">
        <v>136</v>
      </c>
      <c r="C462" s="15" t="s">
        <v>138</v>
      </c>
      <c r="D462" s="15" t="s">
        <v>290</v>
      </c>
      <c r="E462" s="15" t="s">
        <v>134</v>
      </c>
      <c r="F462" s="70">
        <v>4435.84</v>
      </c>
      <c r="G462" s="70">
        <v>4435.84</v>
      </c>
      <c r="H462" s="70">
        <v>4435.84</v>
      </c>
    </row>
    <row r="463" spans="1:8" x14ac:dyDescent="0.25">
      <c r="A463" s="3" t="s">
        <v>144</v>
      </c>
      <c r="B463" s="14" t="s">
        <v>136</v>
      </c>
      <c r="C463" s="15" t="s">
        <v>138</v>
      </c>
      <c r="D463" s="15" t="s">
        <v>290</v>
      </c>
      <c r="E463" s="15" t="s">
        <v>145</v>
      </c>
      <c r="F463" s="70">
        <v>20792.400000000001</v>
      </c>
      <c r="G463" s="70">
        <v>20792.400000000001</v>
      </c>
      <c r="H463" s="70">
        <v>20792.400000000001</v>
      </c>
    </row>
    <row r="464" spans="1:8" ht="302.25" customHeight="1" x14ac:dyDescent="0.25">
      <c r="A464" s="3" t="s">
        <v>741</v>
      </c>
      <c r="B464" s="14" t="s">
        <v>136</v>
      </c>
      <c r="C464" s="15" t="s">
        <v>138</v>
      </c>
      <c r="D464" s="15" t="s">
        <v>291</v>
      </c>
      <c r="E464" s="15"/>
      <c r="F464" s="53">
        <f>F465+F466</f>
        <v>96313.5</v>
      </c>
      <c r="G464" s="53">
        <f>G465+G466</f>
        <v>96313.5</v>
      </c>
      <c r="H464" s="53">
        <f>H465+H466</f>
        <v>96313.5</v>
      </c>
    </row>
    <row r="465" spans="1:8" x14ac:dyDescent="0.25">
      <c r="A465" s="3" t="s">
        <v>133</v>
      </c>
      <c r="B465" s="14" t="s">
        <v>136</v>
      </c>
      <c r="C465" s="15" t="s">
        <v>138</v>
      </c>
      <c r="D465" s="15" t="s">
        <v>291</v>
      </c>
      <c r="E465" s="15" t="s">
        <v>134</v>
      </c>
      <c r="F465" s="70">
        <v>15785.2</v>
      </c>
      <c r="G465" s="70">
        <v>15785.2</v>
      </c>
      <c r="H465" s="70">
        <v>15785.2</v>
      </c>
    </row>
    <row r="466" spans="1:8" x14ac:dyDescent="0.25">
      <c r="A466" s="3" t="s">
        <v>144</v>
      </c>
      <c r="B466" s="14" t="s">
        <v>136</v>
      </c>
      <c r="C466" s="15" t="s">
        <v>138</v>
      </c>
      <c r="D466" s="15" t="s">
        <v>291</v>
      </c>
      <c r="E466" s="15" t="s">
        <v>145</v>
      </c>
      <c r="F466" s="70">
        <v>80528.3</v>
      </c>
      <c r="G466" s="70">
        <v>80528.3</v>
      </c>
      <c r="H466" s="70">
        <v>80528.3</v>
      </c>
    </row>
    <row r="467" spans="1:8" ht="25.5" hidden="1" customHeight="1" x14ac:dyDescent="0.25">
      <c r="A467" s="17" t="s">
        <v>10</v>
      </c>
      <c r="B467" s="15" t="s">
        <v>136</v>
      </c>
      <c r="C467" s="15" t="s">
        <v>138</v>
      </c>
      <c r="D467" s="15" t="s">
        <v>11</v>
      </c>
      <c r="E467" s="15"/>
      <c r="F467" s="53">
        <f>F468+F469</f>
        <v>0</v>
      </c>
      <c r="G467" s="53">
        <v>0</v>
      </c>
      <c r="H467" s="53">
        <v>0</v>
      </c>
    </row>
    <row r="468" spans="1:8" ht="21" hidden="1" customHeight="1" x14ac:dyDescent="0.25">
      <c r="A468" s="3" t="s">
        <v>133</v>
      </c>
      <c r="B468" s="15" t="s">
        <v>136</v>
      </c>
      <c r="C468" s="15" t="s">
        <v>138</v>
      </c>
      <c r="D468" s="15" t="s">
        <v>11</v>
      </c>
      <c r="E468" s="15" t="s">
        <v>134</v>
      </c>
      <c r="F468" s="53"/>
      <c r="G468" s="53">
        <v>0</v>
      </c>
      <c r="H468" s="53">
        <v>0</v>
      </c>
    </row>
    <row r="469" spans="1:8" ht="0.75" hidden="1" customHeight="1" x14ac:dyDescent="0.25">
      <c r="A469" s="3" t="s">
        <v>144</v>
      </c>
      <c r="B469" s="15" t="s">
        <v>136</v>
      </c>
      <c r="C469" s="15" t="s">
        <v>138</v>
      </c>
      <c r="D469" s="15" t="s">
        <v>11</v>
      </c>
      <c r="E469" s="15" t="s">
        <v>145</v>
      </c>
      <c r="F469" s="53"/>
      <c r="G469" s="53">
        <v>0</v>
      </c>
      <c r="H469" s="53">
        <v>0</v>
      </c>
    </row>
    <row r="470" spans="1:8" ht="39.75" customHeight="1" x14ac:dyDescent="0.25">
      <c r="A470" s="3" t="s">
        <v>203</v>
      </c>
      <c r="B470" s="14" t="s">
        <v>136</v>
      </c>
      <c r="C470" s="15" t="s">
        <v>138</v>
      </c>
      <c r="D470" s="15" t="s">
        <v>204</v>
      </c>
      <c r="E470" s="15"/>
      <c r="F470" s="53">
        <f>F476+F479+F482+F485+F488+F494+F496+F499+F513+F518+F520+F523+F526+F471+F502+F491+F504+F531+F507+F509+F511+F534+F516</f>
        <v>67447.5</v>
      </c>
      <c r="G470" s="53">
        <f>G476+G479+G482+G485+G488+G494+G496+G499+G513+G518+G520+G523+G526+G471+G502+G491+G504+G531+G507+G509+G511+G534+G516</f>
        <v>58713.640000000007</v>
      </c>
      <c r="H470" s="53">
        <f>H476+H479+H482+H485+H488+H494+H496+H499+H513+H518+H520+H523+H526+H471+H502+H491+H504+H531+H507+H509+H511+H534+H516</f>
        <v>58222.44</v>
      </c>
    </row>
    <row r="471" spans="1:8" hidden="1" x14ac:dyDescent="0.25">
      <c r="A471" s="3" t="s">
        <v>475</v>
      </c>
      <c r="B471" s="15" t="s">
        <v>136</v>
      </c>
      <c r="C471" s="15" t="s">
        <v>138</v>
      </c>
      <c r="D471" s="15" t="s">
        <v>476</v>
      </c>
      <c r="E471" s="15"/>
      <c r="F471" s="53">
        <f>F472+F473</f>
        <v>0</v>
      </c>
      <c r="G471" s="53">
        <f>G472+G473</f>
        <v>0</v>
      </c>
      <c r="H471" s="53">
        <f>H472+H473</f>
        <v>0</v>
      </c>
    </row>
    <row r="472" spans="1:8" hidden="1" x14ac:dyDescent="0.25">
      <c r="A472" s="3" t="s">
        <v>133</v>
      </c>
      <c r="B472" s="15" t="s">
        <v>136</v>
      </c>
      <c r="C472" s="15" t="s">
        <v>138</v>
      </c>
      <c r="D472" s="15" t="s">
        <v>476</v>
      </c>
      <c r="E472" s="15" t="s">
        <v>134</v>
      </c>
      <c r="F472" s="54">
        <v>0</v>
      </c>
      <c r="G472" s="54">
        <v>0</v>
      </c>
      <c r="H472" s="54">
        <v>0</v>
      </c>
    </row>
    <row r="473" spans="1:8" hidden="1" x14ac:dyDescent="0.25">
      <c r="A473" s="3" t="s">
        <v>144</v>
      </c>
      <c r="B473" s="15" t="s">
        <v>136</v>
      </c>
      <c r="C473" s="15" t="s">
        <v>138</v>
      </c>
      <c r="D473" s="15" t="s">
        <v>476</v>
      </c>
      <c r="E473" s="15" t="s">
        <v>145</v>
      </c>
      <c r="F473" s="54">
        <v>0</v>
      </c>
      <c r="G473" s="54">
        <v>0</v>
      </c>
      <c r="H473" s="54">
        <v>0</v>
      </c>
    </row>
    <row r="474" spans="1:8" ht="26.25" hidden="1" x14ac:dyDescent="0.25">
      <c r="A474" s="3" t="s">
        <v>479</v>
      </c>
      <c r="B474" s="15" t="s">
        <v>136</v>
      </c>
      <c r="C474" s="15" t="s">
        <v>138</v>
      </c>
      <c r="D474" s="15" t="s">
        <v>480</v>
      </c>
      <c r="E474" s="15"/>
      <c r="F474" s="53">
        <v>0</v>
      </c>
      <c r="G474" s="53">
        <f>G475</f>
        <v>0</v>
      </c>
      <c r="H474" s="53">
        <v>0</v>
      </c>
    </row>
    <row r="475" spans="1:8" hidden="1" x14ac:dyDescent="0.25">
      <c r="A475" s="3" t="s">
        <v>144</v>
      </c>
      <c r="B475" s="15" t="s">
        <v>136</v>
      </c>
      <c r="C475" s="15" t="s">
        <v>138</v>
      </c>
      <c r="D475" s="15" t="s">
        <v>480</v>
      </c>
      <c r="E475" s="15" t="s">
        <v>145</v>
      </c>
      <c r="F475" s="53">
        <v>0</v>
      </c>
      <c r="G475" s="53">
        <v>0</v>
      </c>
      <c r="H475" s="53">
        <v>0</v>
      </c>
    </row>
    <row r="476" spans="1:8" ht="75.75" hidden="1" customHeight="1" x14ac:dyDescent="0.25">
      <c r="A476" s="3" t="s">
        <v>89</v>
      </c>
      <c r="B476" s="15" t="s">
        <v>136</v>
      </c>
      <c r="C476" s="15" t="s">
        <v>138</v>
      </c>
      <c r="D476" s="15" t="s">
        <v>846</v>
      </c>
      <c r="E476" s="15"/>
      <c r="F476" s="53">
        <f>F477+F478</f>
        <v>0</v>
      </c>
      <c r="G476" s="53">
        <f>G477+G478</f>
        <v>0</v>
      </c>
      <c r="H476" s="53">
        <f>H477+H478</f>
        <v>0</v>
      </c>
    </row>
    <row r="477" spans="1:8" ht="15" hidden="1" customHeight="1" x14ac:dyDescent="0.25">
      <c r="A477" s="3" t="s">
        <v>133</v>
      </c>
      <c r="B477" s="15" t="s">
        <v>136</v>
      </c>
      <c r="C477" s="15" t="s">
        <v>138</v>
      </c>
      <c r="D477" s="15" t="s">
        <v>846</v>
      </c>
      <c r="E477" s="15" t="s">
        <v>134</v>
      </c>
      <c r="F477" s="54"/>
      <c r="G477" s="54"/>
      <c r="H477" s="54"/>
    </row>
    <row r="478" spans="1:8" ht="15" hidden="1" customHeight="1" x14ac:dyDescent="0.25">
      <c r="A478" s="3" t="s">
        <v>144</v>
      </c>
      <c r="B478" s="15" t="s">
        <v>136</v>
      </c>
      <c r="C478" s="15" t="s">
        <v>138</v>
      </c>
      <c r="D478" s="15" t="s">
        <v>846</v>
      </c>
      <c r="E478" s="15" t="s">
        <v>145</v>
      </c>
      <c r="F478" s="54"/>
      <c r="G478" s="54"/>
      <c r="H478" s="54"/>
    </row>
    <row r="479" spans="1:8" ht="64.5" x14ac:dyDescent="0.25">
      <c r="A479" s="3" t="s">
        <v>739</v>
      </c>
      <c r="B479" s="14" t="s">
        <v>136</v>
      </c>
      <c r="C479" s="15" t="s">
        <v>138</v>
      </c>
      <c r="D479" s="15" t="s">
        <v>205</v>
      </c>
      <c r="E479" s="15"/>
      <c r="F479" s="53">
        <f>F480+F481</f>
        <v>3211.5</v>
      </c>
      <c r="G479" s="53">
        <f>G480+G481</f>
        <v>3211.5</v>
      </c>
      <c r="H479" s="53">
        <f>H480+H481</f>
        <v>3211.5</v>
      </c>
    </row>
    <row r="480" spans="1:8" x14ac:dyDescent="0.25">
      <c r="A480" s="3" t="s">
        <v>133</v>
      </c>
      <c r="B480" s="14" t="s">
        <v>136</v>
      </c>
      <c r="C480" s="15" t="s">
        <v>138</v>
      </c>
      <c r="D480" s="15" t="s">
        <v>205</v>
      </c>
      <c r="E480" s="15" t="s">
        <v>134</v>
      </c>
      <c r="F480" s="54">
        <v>571</v>
      </c>
      <c r="G480" s="54">
        <v>571</v>
      </c>
      <c r="H480" s="54">
        <v>571</v>
      </c>
    </row>
    <row r="481" spans="1:8" x14ac:dyDescent="0.25">
      <c r="A481" s="3" t="s">
        <v>144</v>
      </c>
      <c r="B481" s="14" t="s">
        <v>136</v>
      </c>
      <c r="C481" s="15" t="s">
        <v>138</v>
      </c>
      <c r="D481" s="15" t="s">
        <v>205</v>
      </c>
      <c r="E481" s="15" t="s">
        <v>145</v>
      </c>
      <c r="F481" s="54">
        <v>2640.5</v>
      </c>
      <c r="G481" s="54">
        <v>2640.5</v>
      </c>
      <c r="H481" s="54">
        <v>2640.5</v>
      </c>
    </row>
    <row r="482" spans="1:8" ht="69.75" customHeight="1" x14ac:dyDescent="0.25">
      <c r="A482" s="3" t="s">
        <v>742</v>
      </c>
      <c r="B482" s="14" t="s">
        <v>136</v>
      </c>
      <c r="C482" s="15" t="s">
        <v>138</v>
      </c>
      <c r="D482" s="15" t="s">
        <v>208</v>
      </c>
      <c r="E482" s="15"/>
      <c r="F482" s="53">
        <f>F483+F484</f>
        <v>2238.5</v>
      </c>
      <c r="G482" s="53">
        <f>G483+G484</f>
        <v>2543.8000000000002</v>
      </c>
      <c r="H482" s="53">
        <f>H483+H484</f>
        <v>2543.8000000000002</v>
      </c>
    </row>
    <row r="483" spans="1:8" x14ac:dyDescent="0.25">
      <c r="A483" s="3" t="s">
        <v>133</v>
      </c>
      <c r="B483" s="14" t="s">
        <v>136</v>
      </c>
      <c r="C483" s="15" t="s">
        <v>138</v>
      </c>
      <c r="D483" s="15" t="s">
        <v>208</v>
      </c>
      <c r="E483" s="15" t="s">
        <v>134</v>
      </c>
      <c r="F483" s="54">
        <v>268.39999999999998</v>
      </c>
      <c r="G483" s="54">
        <v>573.70000000000005</v>
      </c>
      <c r="H483" s="54">
        <v>573.70000000000005</v>
      </c>
    </row>
    <row r="484" spans="1:8" x14ac:dyDescent="0.25">
      <c r="A484" s="3" t="s">
        <v>144</v>
      </c>
      <c r="B484" s="14" t="s">
        <v>136</v>
      </c>
      <c r="C484" s="15" t="s">
        <v>138</v>
      </c>
      <c r="D484" s="15" t="s">
        <v>208</v>
      </c>
      <c r="E484" s="15" t="s">
        <v>145</v>
      </c>
      <c r="F484" s="54">
        <v>1970.1</v>
      </c>
      <c r="G484" s="54">
        <v>1970.1</v>
      </c>
      <c r="H484" s="54">
        <v>1970.1</v>
      </c>
    </row>
    <row r="485" spans="1:8" ht="81.75" customHeight="1" x14ac:dyDescent="0.25">
      <c r="A485" s="3" t="s">
        <v>743</v>
      </c>
      <c r="B485" s="14" t="s">
        <v>136</v>
      </c>
      <c r="C485" s="15" t="s">
        <v>138</v>
      </c>
      <c r="D485" s="15" t="s">
        <v>345</v>
      </c>
      <c r="E485" s="15"/>
      <c r="F485" s="53">
        <f>F486+F487</f>
        <v>213</v>
      </c>
      <c r="G485" s="53">
        <f>G486+G487</f>
        <v>213</v>
      </c>
      <c r="H485" s="53">
        <f>H486+H487</f>
        <v>213</v>
      </c>
    </row>
    <row r="486" spans="1:8" x14ac:dyDescent="0.25">
      <c r="A486" s="3" t="s">
        <v>133</v>
      </c>
      <c r="B486" s="14" t="s">
        <v>136</v>
      </c>
      <c r="C486" s="15" t="s">
        <v>138</v>
      </c>
      <c r="D486" s="15" t="s">
        <v>345</v>
      </c>
      <c r="E486" s="15" t="s">
        <v>134</v>
      </c>
      <c r="F486" s="54">
        <v>70.900000000000006</v>
      </c>
      <c r="G486" s="54">
        <v>70.900000000000006</v>
      </c>
      <c r="H486" s="54">
        <v>70.900000000000006</v>
      </c>
    </row>
    <row r="487" spans="1:8" x14ac:dyDescent="0.25">
      <c r="A487" s="3" t="s">
        <v>144</v>
      </c>
      <c r="B487" s="14" t="s">
        <v>136</v>
      </c>
      <c r="C487" s="15" t="s">
        <v>138</v>
      </c>
      <c r="D487" s="15" t="s">
        <v>345</v>
      </c>
      <c r="E487" s="15" t="s">
        <v>145</v>
      </c>
      <c r="F487" s="54">
        <v>142.1</v>
      </c>
      <c r="G487" s="54">
        <v>142.1</v>
      </c>
      <c r="H487" s="54">
        <v>142.1</v>
      </c>
    </row>
    <row r="488" spans="1:8" ht="77.25" x14ac:dyDescent="0.25">
      <c r="A488" s="3" t="s">
        <v>744</v>
      </c>
      <c r="B488" s="14" t="s">
        <v>136</v>
      </c>
      <c r="C488" s="15" t="s">
        <v>138</v>
      </c>
      <c r="D488" s="15" t="s">
        <v>292</v>
      </c>
      <c r="E488" s="15"/>
      <c r="F488" s="53">
        <f>F489+F490</f>
        <v>1333.4</v>
      </c>
      <c r="G488" s="53">
        <f>G489+G490</f>
        <v>1333.4</v>
      </c>
      <c r="H488" s="53">
        <f>H489+H490</f>
        <v>1333.4</v>
      </c>
    </row>
    <row r="489" spans="1:8" x14ac:dyDescent="0.25">
      <c r="A489" s="3" t="s">
        <v>133</v>
      </c>
      <c r="B489" s="14" t="s">
        <v>136</v>
      </c>
      <c r="C489" s="15" t="s">
        <v>138</v>
      </c>
      <c r="D489" s="15" t="s">
        <v>292</v>
      </c>
      <c r="E489" s="15" t="s">
        <v>134</v>
      </c>
      <c r="F489" s="54">
        <v>221.9</v>
      </c>
      <c r="G489" s="54">
        <v>221.9</v>
      </c>
      <c r="H489" s="54">
        <v>221.9</v>
      </c>
    </row>
    <row r="490" spans="1:8" ht="15" customHeight="1" x14ac:dyDescent="0.25">
      <c r="A490" s="3" t="s">
        <v>144</v>
      </c>
      <c r="B490" s="14" t="s">
        <v>136</v>
      </c>
      <c r="C490" s="15" t="s">
        <v>138</v>
      </c>
      <c r="D490" s="15" t="s">
        <v>292</v>
      </c>
      <c r="E490" s="15" t="s">
        <v>145</v>
      </c>
      <c r="F490" s="54">
        <v>1111.5</v>
      </c>
      <c r="G490" s="54">
        <v>1111.5</v>
      </c>
      <c r="H490" s="54">
        <v>1111.5</v>
      </c>
    </row>
    <row r="491" spans="1:8" ht="51" hidden="1" customHeight="1" x14ac:dyDescent="0.25">
      <c r="A491" s="17" t="s">
        <v>353</v>
      </c>
      <c r="B491" s="15" t="s">
        <v>136</v>
      </c>
      <c r="C491" s="15" t="s">
        <v>138</v>
      </c>
      <c r="D491" s="15" t="s">
        <v>354</v>
      </c>
      <c r="E491" s="15"/>
      <c r="F491" s="53">
        <f>F492+F493</f>
        <v>0</v>
      </c>
      <c r="G491" s="53">
        <v>0</v>
      </c>
      <c r="H491" s="53">
        <v>0</v>
      </c>
    </row>
    <row r="492" spans="1:8" ht="18.75" hidden="1" customHeight="1" x14ac:dyDescent="0.25">
      <c r="A492" s="3" t="s">
        <v>133</v>
      </c>
      <c r="B492" s="15" t="s">
        <v>136</v>
      </c>
      <c r="C492" s="15" t="s">
        <v>138</v>
      </c>
      <c r="D492" s="15" t="s">
        <v>354</v>
      </c>
      <c r="E492" s="15" t="s">
        <v>134</v>
      </c>
      <c r="F492" s="53"/>
      <c r="G492" s="53">
        <v>0</v>
      </c>
      <c r="H492" s="53">
        <v>0</v>
      </c>
    </row>
    <row r="493" spans="1:8" ht="15" hidden="1" customHeight="1" x14ac:dyDescent="0.25">
      <c r="A493" s="3" t="s">
        <v>144</v>
      </c>
      <c r="B493" s="15" t="s">
        <v>136</v>
      </c>
      <c r="C493" s="15" t="s">
        <v>138</v>
      </c>
      <c r="D493" s="15" t="s">
        <v>354</v>
      </c>
      <c r="E493" s="15" t="s">
        <v>145</v>
      </c>
      <c r="F493" s="53"/>
      <c r="G493" s="53">
        <v>0</v>
      </c>
      <c r="H493" s="53">
        <v>0</v>
      </c>
    </row>
    <row r="494" spans="1:8" ht="57.75" customHeight="1" x14ac:dyDescent="0.25">
      <c r="A494" s="3" t="s">
        <v>745</v>
      </c>
      <c r="B494" s="14" t="s">
        <v>136</v>
      </c>
      <c r="C494" s="15" t="s">
        <v>138</v>
      </c>
      <c r="D494" s="15" t="s">
        <v>308</v>
      </c>
      <c r="E494" s="15"/>
      <c r="F494" s="53">
        <f>F495</f>
        <v>28.6</v>
      </c>
      <c r="G494" s="53">
        <f>G495</f>
        <v>28.6</v>
      </c>
      <c r="H494" s="53">
        <f>H495</f>
        <v>28.6</v>
      </c>
    </row>
    <row r="495" spans="1:8" ht="39" x14ac:dyDescent="0.25">
      <c r="A495" s="3" t="s">
        <v>794</v>
      </c>
      <c r="B495" s="14" t="s">
        <v>136</v>
      </c>
      <c r="C495" s="15" t="s">
        <v>138</v>
      </c>
      <c r="D495" s="15" t="s">
        <v>308</v>
      </c>
      <c r="E495" s="15" t="s">
        <v>179</v>
      </c>
      <c r="F495" s="70">
        <v>28.6</v>
      </c>
      <c r="G495" s="70">
        <v>28.6</v>
      </c>
      <c r="H495" s="70">
        <v>28.6</v>
      </c>
    </row>
    <row r="496" spans="1:8" ht="115.5" x14ac:dyDescent="0.25">
      <c r="A496" s="3" t="s">
        <v>706</v>
      </c>
      <c r="B496" s="14" t="s">
        <v>136</v>
      </c>
      <c r="C496" s="15" t="s">
        <v>138</v>
      </c>
      <c r="D496" s="15" t="s">
        <v>327</v>
      </c>
      <c r="E496" s="15"/>
      <c r="F496" s="53">
        <f>F497+F498</f>
        <v>3149.5</v>
      </c>
      <c r="G496" s="53">
        <f>G497+G498</f>
        <v>3149.5</v>
      </c>
      <c r="H496" s="53">
        <f>H497+H498</f>
        <v>3149.5</v>
      </c>
    </row>
    <row r="497" spans="1:8" x14ac:dyDescent="0.25">
      <c r="A497" s="3" t="s">
        <v>133</v>
      </c>
      <c r="B497" s="14" t="s">
        <v>136</v>
      </c>
      <c r="C497" s="15" t="s">
        <v>138</v>
      </c>
      <c r="D497" s="15" t="s">
        <v>327</v>
      </c>
      <c r="E497" s="15" t="s">
        <v>134</v>
      </c>
      <c r="F497" s="54">
        <v>750</v>
      </c>
      <c r="G497" s="54">
        <v>750</v>
      </c>
      <c r="H497" s="54">
        <v>750</v>
      </c>
    </row>
    <row r="498" spans="1:8" x14ac:dyDescent="0.25">
      <c r="A498" s="3" t="s">
        <v>144</v>
      </c>
      <c r="B498" s="14" t="s">
        <v>136</v>
      </c>
      <c r="C498" s="15" t="s">
        <v>138</v>
      </c>
      <c r="D498" s="15" t="s">
        <v>327</v>
      </c>
      <c r="E498" s="15" t="s">
        <v>145</v>
      </c>
      <c r="F498" s="54">
        <v>2399.5</v>
      </c>
      <c r="G498" s="54">
        <v>2399.5</v>
      </c>
      <c r="H498" s="54">
        <v>2399.5</v>
      </c>
    </row>
    <row r="499" spans="1:8" ht="64.5" x14ac:dyDescent="0.25">
      <c r="A499" s="3" t="s">
        <v>746</v>
      </c>
      <c r="B499" s="14" t="s">
        <v>136</v>
      </c>
      <c r="C499" s="15" t="s">
        <v>138</v>
      </c>
      <c r="D499" s="15" t="s">
        <v>293</v>
      </c>
      <c r="E499" s="15"/>
      <c r="F499" s="53">
        <f>F500+F501</f>
        <v>31998.739999999998</v>
      </c>
      <c r="G499" s="53">
        <f>G500+G501</f>
        <v>31998.739999999998</v>
      </c>
      <c r="H499" s="53">
        <f>H500+H501</f>
        <v>31998.739999999998</v>
      </c>
    </row>
    <row r="500" spans="1:8" x14ac:dyDescent="0.25">
      <c r="A500" s="3" t="s">
        <v>133</v>
      </c>
      <c r="B500" s="14" t="s">
        <v>136</v>
      </c>
      <c r="C500" s="15" t="s">
        <v>138</v>
      </c>
      <c r="D500" s="15" t="s">
        <v>293</v>
      </c>
      <c r="E500" s="15" t="s">
        <v>134</v>
      </c>
      <c r="F500" s="70">
        <v>4672.5680000000002</v>
      </c>
      <c r="G500" s="70">
        <v>4672.5680000000002</v>
      </c>
      <c r="H500" s="70">
        <v>4672.5680000000002</v>
      </c>
    </row>
    <row r="501" spans="1:8" ht="19.5" customHeight="1" x14ac:dyDescent="0.25">
      <c r="A501" s="3" t="s">
        <v>144</v>
      </c>
      <c r="B501" s="14" t="s">
        <v>136</v>
      </c>
      <c r="C501" s="15" t="s">
        <v>138</v>
      </c>
      <c r="D501" s="15" t="s">
        <v>293</v>
      </c>
      <c r="E501" s="15" t="s">
        <v>145</v>
      </c>
      <c r="F501" s="70">
        <v>27326.171999999999</v>
      </c>
      <c r="G501" s="70">
        <v>27326.171999999999</v>
      </c>
      <c r="H501" s="70">
        <v>27326.171999999999</v>
      </c>
    </row>
    <row r="502" spans="1:8" ht="65.25" hidden="1" customHeight="1" x14ac:dyDescent="0.25">
      <c r="A502" s="17" t="s">
        <v>497</v>
      </c>
      <c r="B502" s="15" t="s">
        <v>136</v>
      </c>
      <c r="C502" s="15" t="s">
        <v>138</v>
      </c>
      <c r="D502" s="15" t="s">
        <v>499</v>
      </c>
      <c r="E502" s="15"/>
      <c r="F502" s="53">
        <f>F503</f>
        <v>0</v>
      </c>
      <c r="G502" s="53">
        <v>0</v>
      </c>
      <c r="H502" s="53">
        <v>0</v>
      </c>
    </row>
    <row r="503" spans="1:8" ht="0.75" hidden="1" customHeight="1" x14ac:dyDescent="0.25">
      <c r="A503" s="3" t="s">
        <v>144</v>
      </c>
      <c r="B503" s="15" t="s">
        <v>136</v>
      </c>
      <c r="C503" s="15" t="s">
        <v>138</v>
      </c>
      <c r="D503" s="15" t="s">
        <v>499</v>
      </c>
      <c r="E503" s="15" t="s">
        <v>145</v>
      </c>
      <c r="F503" s="53">
        <v>0</v>
      </c>
      <c r="G503" s="53">
        <v>0</v>
      </c>
      <c r="H503" s="53">
        <v>0</v>
      </c>
    </row>
    <row r="504" spans="1:8" ht="64.5" x14ac:dyDescent="0.25">
      <c r="A504" s="17" t="s">
        <v>747</v>
      </c>
      <c r="B504" s="15" t="s">
        <v>136</v>
      </c>
      <c r="C504" s="15" t="s">
        <v>138</v>
      </c>
      <c r="D504" s="15" t="s">
        <v>509</v>
      </c>
      <c r="E504" s="15"/>
      <c r="F504" s="53">
        <f>F505+F506</f>
        <v>3965</v>
      </c>
      <c r="G504" s="53">
        <f>G505+G506</f>
        <v>3965</v>
      </c>
      <c r="H504" s="53">
        <f>H505+H506</f>
        <v>3965</v>
      </c>
    </row>
    <row r="505" spans="1:8" ht="20.25" customHeight="1" x14ac:dyDescent="0.25">
      <c r="A505" s="3" t="s">
        <v>133</v>
      </c>
      <c r="B505" s="15" t="s">
        <v>136</v>
      </c>
      <c r="C505" s="15" t="s">
        <v>138</v>
      </c>
      <c r="D505" s="15" t="s">
        <v>509</v>
      </c>
      <c r="E505" s="15" t="s">
        <v>134</v>
      </c>
      <c r="F505" s="54">
        <v>1410.8</v>
      </c>
      <c r="G505" s="54">
        <v>1410.8</v>
      </c>
      <c r="H505" s="54">
        <v>1410.8</v>
      </c>
    </row>
    <row r="506" spans="1:8" ht="18.75" customHeight="1" x14ac:dyDescent="0.25">
      <c r="A506" s="3" t="s">
        <v>144</v>
      </c>
      <c r="B506" s="15" t="s">
        <v>136</v>
      </c>
      <c r="C506" s="15" t="s">
        <v>138</v>
      </c>
      <c r="D506" s="15" t="s">
        <v>509</v>
      </c>
      <c r="E506" s="15" t="s">
        <v>145</v>
      </c>
      <c r="F506" s="54">
        <v>2554.1999999999998</v>
      </c>
      <c r="G506" s="54">
        <v>2554.1999999999998</v>
      </c>
      <c r="H506" s="54">
        <v>2554.1999999999998</v>
      </c>
    </row>
    <row r="507" spans="1:8" ht="120" hidden="1" customHeight="1" x14ac:dyDescent="0.25">
      <c r="A507" s="17" t="s">
        <v>748</v>
      </c>
      <c r="B507" s="15" t="s">
        <v>136</v>
      </c>
      <c r="C507" s="15" t="s">
        <v>138</v>
      </c>
      <c r="D507" s="15" t="s">
        <v>590</v>
      </c>
      <c r="E507" s="15"/>
      <c r="F507" s="53">
        <f>F508</f>
        <v>0</v>
      </c>
      <c r="G507" s="53">
        <f>G508</f>
        <v>0</v>
      </c>
      <c r="H507" s="53">
        <v>0</v>
      </c>
    </row>
    <row r="508" spans="1:8" ht="18.75" hidden="1" customHeight="1" x14ac:dyDescent="0.25">
      <c r="A508" s="3" t="s">
        <v>144</v>
      </c>
      <c r="B508" s="15" t="s">
        <v>136</v>
      </c>
      <c r="C508" s="15" t="s">
        <v>138</v>
      </c>
      <c r="D508" s="15" t="s">
        <v>590</v>
      </c>
      <c r="E508" s="15" t="s">
        <v>145</v>
      </c>
      <c r="F508" s="53"/>
      <c r="G508" s="53"/>
      <c r="H508" s="53"/>
    </row>
    <row r="509" spans="1:8" ht="70.5" hidden="1" customHeight="1" x14ac:dyDescent="0.25">
      <c r="A509" s="3" t="s">
        <v>749</v>
      </c>
      <c r="B509" s="15" t="s">
        <v>136</v>
      </c>
      <c r="C509" s="15" t="s">
        <v>138</v>
      </c>
      <c r="D509" s="15" t="s">
        <v>821</v>
      </c>
      <c r="E509" s="15"/>
      <c r="F509" s="53">
        <f>F510</f>
        <v>0</v>
      </c>
      <c r="G509" s="53">
        <f>G510</f>
        <v>0</v>
      </c>
      <c r="H509" s="53">
        <v>0</v>
      </c>
    </row>
    <row r="510" spans="1:8" hidden="1" x14ac:dyDescent="0.25">
      <c r="A510" s="3" t="s">
        <v>144</v>
      </c>
      <c r="B510" s="15" t="s">
        <v>136</v>
      </c>
      <c r="C510" s="15" t="s">
        <v>138</v>
      </c>
      <c r="D510" s="15" t="s">
        <v>821</v>
      </c>
      <c r="E510" s="15" t="s">
        <v>145</v>
      </c>
      <c r="F510" s="53"/>
      <c r="G510" s="53"/>
      <c r="H510" s="53"/>
    </row>
    <row r="511" spans="1:8" ht="53.25" hidden="1" customHeight="1" x14ac:dyDescent="0.25">
      <c r="A511" s="3" t="s">
        <v>750</v>
      </c>
      <c r="B511" s="15" t="s">
        <v>136</v>
      </c>
      <c r="C511" s="15" t="s">
        <v>138</v>
      </c>
      <c r="D511" s="15" t="s">
        <v>591</v>
      </c>
      <c r="E511" s="15"/>
      <c r="F511" s="53">
        <f>F512</f>
        <v>0</v>
      </c>
      <c r="G511" s="53">
        <f>G512</f>
        <v>0</v>
      </c>
      <c r="H511" s="53">
        <v>0</v>
      </c>
    </row>
    <row r="512" spans="1:8" ht="17.25" hidden="1" customHeight="1" x14ac:dyDescent="0.25">
      <c r="A512" s="3" t="s">
        <v>144</v>
      </c>
      <c r="B512" s="15" t="s">
        <v>136</v>
      </c>
      <c r="C512" s="15" t="s">
        <v>138</v>
      </c>
      <c r="D512" s="15" t="s">
        <v>591</v>
      </c>
      <c r="E512" s="15" t="s">
        <v>145</v>
      </c>
      <c r="F512" s="53"/>
      <c r="G512" s="53"/>
      <c r="H512" s="53"/>
    </row>
    <row r="513" spans="1:8" ht="77.25" x14ac:dyDescent="0.25">
      <c r="A513" s="3" t="s">
        <v>751</v>
      </c>
      <c r="B513" s="15" t="s">
        <v>136</v>
      </c>
      <c r="C513" s="15" t="s">
        <v>138</v>
      </c>
      <c r="D513" s="15" t="s">
        <v>86</v>
      </c>
      <c r="E513" s="15"/>
      <c r="F513" s="53">
        <f>F514+F515</f>
        <v>12172.5</v>
      </c>
      <c r="G513" s="53">
        <f>G514+G515</f>
        <v>11133</v>
      </c>
      <c r="H513" s="53">
        <f>H514+H515</f>
        <v>10641.8</v>
      </c>
    </row>
    <row r="514" spans="1:8" ht="17.25" customHeight="1" x14ac:dyDescent="0.25">
      <c r="A514" s="3" t="s">
        <v>133</v>
      </c>
      <c r="B514" s="15" t="s">
        <v>136</v>
      </c>
      <c r="C514" s="15" t="s">
        <v>138</v>
      </c>
      <c r="D514" s="15" t="s">
        <v>86</v>
      </c>
      <c r="E514" s="15" t="s">
        <v>134</v>
      </c>
      <c r="F514" s="70">
        <v>2011.6690000000001</v>
      </c>
      <c r="G514" s="70">
        <v>2011.6690000000001</v>
      </c>
      <c r="H514" s="70">
        <v>2011.6690000000001</v>
      </c>
    </row>
    <row r="515" spans="1:8" ht="15" customHeight="1" x14ac:dyDescent="0.25">
      <c r="A515" s="3" t="s">
        <v>144</v>
      </c>
      <c r="B515" s="15" t="s">
        <v>136</v>
      </c>
      <c r="C515" s="15" t="s">
        <v>138</v>
      </c>
      <c r="D515" s="15" t="s">
        <v>86</v>
      </c>
      <c r="E515" s="15" t="s">
        <v>145</v>
      </c>
      <c r="F515" s="70">
        <v>10160.831</v>
      </c>
      <c r="G515" s="70">
        <v>9121.3310000000001</v>
      </c>
      <c r="H515" s="70">
        <v>8630.1309999999994</v>
      </c>
    </row>
    <row r="516" spans="1:8" ht="104.25" hidden="1" customHeight="1" x14ac:dyDescent="0.25">
      <c r="A516" s="3" t="s">
        <v>863</v>
      </c>
      <c r="B516" s="14" t="s">
        <v>136</v>
      </c>
      <c r="C516" s="15" t="s">
        <v>138</v>
      </c>
      <c r="D516" s="15" t="s">
        <v>864</v>
      </c>
      <c r="E516" s="15"/>
      <c r="F516" s="54">
        <f>F517</f>
        <v>0</v>
      </c>
      <c r="G516" s="54">
        <f>G517</f>
        <v>0</v>
      </c>
      <c r="H516" s="54">
        <f>H517</f>
        <v>0</v>
      </c>
    </row>
    <row r="517" spans="1:8" ht="15" hidden="1" customHeight="1" x14ac:dyDescent="0.25">
      <c r="A517" s="3" t="s">
        <v>144</v>
      </c>
      <c r="B517" s="14" t="s">
        <v>136</v>
      </c>
      <c r="C517" s="15" t="s">
        <v>138</v>
      </c>
      <c r="D517" s="15" t="s">
        <v>864</v>
      </c>
      <c r="E517" s="15" t="s">
        <v>145</v>
      </c>
      <c r="F517" s="54"/>
      <c r="G517" s="54"/>
      <c r="H517" s="54"/>
    </row>
    <row r="518" spans="1:8" ht="53.25" customHeight="1" x14ac:dyDescent="0.25">
      <c r="A518" s="3" t="s">
        <v>346</v>
      </c>
      <c r="B518" s="14" t="s">
        <v>136</v>
      </c>
      <c r="C518" s="15" t="s">
        <v>138</v>
      </c>
      <c r="D518" s="15" t="s">
        <v>347</v>
      </c>
      <c r="E518" s="15"/>
      <c r="F518" s="53">
        <f>F519</f>
        <v>51.3</v>
      </c>
      <c r="G518" s="53">
        <f>G519</f>
        <v>51.3</v>
      </c>
      <c r="H518" s="53">
        <f>H519</f>
        <v>51.3</v>
      </c>
    </row>
    <row r="519" spans="1:8" ht="25.5" customHeight="1" x14ac:dyDescent="0.25">
      <c r="A519" s="3" t="s">
        <v>178</v>
      </c>
      <c r="B519" s="14" t="s">
        <v>136</v>
      </c>
      <c r="C519" s="15" t="s">
        <v>138</v>
      </c>
      <c r="D519" s="15" t="s">
        <v>347</v>
      </c>
      <c r="E519" s="15" t="s">
        <v>179</v>
      </c>
      <c r="F519" s="54">
        <v>51.3</v>
      </c>
      <c r="G519" s="54">
        <v>51.3</v>
      </c>
      <c r="H519" s="54">
        <v>51.3</v>
      </c>
    </row>
    <row r="520" spans="1:8" ht="26.25" customHeight="1" x14ac:dyDescent="0.25">
      <c r="A520" s="3" t="s">
        <v>401</v>
      </c>
      <c r="B520" s="14" t="s">
        <v>136</v>
      </c>
      <c r="C520" s="15" t="s">
        <v>138</v>
      </c>
      <c r="D520" s="15" t="s">
        <v>309</v>
      </c>
      <c r="E520" s="15"/>
      <c r="F520" s="53">
        <f>F521+F522</f>
        <v>787.4</v>
      </c>
      <c r="G520" s="53">
        <f>G521+G522</f>
        <v>787.4</v>
      </c>
      <c r="H520" s="53">
        <f>H521+H522</f>
        <v>787.4</v>
      </c>
    </row>
    <row r="521" spans="1:8" ht="17.25" customHeight="1" x14ac:dyDescent="0.25">
      <c r="A521" s="3" t="s">
        <v>133</v>
      </c>
      <c r="B521" s="14" t="s">
        <v>136</v>
      </c>
      <c r="C521" s="15" t="s">
        <v>138</v>
      </c>
      <c r="D521" s="15" t="s">
        <v>309</v>
      </c>
      <c r="E521" s="15" t="s">
        <v>134</v>
      </c>
      <c r="F521" s="54">
        <v>187.4</v>
      </c>
      <c r="G521" s="54">
        <v>187.4</v>
      </c>
      <c r="H521" s="54">
        <v>187.4</v>
      </c>
    </row>
    <row r="522" spans="1:8" ht="16.5" customHeight="1" x14ac:dyDescent="0.25">
      <c r="A522" s="3" t="s">
        <v>144</v>
      </c>
      <c r="B522" s="14" t="s">
        <v>136</v>
      </c>
      <c r="C522" s="15" t="s">
        <v>138</v>
      </c>
      <c r="D522" s="15" t="s">
        <v>309</v>
      </c>
      <c r="E522" s="15" t="s">
        <v>145</v>
      </c>
      <c r="F522" s="54">
        <v>600</v>
      </c>
      <c r="G522" s="54">
        <v>600</v>
      </c>
      <c r="H522" s="54">
        <v>600</v>
      </c>
    </row>
    <row r="523" spans="1:8" ht="41.25" customHeight="1" x14ac:dyDescent="0.25">
      <c r="A523" s="3" t="s">
        <v>707</v>
      </c>
      <c r="B523" s="14" t="s">
        <v>136</v>
      </c>
      <c r="C523" s="15" t="s">
        <v>138</v>
      </c>
      <c r="D523" s="15" t="s">
        <v>307</v>
      </c>
      <c r="E523" s="15"/>
      <c r="F523" s="53">
        <f>F524+F525</f>
        <v>7999.66</v>
      </c>
      <c r="G523" s="53">
        <f>G524+G525</f>
        <v>0</v>
      </c>
      <c r="H523" s="53">
        <f>H524+H525</f>
        <v>0</v>
      </c>
    </row>
    <row r="524" spans="1:8" x14ac:dyDescent="0.25">
      <c r="A524" s="3" t="s">
        <v>133</v>
      </c>
      <c r="B524" s="14" t="s">
        <v>136</v>
      </c>
      <c r="C524" s="15" t="s">
        <v>138</v>
      </c>
      <c r="D524" s="15" t="s">
        <v>307</v>
      </c>
      <c r="E524" s="15" t="s">
        <v>134</v>
      </c>
      <c r="F524" s="70">
        <v>1168.1420000000001</v>
      </c>
      <c r="G524" s="54">
        <v>0</v>
      </c>
      <c r="H524" s="54">
        <v>0</v>
      </c>
    </row>
    <row r="525" spans="1:8" x14ac:dyDescent="0.25">
      <c r="A525" s="3" t="s">
        <v>144</v>
      </c>
      <c r="B525" s="14" t="s">
        <v>136</v>
      </c>
      <c r="C525" s="15" t="s">
        <v>138</v>
      </c>
      <c r="D525" s="15" t="s">
        <v>307</v>
      </c>
      <c r="E525" s="15" t="s">
        <v>145</v>
      </c>
      <c r="F525" s="70">
        <v>6831.518</v>
      </c>
      <c r="G525" s="54">
        <v>0</v>
      </c>
      <c r="H525" s="54">
        <v>0</v>
      </c>
    </row>
    <row r="526" spans="1:8" ht="39" hidden="1" x14ac:dyDescent="0.25">
      <c r="A526" s="3" t="s">
        <v>110</v>
      </c>
      <c r="B526" s="15" t="s">
        <v>136</v>
      </c>
      <c r="C526" s="15" t="s">
        <v>138</v>
      </c>
      <c r="D526" s="15" t="s">
        <v>111</v>
      </c>
      <c r="E526" s="15"/>
      <c r="F526" s="54">
        <f>F527</f>
        <v>0</v>
      </c>
      <c r="G526" s="54">
        <v>0</v>
      </c>
      <c r="H526" s="54">
        <v>0</v>
      </c>
    </row>
    <row r="527" spans="1:8" hidden="1" x14ac:dyDescent="0.25">
      <c r="A527" s="3" t="s">
        <v>144</v>
      </c>
      <c r="B527" s="15" t="s">
        <v>136</v>
      </c>
      <c r="C527" s="15" t="s">
        <v>138</v>
      </c>
      <c r="D527" s="15" t="s">
        <v>111</v>
      </c>
      <c r="E527" s="15" t="s">
        <v>145</v>
      </c>
      <c r="F527" s="54">
        <v>0</v>
      </c>
      <c r="G527" s="54">
        <v>0</v>
      </c>
      <c r="H527" s="54">
        <v>0</v>
      </c>
    </row>
    <row r="528" spans="1:8" ht="69.75" hidden="1" customHeight="1" x14ac:dyDescent="0.25">
      <c r="A528" s="3" t="s">
        <v>87</v>
      </c>
      <c r="B528" s="15" t="s">
        <v>136</v>
      </c>
      <c r="C528" s="15" t="s">
        <v>138</v>
      </c>
      <c r="D528" s="15" t="s">
        <v>88</v>
      </c>
      <c r="E528" s="15"/>
      <c r="F528" s="53">
        <f>F529+F530</f>
        <v>0</v>
      </c>
      <c r="G528" s="53">
        <f>G529+G530</f>
        <v>0</v>
      </c>
      <c r="H528" s="53">
        <f>H529+H530</f>
        <v>0</v>
      </c>
    </row>
    <row r="529" spans="1:8" ht="18" hidden="1" customHeight="1" x14ac:dyDescent="0.25">
      <c r="A529" s="3" t="s">
        <v>133</v>
      </c>
      <c r="B529" s="15" t="s">
        <v>136</v>
      </c>
      <c r="C529" s="15" t="s">
        <v>138</v>
      </c>
      <c r="D529" s="15" t="s">
        <v>88</v>
      </c>
      <c r="E529" s="15" t="s">
        <v>134</v>
      </c>
      <c r="F529" s="54">
        <v>0</v>
      </c>
      <c r="G529" s="54">
        <f>G530</f>
        <v>0</v>
      </c>
      <c r="H529" s="54">
        <f>H530</f>
        <v>0</v>
      </c>
    </row>
    <row r="530" spans="1:8" ht="16.5" hidden="1" customHeight="1" x14ac:dyDescent="0.25">
      <c r="A530" s="3" t="s">
        <v>144</v>
      </c>
      <c r="B530" s="15" t="s">
        <v>136</v>
      </c>
      <c r="C530" s="15" t="s">
        <v>138</v>
      </c>
      <c r="D530" s="15" t="s">
        <v>88</v>
      </c>
      <c r="E530" s="15" t="s">
        <v>145</v>
      </c>
      <c r="F530" s="54">
        <v>0</v>
      </c>
      <c r="G530" s="54">
        <v>0</v>
      </c>
      <c r="H530" s="54">
        <v>0</v>
      </c>
    </row>
    <row r="531" spans="1:8" ht="39" x14ac:dyDescent="0.25">
      <c r="A531" s="3" t="s">
        <v>514</v>
      </c>
      <c r="B531" s="14" t="s">
        <v>136</v>
      </c>
      <c r="C531" s="15" t="s">
        <v>138</v>
      </c>
      <c r="D531" s="15" t="s">
        <v>515</v>
      </c>
      <c r="E531" s="15"/>
      <c r="F531" s="54">
        <f>F532+F533</f>
        <v>298.39999999999998</v>
      </c>
      <c r="G531" s="54">
        <f>G532+G533</f>
        <v>298.39999999999998</v>
      </c>
      <c r="H531" s="54">
        <f>H532+H533</f>
        <v>298.39999999999998</v>
      </c>
    </row>
    <row r="532" spans="1:8" ht="16.5" customHeight="1" x14ac:dyDescent="0.25">
      <c r="A532" s="3" t="s">
        <v>133</v>
      </c>
      <c r="B532" s="14" t="s">
        <v>136</v>
      </c>
      <c r="C532" s="15" t="s">
        <v>138</v>
      </c>
      <c r="D532" s="15" t="s">
        <v>515</v>
      </c>
      <c r="E532" s="15" t="s">
        <v>134</v>
      </c>
      <c r="F532" s="54">
        <v>106.2</v>
      </c>
      <c r="G532" s="54">
        <v>106.2</v>
      </c>
      <c r="H532" s="54">
        <v>106.2</v>
      </c>
    </row>
    <row r="533" spans="1:8" ht="16.5" customHeight="1" x14ac:dyDescent="0.25">
      <c r="A533" s="3" t="s">
        <v>144</v>
      </c>
      <c r="B533" s="14" t="s">
        <v>136</v>
      </c>
      <c r="C533" s="15" t="s">
        <v>138</v>
      </c>
      <c r="D533" s="15" t="s">
        <v>515</v>
      </c>
      <c r="E533" s="15" t="s">
        <v>145</v>
      </c>
      <c r="F533" s="54">
        <v>192.2</v>
      </c>
      <c r="G533" s="54">
        <v>192.2</v>
      </c>
      <c r="H533" s="54">
        <v>192.2</v>
      </c>
    </row>
    <row r="534" spans="1:8" ht="55.5" hidden="1" customHeight="1" x14ac:dyDescent="0.25">
      <c r="A534" s="3" t="s">
        <v>593</v>
      </c>
      <c r="B534" s="14" t="s">
        <v>136</v>
      </c>
      <c r="C534" s="15" t="s">
        <v>138</v>
      </c>
      <c r="D534" s="15" t="s">
        <v>595</v>
      </c>
      <c r="E534" s="15"/>
      <c r="F534" s="54">
        <f>F535</f>
        <v>0</v>
      </c>
      <c r="G534" s="54">
        <v>0</v>
      </c>
      <c r="H534" s="54">
        <v>0</v>
      </c>
    </row>
    <row r="535" spans="1:8" ht="47.25" hidden="1" customHeight="1" x14ac:dyDescent="0.25">
      <c r="A535" s="3" t="s">
        <v>144</v>
      </c>
      <c r="B535" s="14" t="s">
        <v>136</v>
      </c>
      <c r="C535" s="15" t="s">
        <v>138</v>
      </c>
      <c r="D535" s="15" t="s">
        <v>595</v>
      </c>
      <c r="E535" s="15" t="s">
        <v>145</v>
      </c>
      <c r="F535" s="54"/>
      <c r="G535" s="54">
        <v>0</v>
      </c>
      <c r="H535" s="54">
        <v>0</v>
      </c>
    </row>
    <row r="536" spans="1:8" ht="77.25" x14ac:dyDescent="0.25">
      <c r="A536" s="8" t="s">
        <v>44</v>
      </c>
      <c r="B536" s="12" t="s">
        <v>136</v>
      </c>
      <c r="C536" s="13" t="s">
        <v>138</v>
      </c>
      <c r="D536" s="13" t="s">
        <v>299</v>
      </c>
      <c r="E536" s="13"/>
      <c r="F536" s="52">
        <f>F537</f>
        <v>17611.900000000001</v>
      </c>
      <c r="G536" s="52">
        <f>G537</f>
        <v>17611.900000000001</v>
      </c>
      <c r="H536" s="52">
        <f>H537</f>
        <v>17611.900000000001</v>
      </c>
    </row>
    <row r="537" spans="1:8" ht="301.5" customHeight="1" x14ac:dyDescent="0.25">
      <c r="A537" s="3" t="s">
        <v>741</v>
      </c>
      <c r="B537" s="14" t="s">
        <v>136</v>
      </c>
      <c r="C537" s="15" t="s">
        <v>138</v>
      </c>
      <c r="D537" s="15" t="s">
        <v>332</v>
      </c>
      <c r="E537" s="15"/>
      <c r="F537" s="53">
        <f>F538+F539</f>
        <v>17611.900000000001</v>
      </c>
      <c r="G537" s="53">
        <f>G538+G539</f>
        <v>17611.900000000001</v>
      </c>
      <c r="H537" s="53">
        <f>H538+H539</f>
        <v>17611.900000000001</v>
      </c>
    </row>
    <row r="538" spans="1:8" x14ac:dyDescent="0.25">
      <c r="A538" s="3" t="s">
        <v>133</v>
      </c>
      <c r="B538" s="14" t="s">
        <v>136</v>
      </c>
      <c r="C538" s="15" t="s">
        <v>138</v>
      </c>
      <c r="D538" s="15" t="s">
        <v>332</v>
      </c>
      <c r="E538" s="15" t="s">
        <v>134</v>
      </c>
      <c r="F538" s="70">
        <v>3010.4</v>
      </c>
      <c r="G538" s="70">
        <v>3010.4</v>
      </c>
      <c r="H538" s="70">
        <v>3010.4</v>
      </c>
    </row>
    <row r="539" spans="1:8" x14ac:dyDescent="0.25">
      <c r="A539" s="3" t="s">
        <v>144</v>
      </c>
      <c r="B539" s="14" t="s">
        <v>136</v>
      </c>
      <c r="C539" s="15" t="s">
        <v>138</v>
      </c>
      <c r="D539" s="15" t="s">
        <v>332</v>
      </c>
      <c r="E539" s="15" t="s">
        <v>145</v>
      </c>
      <c r="F539" s="70">
        <v>14601.5</v>
      </c>
      <c r="G539" s="70">
        <v>14601.5</v>
      </c>
      <c r="H539" s="70">
        <v>14601.5</v>
      </c>
    </row>
    <row r="540" spans="1:8" ht="26.25" hidden="1" x14ac:dyDescent="0.25">
      <c r="A540" s="25" t="s">
        <v>70</v>
      </c>
      <c r="B540" s="12" t="s">
        <v>136</v>
      </c>
      <c r="C540" s="13" t="s">
        <v>138</v>
      </c>
      <c r="D540" s="13" t="s">
        <v>71</v>
      </c>
      <c r="E540" s="13"/>
      <c r="F540" s="52">
        <f>F541+F542</f>
        <v>0</v>
      </c>
      <c r="G540" s="52">
        <v>0</v>
      </c>
      <c r="H540" s="52">
        <v>0</v>
      </c>
    </row>
    <row r="541" spans="1:8" ht="77.25" hidden="1" x14ac:dyDescent="0.25">
      <c r="A541" s="26" t="s">
        <v>72</v>
      </c>
      <c r="B541" s="15" t="s">
        <v>136</v>
      </c>
      <c r="C541" s="15" t="s">
        <v>138</v>
      </c>
      <c r="D541" s="15" t="s">
        <v>73</v>
      </c>
      <c r="E541" s="15"/>
      <c r="F541" s="53"/>
      <c r="G541" s="53">
        <v>0</v>
      </c>
      <c r="H541" s="53">
        <v>0</v>
      </c>
    </row>
    <row r="542" spans="1:8" ht="39" hidden="1" x14ac:dyDescent="0.25">
      <c r="A542" s="3" t="s">
        <v>79</v>
      </c>
      <c r="B542" s="15" t="s">
        <v>136</v>
      </c>
      <c r="C542" s="15" t="s">
        <v>77</v>
      </c>
      <c r="D542" s="15" t="s">
        <v>84</v>
      </c>
      <c r="E542" s="15"/>
      <c r="F542" s="53"/>
      <c r="G542" s="53">
        <v>0</v>
      </c>
      <c r="H542" s="53">
        <v>0</v>
      </c>
    </row>
    <row r="543" spans="1:8" ht="18" hidden="1" customHeight="1" x14ac:dyDescent="0.25">
      <c r="A543" s="3" t="s">
        <v>144</v>
      </c>
      <c r="B543" s="15" t="s">
        <v>136</v>
      </c>
      <c r="C543" s="15" t="s">
        <v>138</v>
      </c>
      <c r="D543" s="15" t="s">
        <v>84</v>
      </c>
      <c r="E543" s="15" t="s">
        <v>145</v>
      </c>
      <c r="F543" s="53"/>
      <c r="G543" s="53">
        <v>0</v>
      </c>
      <c r="H543" s="53">
        <v>0</v>
      </c>
    </row>
    <row r="544" spans="1:8" ht="15.75" customHeight="1" x14ac:dyDescent="0.25">
      <c r="A544" s="60" t="s">
        <v>882</v>
      </c>
      <c r="B544" s="13" t="s">
        <v>136</v>
      </c>
      <c r="C544" s="13" t="s">
        <v>138</v>
      </c>
      <c r="D544" s="61" t="s">
        <v>883</v>
      </c>
      <c r="E544" s="13"/>
      <c r="F544" s="52">
        <f>F554+F557+F552+F560+F562</f>
        <v>88797.212029999995</v>
      </c>
      <c r="G544" s="52">
        <f>G554+G557</f>
        <v>0</v>
      </c>
      <c r="H544" s="52">
        <f>H554+H557</f>
        <v>0</v>
      </c>
    </row>
    <row r="545" spans="1:8" ht="0.75" hidden="1" customHeight="1" x14ac:dyDescent="0.25">
      <c r="A545" s="17" t="s">
        <v>42</v>
      </c>
      <c r="B545" s="15" t="s">
        <v>136</v>
      </c>
      <c r="C545" s="15" t="s">
        <v>138</v>
      </c>
      <c r="D545" s="15" t="s">
        <v>436</v>
      </c>
      <c r="E545" s="15"/>
      <c r="F545" s="53">
        <f>F546+F547</f>
        <v>0</v>
      </c>
      <c r="G545" s="53">
        <f>G546+G547</f>
        <v>0</v>
      </c>
      <c r="H545" s="53">
        <f>H546+H547</f>
        <v>0</v>
      </c>
    </row>
    <row r="546" spans="1:8" ht="15" hidden="1" customHeight="1" x14ac:dyDescent="0.25">
      <c r="A546" s="3" t="s">
        <v>133</v>
      </c>
      <c r="B546" s="15" t="s">
        <v>136</v>
      </c>
      <c r="C546" s="15" t="s">
        <v>138</v>
      </c>
      <c r="D546" s="15" t="s">
        <v>436</v>
      </c>
      <c r="E546" s="15" t="s">
        <v>134</v>
      </c>
      <c r="F546" s="54">
        <v>0</v>
      </c>
      <c r="G546" s="54">
        <v>0</v>
      </c>
      <c r="H546" s="54">
        <v>0</v>
      </c>
    </row>
    <row r="547" spans="1:8" ht="0.75" hidden="1" customHeight="1" x14ac:dyDescent="0.25">
      <c r="A547" s="3" t="s">
        <v>144</v>
      </c>
      <c r="B547" s="14" t="s">
        <v>136</v>
      </c>
      <c r="C547" s="15" t="s">
        <v>138</v>
      </c>
      <c r="D547" s="15" t="s">
        <v>436</v>
      </c>
      <c r="E547" s="15" t="s">
        <v>145</v>
      </c>
      <c r="F547" s="54">
        <v>0</v>
      </c>
      <c r="G547" s="54">
        <v>0</v>
      </c>
      <c r="H547" s="54">
        <v>0</v>
      </c>
    </row>
    <row r="548" spans="1:8" ht="56.25" hidden="1" customHeight="1" x14ac:dyDescent="0.25">
      <c r="A548" s="3" t="s">
        <v>510</v>
      </c>
      <c r="B548" s="14" t="s">
        <v>136</v>
      </c>
      <c r="C548" s="15" t="s">
        <v>138</v>
      </c>
      <c r="D548" s="15" t="s">
        <v>511</v>
      </c>
      <c r="E548" s="15"/>
      <c r="F548" s="54">
        <f>F549</f>
        <v>0</v>
      </c>
      <c r="G548" s="54">
        <f>G549</f>
        <v>0</v>
      </c>
      <c r="H548" s="54">
        <v>0</v>
      </c>
    </row>
    <row r="549" spans="1:8" ht="105" hidden="1" customHeight="1" x14ac:dyDescent="0.25">
      <c r="A549" s="3" t="s">
        <v>379</v>
      </c>
      <c r="B549" s="14" t="s">
        <v>136</v>
      </c>
      <c r="C549" s="15" t="s">
        <v>138</v>
      </c>
      <c r="D549" s="15" t="s">
        <v>511</v>
      </c>
      <c r="E549" s="15" t="s">
        <v>382</v>
      </c>
      <c r="F549" s="54">
        <v>0</v>
      </c>
      <c r="G549" s="54">
        <v>0</v>
      </c>
      <c r="H549" s="54">
        <v>0</v>
      </c>
    </row>
    <row r="550" spans="1:8" ht="64.5" hidden="1" x14ac:dyDescent="0.25">
      <c r="A550" s="3" t="s">
        <v>533</v>
      </c>
      <c r="B550" s="14" t="s">
        <v>136</v>
      </c>
      <c r="C550" s="15" t="s">
        <v>138</v>
      </c>
      <c r="D550" s="15" t="s">
        <v>534</v>
      </c>
      <c r="E550" s="15"/>
      <c r="F550" s="54">
        <f>F551</f>
        <v>0</v>
      </c>
      <c r="G550" s="54">
        <v>0</v>
      </c>
      <c r="H550" s="54">
        <v>0</v>
      </c>
    </row>
    <row r="551" spans="1:8" ht="104.25" hidden="1" customHeight="1" x14ac:dyDescent="0.25">
      <c r="A551" s="3" t="s">
        <v>379</v>
      </c>
      <c r="B551" s="14" t="s">
        <v>136</v>
      </c>
      <c r="C551" s="15" t="s">
        <v>138</v>
      </c>
      <c r="D551" s="15" t="s">
        <v>534</v>
      </c>
      <c r="E551" s="15" t="s">
        <v>382</v>
      </c>
      <c r="F551" s="54">
        <v>0</v>
      </c>
      <c r="G551" s="54">
        <v>0</v>
      </c>
      <c r="H551" s="54">
        <v>0</v>
      </c>
    </row>
    <row r="552" spans="1:8" ht="57" customHeight="1" x14ac:dyDescent="0.25">
      <c r="A552" s="76" t="s">
        <v>750</v>
      </c>
      <c r="B552" s="15" t="s">
        <v>136</v>
      </c>
      <c r="C552" s="15" t="s">
        <v>138</v>
      </c>
      <c r="D552" s="71" t="s">
        <v>922</v>
      </c>
      <c r="E552" s="15"/>
      <c r="F552" s="70">
        <f>F553</f>
        <v>84885.591469999999</v>
      </c>
      <c r="G552" s="54">
        <f>G553</f>
        <v>0</v>
      </c>
      <c r="H552" s="54">
        <f>H553</f>
        <v>0</v>
      </c>
    </row>
    <row r="553" spans="1:8" x14ac:dyDescent="0.25">
      <c r="A553" s="3" t="s">
        <v>144</v>
      </c>
      <c r="B553" s="15" t="s">
        <v>136</v>
      </c>
      <c r="C553" s="15" t="s">
        <v>138</v>
      </c>
      <c r="D553" s="71" t="s">
        <v>922</v>
      </c>
      <c r="E553" s="15" t="s">
        <v>145</v>
      </c>
      <c r="F553" s="70">
        <v>84885.591469999999</v>
      </c>
      <c r="G553" s="54">
        <v>0</v>
      </c>
      <c r="H553" s="54">
        <v>0</v>
      </c>
    </row>
    <row r="554" spans="1:8" ht="117.75" customHeight="1" x14ac:dyDescent="0.25">
      <c r="A554" s="17" t="s">
        <v>748</v>
      </c>
      <c r="B554" s="15" t="s">
        <v>136</v>
      </c>
      <c r="C554" s="15" t="s">
        <v>138</v>
      </c>
      <c r="D554" s="45" t="s">
        <v>884</v>
      </c>
      <c r="E554" s="15"/>
      <c r="F554" s="53">
        <f>F555+F556</f>
        <v>2336</v>
      </c>
      <c r="G554" s="53">
        <f>G555+G556</f>
        <v>0</v>
      </c>
      <c r="H554" s="53">
        <f>H555+H556</f>
        <v>0</v>
      </c>
    </row>
    <row r="555" spans="1:8" ht="15.75" hidden="1" customHeight="1" x14ac:dyDescent="0.25">
      <c r="A555" s="3" t="s">
        <v>133</v>
      </c>
      <c r="B555" s="14" t="s">
        <v>136</v>
      </c>
      <c r="C555" s="15" t="s">
        <v>138</v>
      </c>
      <c r="D555" s="15" t="s">
        <v>437</v>
      </c>
      <c r="E555" s="15" t="s">
        <v>134</v>
      </c>
      <c r="F555" s="54"/>
      <c r="G555" s="54"/>
      <c r="H555" s="54"/>
    </row>
    <row r="556" spans="1:8" ht="15.75" customHeight="1" x14ac:dyDescent="0.25">
      <c r="A556" s="3" t="s">
        <v>144</v>
      </c>
      <c r="B556" s="15" t="s">
        <v>136</v>
      </c>
      <c r="C556" s="15" t="s">
        <v>138</v>
      </c>
      <c r="D556" s="15" t="s">
        <v>884</v>
      </c>
      <c r="E556" s="15" t="s">
        <v>145</v>
      </c>
      <c r="F556" s="54">
        <v>2336</v>
      </c>
      <c r="G556" s="54">
        <v>0</v>
      </c>
      <c r="H556" s="54">
        <v>0</v>
      </c>
    </row>
    <row r="557" spans="1:8" ht="67.5" customHeight="1" x14ac:dyDescent="0.25">
      <c r="A557" s="3" t="s">
        <v>749</v>
      </c>
      <c r="B557" s="15" t="s">
        <v>136</v>
      </c>
      <c r="C557" s="15" t="s">
        <v>138</v>
      </c>
      <c r="D557" s="45" t="s">
        <v>885</v>
      </c>
      <c r="E557" s="15"/>
      <c r="F557" s="53">
        <f>F558+F559</f>
        <v>505.93412000000001</v>
      </c>
      <c r="G557" s="53">
        <f>G559</f>
        <v>0</v>
      </c>
      <c r="H557" s="53">
        <f>H559</f>
        <v>0</v>
      </c>
    </row>
    <row r="558" spans="1:8" ht="18" hidden="1" customHeight="1" x14ac:dyDescent="0.25">
      <c r="A558" s="3" t="s">
        <v>133</v>
      </c>
      <c r="B558" s="14" t="s">
        <v>136</v>
      </c>
      <c r="C558" s="15" t="s">
        <v>138</v>
      </c>
      <c r="D558" s="15" t="s">
        <v>448</v>
      </c>
      <c r="E558" s="15" t="s">
        <v>134</v>
      </c>
      <c r="F558" s="54">
        <v>0</v>
      </c>
      <c r="G558" s="54">
        <v>0</v>
      </c>
      <c r="H558" s="54">
        <v>0</v>
      </c>
    </row>
    <row r="559" spans="1:8" ht="16.5" customHeight="1" x14ac:dyDescent="0.25">
      <c r="A559" s="3" t="s">
        <v>144</v>
      </c>
      <c r="B559" s="15" t="s">
        <v>136</v>
      </c>
      <c r="C559" s="15" t="s">
        <v>138</v>
      </c>
      <c r="D559" s="15" t="s">
        <v>885</v>
      </c>
      <c r="E559" s="15" t="s">
        <v>145</v>
      </c>
      <c r="F559" s="70">
        <v>505.93412000000001</v>
      </c>
      <c r="G559" s="54">
        <v>0</v>
      </c>
      <c r="H559" s="70">
        <v>0</v>
      </c>
    </row>
    <row r="560" spans="1:8" ht="90" x14ac:dyDescent="0.25">
      <c r="A560" s="69" t="s">
        <v>619</v>
      </c>
      <c r="B560" s="15" t="s">
        <v>136</v>
      </c>
      <c r="C560" s="15" t="s">
        <v>138</v>
      </c>
      <c r="D560" s="71" t="s">
        <v>923</v>
      </c>
      <c r="E560" s="15"/>
      <c r="F560" s="70">
        <f>F561</f>
        <v>1069.18</v>
      </c>
      <c r="G560" s="54">
        <f>G561</f>
        <v>0</v>
      </c>
      <c r="H560" s="54">
        <f>H561</f>
        <v>0</v>
      </c>
    </row>
    <row r="561" spans="1:8" x14ac:dyDescent="0.25">
      <c r="A561" s="3" t="s">
        <v>144</v>
      </c>
      <c r="B561" s="15" t="s">
        <v>136</v>
      </c>
      <c r="C561" s="15" t="s">
        <v>138</v>
      </c>
      <c r="D561" s="15" t="s">
        <v>923</v>
      </c>
      <c r="E561" s="15" t="s">
        <v>145</v>
      </c>
      <c r="F561" s="70">
        <v>1069.18</v>
      </c>
      <c r="G561" s="54">
        <v>0</v>
      </c>
      <c r="H561" s="54">
        <v>0</v>
      </c>
    </row>
    <row r="562" spans="1:8" ht="39" x14ac:dyDescent="0.25">
      <c r="A562" s="69" t="s">
        <v>592</v>
      </c>
      <c r="B562" s="15" t="s">
        <v>136</v>
      </c>
      <c r="C562" s="15" t="s">
        <v>138</v>
      </c>
      <c r="D562" s="71" t="s">
        <v>924</v>
      </c>
      <c r="E562" s="15"/>
      <c r="F562" s="70">
        <f>F563</f>
        <v>0.50644</v>
      </c>
      <c r="G562" s="54">
        <f>G563</f>
        <v>0</v>
      </c>
      <c r="H562" s="54">
        <f>H563</f>
        <v>0</v>
      </c>
    </row>
    <row r="563" spans="1:8" x14ac:dyDescent="0.25">
      <c r="A563" s="3" t="s">
        <v>144</v>
      </c>
      <c r="B563" s="15" t="s">
        <v>136</v>
      </c>
      <c r="C563" s="15" t="s">
        <v>138</v>
      </c>
      <c r="D563" s="15" t="s">
        <v>924</v>
      </c>
      <c r="E563" s="15" t="s">
        <v>145</v>
      </c>
      <c r="F563" s="70">
        <v>0.50644</v>
      </c>
      <c r="G563" s="54">
        <v>0</v>
      </c>
      <c r="H563" s="54">
        <v>0</v>
      </c>
    </row>
    <row r="564" spans="1:8" ht="18.75" customHeight="1" x14ac:dyDescent="0.25">
      <c r="A564" s="62" t="s">
        <v>886</v>
      </c>
      <c r="B564" s="61" t="s">
        <v>136</v>
      </c>
      <c r="C564" s="61" t="s">
        <v>138</v>
      </c>
      <c r="D564" s="61" t="s">
        <v>887</v>
      </c>
      <c r="E564" s="15"/>
      <c r="F564" s="56">
        <f>F572+F565+F567+F569</f>
        <v>17752.64</v>
      </c>
      <c r="G564" s="56">
        <f>G572+G565+G567+G569</f>
        <v>17764.760000000002</v>
      </c>
      <c r="H564" s="56">
        <f>H572+H565+H567+H569</f>
        <v>17779.46</v>
      </c>
    </row>
    <row r="565" spans="1:8" ht="102.75" customHeight="1" x14ac:dyDescent="0.25">
      <c r="A565" s="69" t="s">
        <v>863</v>
      </c>
      <c r="B565" s="71" t="s">
        <v>136</v>
      </c>
      <c r="C565" s="71" t="s">
        <v>138</v>
      </c>
      <c r="D565" s="71" t="s">
        <v>925</v>
      </c>
      <c r="E565" s="61"/>
      <c r="F565" s="70">
        <f>F566</f>
        <v>234.36</v>
      </c>
      <c r="G565" s="70">
        <f>G566</f>
        <v>234.36</v>
      </c>
      <c r="H565" s="70">
        <f>H566</f>
        <v>234.36</v>
      </c>
    </row>
    <row r="566" spans="1:8" x14ac:dyDescent="0.25">
      <c r="A566" s="3" t="s">
        <v>144</v>
      </c>
      <c r="B566" s="71" t="s">
        <v>136</v>
      </c>
      <c r="C566" s="71" t="s">
        <v>138</v>
      </c>
      <c r="D566" s="71" t="s">
        <v>925</v>
      </c>
      <c r="E566" s="73" t="s">
        <v>145</v>
      </c>
      <c r="F566" s="70">
        <v>234.36</v>
      </c>
      <c r="G566" s="70">
        <v>234.36</v>
      </c>
      <c r="H566" s="70">
        <v>234.36</v>
      </c>
    </row>
    <row r="567" spans="1:8" ht="102.75" x14ac:dyDescent="0.25">
      <c r="A567" s="69" t="s">
        <v>754</v>
      </c>
      <c r="B567" s="71" t="s">
        <v>136</v>
      </c>
      <c r="C567" s="71" t="s">
        <v>138</v>
      </c>
      <c r="D567" s="71" t="s">
        <v>926</v>
      </c>
      <c r="E567" s="45"/>
      <c r="F567" s="54">
        <f>F568</f>
        <v>800.58</v>
      </c>
      <c r="G567" s="54">
        <f>G568</f>
        <v>812.7</v>
      </c>
      <c r="H567" s="54">
        <f>H568</f>
        <v>827.4</v>
      </c>
    </row>
    <row r="568" spans="1:8" x14ac:dyDescent="0.25">
      <c r="A568" s="3" t="s">
        <v>144</v>
      </c>
      <c r="B568" s="71" t="s">
        <v>136</v>
      </c>
      <c r="C568" s="71" t="s">
        <v>138</v>
      </c>
      <c r="D568" s="71" t="s">
        <v>926</v>
      </c>
      <c r="E568" s="71" t="s">
        <v>145</v>
      </c>
      <c r="F568" s="70">
        <v>800.58</v>
      </c>
      <c r="G568" s="70">
        <v>812.7</v>
      </c>
      <c r="H568" s="70">
        <v>827.4</v>
      </c>
    </row>
    <row r="569" spans="1:8" ht="82.5" customHeight="1" x14ac:dyDescent="0.25">
      <c r="A569" s="69" t="s">
        <v>89</v>
      </c>
      <c r="B569" s="71" t="s">
        <v>136</v>
      </c>
      <c r="C569" s="71" t="s">
        <v>138</v>
      </c>
      <c r="D569" s="71" t="s">
        <v>927</v>
      </c>
      <c r="E569" s="71"/>
      <c r="F569" s="70">
        <f>F570+F571</f>
        <v>16717.7</v>
      </c>
      <c r="G569" s="70">
        <f>G570+G571</f>
        <v>16717.7</v>
      </c>
      <c r="H569" s="70">
        <f>H570+H571</f>
        <v>16717.7</v>
      </c>
    </row>
    <row r="570" spans="1:8" x14ac:dyDescent="0.25">
      <c r="A570" s="3" t="s">
        <v>133</v>
      </c>
      <c r="B570" s="71" t="s">
        <v>136</v>
      </c>
      <c r="C570" s="71" t="s">
        <v>138</v>
      </c>
      <c r="D570" s="71" t="s">
        <v>927</v>
      </c>
      <c r="E570" s="71" t="s">
        <v>134</v>
      </c>
      <c r="F570" s="70">
        <v>2812.32</v>
      </c>
      <c r="G570" s="70">
        <v>2812.32</v>
      </c>
      <c r="H570" s="70">
        <v>2812.32</v>
      </c>
    </row>
    <row r="571" spans="1:8" x14ac:dyDescent="0.25">
      <c r="A571" s="3" t="s">
        <v>144</v>
      </c>
      <c r="B571" s="71" t="s">
        <v>136</v>
      </c>
      <c r="C571" s="71" t="s">
        <v>138</v>
      </c>
      <c r="D571" s="71" t="s">
        <v>927</v>
      </c>
      <c r="E571" s="71" t="s">
        <v>145</v>
      </c>
      <c r="F571" s="70">
        <v>13905.38</v>
      </c>
      <c r="G571" s="70">
        <v>13905.38</v>
      </c>
      <c r="H571" s="70">
        <v>13905.38</v>
      </c>
    </row>
    <row r="572" spans="1:8" ht="102.75" hidden="1" x14ac:dyDescent="0.25">
      <c r="A572" s="3" t="s">
        <v>754</v>
      </c>
      <c r="B572" s="15" t="s">
        <v>136</v>
      </c>
      <c r="C572" s="15" t="s">
        <v>138</v>
      </c>
      <c r="D572" s="45" t="s">
        <v>888</v>
      </c>
      <c r="E572" s="15"/>
      <c r="F572" s="54">
        <f t="shared" ref="F572:H572" si="28">F573</f>
        <v>0</v>
      </c>
      <c r="G572" s="54">
        <f t="shared" si="28"/>
        <v>0</v>
      </c>
      <c r="H572" s="54">
        <f t="shared" si="28"/>
        <v>0</v>
      </c>
    </row>
    <row r="573" spans="1:8" ht="20.25" hidden="1" customHeight="1" x14ac:dyDescent="0.25">
      <c r="A573" s="3" t="s">
        <v>144</v>
      </c>
      <c r="B573" s="15" t="s">
        <v>136</v>
      </c>
      <c r="C573" s="15" t="s">
        <v>138</v>
      </c>
      <c r="D573" s="45" t="s">
        <v>888</v>
      </c>
      <c r="E573" s="15" t="s">
        <v>145</v>
      </c>
      <c r="F573" s="54"/>
      <c r="G573" s="54"/>
      <c r="H573" s="54"/>
    </row>
    <row r="574" spans="1:8" ht="28.5" hidden="1" customHeight="1" x14ac:dyDescent="0.25">
      <c r="A574" s="8" t="s">
        <v>438</v>
      </c>
      <c r="B574" s="12" t="s">
        <v>136</v>
      </c>
      <c r="C574" s="13" t="s">
        <v>138</v>
      </c>
      <c r="D574" s="13" t="s">
        <v>439</v>
      </c>
      <c r="E574" s="13"/>
      <c r="F574" s="52">
        <f>F575+F578+F581</f>
        <v>0</v>
      </c>
      <c r="G574" s="52">
        <f>G575+G578+G581</f>
        <v>0</v>
      </c>
      <c r="H574" s="52">
        <f>H575+H578+H581</f>
        <v>0</v>
      </c>
    </row>
    <row r="575" spans="1:8" ht="20.25" hidden="1" customHeight="1" x14ac:dyDescent="0.25">
      <c r="A575" s="3" t="s">
        <v>45</v>
      </c>
      <c r="B575" s="14" t="s">
        <v>136</v>
      </c>
      <c r="C575" s="15" t="s">
        <v>138</v>
      </c>
      <c r="D575" s="15" t="s">
        <v>57</v>
      </c>
      <c r="E575" s="15"/>
      <c r="F575" s="53">
        <f>F577+F576</f>
        <v>0</v>
      </c>
      <c r="G575" s="53">
        <v>0</v>
      </c>
      <c r="H575" s="53">
        <v>0</v>
      </c>
    </row>
    <row r="576" spans="1:8" ht="18" hidden="1" customHeight="1" x14ac:dyDescent="0.25">
      <c r="A576" s="3" t="s">
        <v>133</v>
      </c>
      <c r="B576" s="14" t="s">
        <v>136</v>
      </c>
      <c r="C576" s="15" t="s">
        <v>138</v>
      </c>
      <c r="D576" s="15" t="s">
        <v>57</v>
      </c>
      <c r="E576" s="15" t="s">
        <v>134</v>
      </c>
      <c r="F576" s="53"/>
      <c r="G576" s="53">
        <v>0</v>
      </c>
      <c r="H576" s="53">
        <v>0</v>
      </c>
    </row>
    <row r="577" spans="1:8" ht="17.25" hidden="1" customHeight="1" x14ac:dyDescent="0.25">
      <c r="A577" s="3" t="s">
        <v>144</v>
      </c>
      <c r="B577" s="14" t="s">
        <v>136</v>
      </c>
      <c r="C577" s="15" t="s">
        <v>138</v>
      </c>
      <c r="D577" s="15" t="s">
        <v>57</v>
      </c>
      <c r="E577" s="15" t="s">
        <v>145</v>
      </c>
      <c r="F577" s="53"/>
      <c r="G577" s="53">
        <v>0</v>
      </c>
      <c r="H577" s="53">
        <v>0</v>
      </c>
    </row>
    <row r="578" spans="1:8" ht="90" hidden="1" x14ac:dyDescent="0.25">
      <c r="A578" s="3" t="s">
        <v>752</v>
      </c>
      <c r="B578" s="14" t="s">
        <v>136</v>
      </c>
      <c r="C578" s="15" t="s">
        <v>138</v>
      </c>
      <c r="D578" s="15" t="s">
        <v>447</v>
      </c>
      <c r="E578" s="15"/>
      <c r="F578" s="53">
        <f>F580+F579</f>
        <v>0</v>
      </c>
      <c r="G578" s="53">
        <f>G579+G580</f>
        <v>0</v>
      </c>
      <c r="H578" s="53">
        <f>H579+H580</f>
        <v>0</v>
      </c>
    </row>
    <row r="579" spans="1:8" ht="16.5" hidden="1" customHeight="1" x14ac:dyDescent="0.25">
      <c r="A579" s="3" t="s">
        <v>133</v>
      </c>
      <c r="B579" s="14" t="s">
        <v>136</v>
      </c>
      <c r="C579" s="15" t="s">
        <v>138</v>
      </c>
      <c r="D579" s="15" t="s">
        <v>447</v>
      </c>
      <c r="E579" s="15" t="s">
        <v>134</v>
      </c>
      <c r="F579" s="54"/>
      <c r="G579" s="54"/>
      <c r="H579" s="54"/>
    </row>
    <row r="580" spans="1:8" ht="16.5" hidden="1" customHeight="1" x14ac:dyDescent="0.25">
      <c r="A580" s="3" t="s">
        <v>144</v>
      </c>
      <c r="B580" s="14" t="s">
        <v>136</v>
      </c>
      <c r="C580" s="15" t="s">
        <v>138</v>
      </c>
      <c r="D580" s="15" t="s">
        <v>447</v>
      </c>
      <c r="E580" s="15" t="s">
        <v>145</v>
      </c>
      <c r="F580" s="54"/>
      <c r="G580" s="54"/>
      <c r="H580" s="54"/>
    </row>
    <row r="581" spans="1:8" ht="115.5" hidden="1" x14ac:dyDescent="0.25">
      <c r="A581" s="3" t="s">
        <v>753</v>
      </c>
      <c r="B581" s="14" t="s">
        <v>136</v>
      </c>
      <c r="C581" s="15" t="s">
        <v>138</v>
      </c>
      <c r="D581" s="15" t="s">
        <v>512</v>
      </c>
      <c r="E581" s="15"/>
      <c r="F581" s="54">
        <f>F582+F583</f>
        <v>0</v>
      </c>
      <c r="G581" s="54">
        <f>G582+G583</f>
        <v>0</v>
      </c>
      <c r="H581" s="54">
        <f>H582+H583</f>
        <v>0</v>
      </c>
    </row>
    <row r="582" spans="1:8" hidden="1" x14ac:dyDescent="0.25">
      <c r="A582" s="3" t="s">
        <v>133</v>
      </c>
      <c r="B582" s="14" t="s">
        <v>136</v>
      </c>
      <c r="C582" s="15" t="s">
        <v>138</v>
      </c>
      <c r="D582" s="15" t="s">
        <v>512</v>
      </c>
      <c r="E582" s="15" t="s">
        <v>134</v>
      </c>
      <c r="F582" s="54"/>
      <c r="G582" s="54"/>
      <c r="H582" s="54"/>
    </row>
    <row r="583" spans="1:8" hidden="1" x14ac:dyDescent="0.25">
      <c r="A583" s="3" t="s">
        <v>144</v>
      </c>
      <c r="B583" s="14" t="s">
        <v>136</v>
      </c>
      <c r="C583" s="15" t="s">
        <v>138</v>
      </c>
      <c r="D583" s="15" t="s">
        <v>512</v>
      </c>
      <c r="E583" s="15" t="s">
        <v>145</v>
      </c>
      <c r="F583" s="54"/>
      <c r="G583" s="54"/>
      <c r="H583" s="54"/>
    </row>
    <row r="584" spans="1:8" ht="26.25" hidden="1" x14ac:dyDescent="0.25">
      <c r="A584" s="3" t="s">
        <v>663</v>
      </c>
      <c r="B584" s="13" t="s">
        <v>136</v>
      </c>
      <c r="C584" s="13" t="s">
        <v>138</v>
      </c>
      <c r="D584" s="13" t="s">
        <v>645</v>
      </c>
      <c r="E584" s="15"/>
      <c r="F584" s="56">
        <f t="shared" ref="F584:H585" si="29">F585</f>
        <v>0</v>
      </c>
      <c r="G584" s="56">
        <f t="shared" si="29"/>
        <v>0</v>
      </c>
      <c r="H584" s="56">
        <f t="shared" si="29"/>
        <v>0</v>
      </c>
    </row>
    <row r="585" spans="1:8" ht="102.75" hidden="1" x14ac:dyDescent="0.25">
      <c r="A585" s="3" t="s">
        <v>754</v>
      </c>
      <c r="B585" s="15" t="s">
        <v>136</v>
      </c>
      <c r="C585" s="15" t="s">
        <v>138</v>
      </c>
      <c r="D585" s="15" t="s">
        <v>646</v>
      </c>
      <c r="E585" s="15"/>
      <c r="F585" s="54">
        <f t="shared" si="29"/>
        <v>0</v>
      </c>
      <c r="G585" s="54">
        <f t="shared" si="29"/>
        <v>0</v>
      </c>
      <c r="H585" s="54">
        <f t="shared" si="29"/>
        <v>0</v>
      </c>
    </row>
    <row r="586" spans="1:8" hidden="1" x14ac:dyDescent="0.25">
      <c r="A586" s="3" t="s">
        <v>144</v>
      </c>
      <c r="B586" s="15" t="s">
        <v>136</v>
      </c>
      <c r="C586" s="15" t="s">
        <v>138</v>
      </c>
      <c r="D586" s="15" t="s">
        <v>646</v>
      </c>
      <c r="E586" s="15" t="s">
        <v>145</v>
      </c>
      <c r="F586" s="54"/>
      <c r="G586" s="54"/>
      <c r="H586" s="54"/>
    </row>
    <row r="587" spans="1:8" ht="39" hidden="1" x14ac:dyDescent="0.25">
      <c r="A587" s="8" t="s">
        <v>853</v>
      </c>
      <c r="B587" s="13" t="s">
        <v>136</v>
      </c>
      <c r="C587" s="13" t="s">
        <v>138</v>
      </c>
      <c r="D587" s="13" t="s">
        <v>854</v>
      </c>
      <c r="E587" s="13"/>
      <c r="F587" s="56">
        <f>F588</f>
        <v>0</v>
      </c>
      <c r="G587" s="56">
        <v>0</v>
      </c>
      <c r="H587" s="56">
        <v>0</v>
      </c>
    </row>
    <row r="588" spans="1:8" ht="51.75" hidden="1" x14ac:dyDescent="0.25">
      <c r="A588" s="3" t="s">
        <v>855</v>
      </c>
      <c r="B588" s="15" t="s">
        <v>136</v>
      </c>
      <c r="C588" s="15" t="s">
        <v>138</v>
      </c>
      <c r="D588" s="15" t="s">
        <v>856</v>
      </c>
      <c r="E588" s="15"/>
      <c r="F588" s="54">
        <f>F589</f>
        <v>0</v>
      </c>
      <c r="G588" s="54">
        <v>0</v>
      </c>
      <c r="H588" s="54">
        <v>0</v>
      </c>
    </row>
    <row r="589" spans="1:8" hidden="1" x14ac:dyDescent="0.25">
      <c r="A589" s="3" t="s">
        <v>144</v>
      </c>
      <c r="B589" s="15" t="s">
        <v>136</v>
      </c>
      <c r="C589" s="15" t="s">
        <v>138</v>
      </c>
      <c r="D589" s="15" t="s">
        <v>856</v>
      </c>
      <c r="E589" s="15" t="s">
        <v>145</v>
      </c>
      <c r="F589" s="54"/>
      <c r="G589" s="54"/>
      <c r="H589" s="54"/>
    </row>
    <row r="590" spans="1:8" ht="51.75" hidden="1" x14ac:dyDescent="0.25">
      <c r="A590" s="8" t="s">
        <v>603</v>
      </c>
      <c r="B590" s="12" t="s">
        <v>136</v>
      </c>
      <c r="C590" s="13" t="s">
        <v>138</v>
      </c>
      <c r="D590" s="13" t="s">
        <v>604</v>
      </c>
      <c r="E590" s="13"/>
      <c r="F590" s="56">
        <f>F593+F591</f>
        <v>0</v>
      </c>
      <c r="G590" s="56">
        <f>G593+G591</f>
        <v>0</v>
      </c>
      <c r="H590" s="56">
        <f>H593+H591</f>
        <v>0</v>
      </c>
    </row>
    <row r="591" spans="1:8" ht="141" hidden="1" x14ac:dyDescent="0.25">
      <c r="A591" s="8" t="s">
        <v>803</v>
      </c>
      <c r="B591" s="15" t="s">
        <v>136</v>
      </c>
      <c r="C591" s="15" t="s">
        <v>138</v>
      </c>
      <c r="D591" s="15" t="s">
        <v>804</v>
      </c>
      <c r="E591" s="13"/>
      <c r="F591" s="54">
        <f>F592</f>
        <v>0</v>
      </c>
      <c r="G591" s="54">
        <f>G592</f>
        <v>0</v>
      </c>
      <c r="H591" s="54">
        <f>H592</f>
        <v>0</v>
      </c>
    </row>
    <row r="592" spans="1:8" hidden="1" x14ac:dyDescent="0.25">
      <c r="A592" s="3" t="s">
        <v>144</v>
      </c>
      <c r="B592" s="15" t="s">
        <v>136</v>
      </c>
      <c r="C592" s="15" t="s">
        <v>138</v>
      </c>
      <c r="D592" s="15" t="s">
        <v>804</v>
      </c>
      <c r="E592" s="15" t="s">
        <v>145</v>
      </c>
      <c r="F592" s="54">
        <v>0</v>
      </c>
      <c r="G592" s="54"/>
      <c r="H592" s="54"/>
    </row>
    <row r="593" spans="1:9" ht="39" hidden="1" x14ac:dyDescent="0.25">
      <c r="A593" s="3" t="s">
        <v>605</v>
      </c>
      <c r="B593" s="14" t="s">
        <v>136</v>
      </c>
      <c r="C593" s="15" t="s">
        <v>138</v>
      </c>
      <c r="D593" s="15" t="s">
        <v>606</v>
      </c>
      <c r="E593" s="15"/>
      <c r="F593" s="54">
        <f>F594+F595</f>
        <v>0</v>
      </c>
      <c r="G593" s="54">
        <f>G594+G595</f>
        <v>0</v>
      </c>
      <c r="H593" s="54">
        <f>H594+H595</f>
        <v>0</v>
      </c>
    </row>
    <row r="594" spans="1:9" ht="26.25" hidden="1" x14ac:dyDescent="0.25">
      <c r="A594" s="3" t="s">
        <v>206</v>
      </c>
      <c r="B594" s="14" t="s">
        <v>136</v>
      </c>
      <c r="C594" s="15" t="s">
        <v>138</v>
      </c>
      <c r="D594" s="15" t="s">
        <v>606</v>
      </c>
      <c r="E594" s="15" t="s">
        <v>207</v>
      </c>
      <c r="F594" s="54">
        <v>0</v>
      </c>
      <c r="G594" s="54"/>
      <c r="H594" s="54"/>
    </row>
    <row r="595" spans="1:9" hidden="1" x14ac:dyDescent="0.25">
      <c r="A595" s="3" t="s">
        <v>144</v>
      </c>
      <c r="B595" s="14" t="s">
        <v>136</v>
      </c>
      <c r="C595" s="15" t="s">
        <v>138</v>
      </c>
      <c r="D595" s="15" t="s">
        <v>606</v>
      </c>
      <c r="E595" s="15" t="s">
        <v>145</v>
      </c>
      <c r="F595" s="54">
        <v>0</v>
      </c>
      <c r="G595" s="54">
        <v>0</v>
      </c>
      <c r="H595" s="54">
        <v>0</v>
      </c>
    </row>
    <row r="596" spans="1:9" ht="15.75" customHeight="1" x14ac:dyDescent="0.25">
      <c r="A596" s="8" t="s">
        <v>294</v>
      </c>
      <c r="B596" s="12" t="s">
        <v>136</v>
      </c>
      <c r="C596" s="13" t="s">
        <v>227</v>
      </c>
      <c r="D596" s="13"/>
      <c r="E596" s="13"/>
      <c r="F596" s="52">
        <f>F597+F617+F656</f>
        <v>30619.899999999998</v>
      </c>
      <c r="G596" s="52">
        <f>G597+G617+G656</f>
        <v>30217.8</v>
      </c>
      <c r="H596" s="52">
        <f>H597+H617+H656</f>
        <v>30217.8</v>
      </c>
      <c r="I596" s="31"/>
    </row>
    <row r="597" spans="1:9" ht="39" x14ac:dyDescent="0.25">
      <c r="A597" s="8" t="s">
        <v>738</v>
      </c>
      <c r="B597" s="12" t="s">
        <v>136</v>
      </c>
      <c r="C597" s="13" t="s">
        <v>227</v>
      </c>
      <c r="D597" s="13" t="s">
        <v>152</v>
      </c>
      <c r="E597" s="13"/>
      <c r="F597" s="52">
        <f t="shared" ref="F597:H597" si="30">F598</f>
        <v>7654</v>
      </c>
      <c r="G597" s="52">
        <f t="shared" si="30"/>
        <v>7654</v>
      </c>
      <c r="H597" s="52">
        <f t="shared" si="30"/>
        <v>7654</v>
      </c>
    </row>
    <row r="598" spans="1:9" ht="26.25" x14ac:dyDescent="0.25">
      <c r="A598" s="8" t="s">
        <v>402</v>
      </c>
      <c r="B598" s="12" t="s">
        <v>136</v>
      </c>
      <c r="C598" s="13" t="s">
        <v>227</v>
      </c>
      <c r="D598" s="13" t="s">
        <v>209</v>
      </c>
      <c r="E598" s="13"/>
      <c r="F598" s="52">
        <f>F599+F610</f>
        <v>7654</v>
      </c>
      <c r="G598" s="52">
        <f>G599+G610</f>
        <v>7654</v>
      </c>
      <c r="H598" s="52">
        <f>H599+H610</f>
        <v>7654</v>
      </c>
    </row>
    <row r="599" spans="1:9" ht="38.25" customHeight="1" x14ac:dyDescent="0.25">
      <c r="A599" s="3" t="s">
        <v>403</v>
      </c>
      <c r="B599" s="14" t="s">
        <v>136</v>
      </c>
      <c r="C599" s="15" t="s">
        <v>227</v>
      </c>
      <c r="D599" s="15" t="s">
        <v>210</v>
      </c>
      <c r="E599" s="15"/>
      <c r="F599" s="53">
        <f>F600</f>
        <v>7654</v>
      </c>
      <c r="G599" s="53">
        <f>G600+G615</f>
        <v>7654</v>
      </c>
      <c r="H599" s="53">
        <f>H600+H615</f>
        <v>7654</v>
      </c>
    </row>
    <row r="600" spans="1:9" ht="39" customHeight="1" x14ac:dyDescent="0.25">
      <c r="A600" s="3" t="s">
        <v>211</v>
      </c>
      <c r="B600" s="14" t="s">
        <v>136</v>
      </c>
      <c r="C600" s="15" t="s">
        <v>227</v>
      </c>
      <c r="D600" s="15" t="s">
        <v>212</v>
      </c>
      <c r="E600" s="15"/>
      <c r="F600" s="53">
        <f>F601+F604+F608+F611</f>
        <v>7654</v>
      </c>
      <c r="G600" s="53">
        <f>G601+G604+G608+G611</f>
        <v>7654</v>
      </c>
      <c r="H600" s="53">
        <v>7654</v>
      </c>
    </row>
    <row r="601" spans="1:9" ht="26.25" x14ac:dyDescent="0.25">
      <c r="A601" s="3" t="s">
        <v>146</v>
      </c>
      <c r="B601" s="14" t="s">
        <v>136</v>
      </c>
      <c r="C601" s="15" t="s">
        <v>227</v>
      </c>
      <c r="D601" s="15" t="s">
        <v>213</v>
      </c>
      <c r="E601" s="15"/>
      <c r="F601" s="53">
        <f>F603+F602</f>
        <v>5141.8</v>
      </c>
      <c r="G601" s="53">
        <f>G603</f>
        <v>5141.8</v>
      </c>
      <c r="H601" s="53">
        <f>H603</f>
        <v>5141.8</v>
      </c>
    </row>
    <row r="602" spans="1:9" hidden="1" x14ac:dyDescent="0.25">
      <c r="A602" s="3" t="s">
        <v>133</v>
      </c>
      <c r="B602" s="14" t="s">
        <v>136</v>
      </c>
      <c r="C602" s="15" t="s">
        <v>227</v>
      </c>
      <c r="D602" s="15" t="s">
        <v>213</v>
      </c>
      <c r="E602" s="15" t="s">
        <v>134</v>
      </c>
      <c r="F602" s="53"/>
      <c r="G602" s="53"/>
      <c r="H602" s="53"/>
    </row>
    <row r="603" spans="1:9" x14ac:dyDescent="0.25">
      <c r="A603" s="3" t="s">
        <v>144</v>
      </c>
      <c r="B603" s="14" t="s">
        <v>136</v>
      </c>
      <c r="C603" s="15" t="s">
        <v>227</v>
      </c>
      <c r="D603" s="15" t="s">
        <v>213</v>
      </c>
      <c r="E603" s="15" t="s">
        <v>145</v>
      </c>
      <c r="F603" s="54">
        <v>5141.8</v>
      </c>
      <c r="G603" s="54">
        <v>5141.8</v>
      </c>
      <c r="H603" s="54">
        <v>5141.8</v>
      </c>
    </row>
    <row r="604" spans="1:9" ht="77.25" customHeight="1" x14ac:dyDescent="0.25">
      <c r="A604" s="3" t="s">
        <v>46</v>
      </c>
      <c r="B604" s="14" t="s">
        <v>136</v>
      </c>
      <c r="C604" s="15" t="s">
        <v>227</v>
      </c>
      <c r="D604" s="15" t="s">
        <v>376</v>
      </c>
      <c r="E604" s="15"/>
      <c r="F604" s="53">
        <f>F605</f>
        <v>1689.7</v>
      </c>
      <c r="G604" s="53">
        <f>G605</f>
        <v>1689.7</v>
      </c>
      <c r="H604" s="53">
        <f>H605</f>
        <v>1689.7</v>
      </c>
    </row>
    <row r="605" spans="1:9" ht="15.75" customHeight="1" x14ac:dyDescent="0.25">
      <c r="A605" s="3" t="s">
        <v>144</v>
      </c>
      <c r="B605" s="14" t="s">
        <v>136</v>
      </c>
      <c r="C605" s="15" t="s">
        <v>227</v>
      </c>
      <c r="D605" s="15" t="s">
        <v>376</v>
      </c>
      <c r="E605" s="15" t="s">
        <v>145</v>
      </c>
      <c r="F605" s="54">
        <v>1689.7</v>
      </c>
      <c r="G605" s="54">
        <v>1689.7</v>
      </c>
      <c r="H605" s="54">
        <v>1689.7</v>
      </c>
    </row>
    <row r="606" spans="1:9" ht="54.75" hidden="1" customHeight="1" x14ac:dyDescent="0.25">
      <c r="A606" s="3" t="s">
        <v>331</v>
      </c>
      <c r="B606" s="14" t="s">
        <v>136</v>
      </c>
      <c r="C606" s="15" t="s">
        <v>227</v>
      </c>
      <c r="D606" s="15" t="s">
        <v>489</v>
      </c>
      <c r="E606" s="15"/>
      <c r="F606" s="54">
        <f>F607</f>
        <v>0</v>
      </c>
      <c r="G606" s="54">
        <v>0</v>
      </c>
      <c r="H606" s="54">
        <v>0</v>
      </c>
    </row>
    <row r="607" spans="1:9" hidden="1" x14ac:dyDescent="0.25">
      <c r="A607" s="3" t="s">
        <v>144</v>
      </c>
      <c r="B607" s="14" t="s">
        <v>136</v>
      </c>
      <c r="C607" s="15" t="s">
        <v>227</v>
      </c>
      <c r="D607" s="15" t="s">
        <v>489</v>
      </c>
      <c r="E607" s="15" t="s">
        <v>145</v>
      </c>
      <c r="F607" s="54">
        <v>0</v>
      </c>
      <c r="G607" s="54">
        <v>0</v>
      </c>
      <c r="H607" s="54">
        <v>0</v>
      </c>
    </row>
    <row r="608" spans="1:9" ht="78.75" hidden="1" customHeight="1" x14ac:dyDescent="0.25">
      <c r="A608" s="32" t="s">
        <v>755</v>
      </c>
      <c r="B608" s="14" t="s">
        <v>214</v>
      </c>
      <c r="C608" s="15" t="s">
        <v>227</v>
      </c>
      <c r="D608" s="15" t="s">
        <v>568</v>
      </c>
      <c r="E608" s="15"/>
      <c r="F608" s="54">
        <f>F609</f>
        <v>0</v>
      </c>
      <c r="G608" s="54">
        <v>0</v>
      </c>
      <c r="H608" s="54">
        <v>0</v>
      </c>
    </row>
    <row r="609" spans="1:8" ht="16.5" hidden="1" customHeight="1" x14ac:dyDescent="0.25">
      <c r="A609" s="39" t="s">
        <v>144</v>
      </c>
      <c r="B609" s="14" t="s">
        <v>136</v>
      </c>
      <c r="C609" s="15" t="s">
        <v>227</v>
      </c>
      <c r="D609" s="15" t="s">
        <v>568</v>
      </c>
      <c r="E609" s="15" t="s">
        <v>145</v>
      </c>
      <c r="F609" s="54"/>
      <c r="G609" s="54"/>
      <c r="H609" s="54"/>
    </row>
    <row r="610" spans="1:8" ht="15.75" hidden="1" customHeight="1" x14ac:dyDescent="0.25">
      <c r="A610" s="8" t="s">
        <v>462</v>
      </c>
      <c r="B610" s="12" t="s">
        <v>136</v>
      </c>
      <c r="C610" s="13" t="s">
        <v>227</v>
      </c>
      <c r="D610" s="13" t="s">
        <v>463</v>
      </c>
      <c r="E610" s="13"/>
      <c r="F610" s="56"/>
      <c r="G610" s="56"/>
      <c r="H610" s="56"/>
    </row>
    <row r="611" spans="1:8" ht="96" customHeight="1" x14ac:dyDescent="0.25">
      <c r="A611" s="3" t="s">
        <v>756</v>
      </c>
      <c r="B611" s="14" t="s">
        <v>136</v>
      </c>
      <c r="C611" s="15" t="s">
        <v>227</v>
      </c>
      <c r="D611" s="63" t="s">
        <v>889</v>
      </c>
      <c r="E611" s="15"/>
      <c r="F611" s="54">
        <f t="shared" ref="F611:H611" si="31">F612</f>
        <v>822.5</v>
      </c>
      <c r="G611" s="54">
        <f t="shared" si="31"/>
        <v>822.5</v>
      </c>
      <c r="H611" s="54">
        <f t="shared" si="31"/>
        <v>822.5</v>
      </c>
    </row>
    <row r="612" spans="1:8" ht="15.75" customHeight="1" x14ac:dyDescent="0.25">
      <c r="A612" s="19" t="s">
        <v>144</v>
      </c>
      <c r="B612" s="14" t="s">
        <v>136</v>
      </c>
      <c r="C612" s="15" t="s">
        <v>227</v>
      </c>
      <c r="D612" s="63" t="s">
        <v>889</v>
      </c>
      <c r="E612" s="15" t="s">
        <v>145</v>
      </c>
      <c r="F612" s="54">
        <v>822.5</v>
      </c>
      <c r="G612" s="54">
        <v>822.5</v>
      </c>
      <c r="H612" s="54">
        <v>822.5</v>
      </c>
    </row>
    <row r="613" spans="1:8" ht="90" hidden="1" x14ac:dyDescent="0.25">
      <c r="A613" s="17" t="s">
        <v>326</v>
      </c>
      <c r="B613" s="15" t="s">
        <v>136</v>
      </c>
      <c r="C613" s="15" t="s">
        <v>227</v>
      </c>
      <c r="D613" s="15" t="s">
        <v>328</v>
      </c>
      <c r="E613" s="15"/>
      <c r="F613" s="53">
        <f>F614</f>
        <v>0</v>
      </c>
      <c r="G613" s="53">
        <f>G614</f>
        <v>0</v>
      </c>
      <c r="H613" s="53">
        <f>H614</f>
        <v>0</v>
      </c>
    </row>
    <row r="614" spans="1:8" hidden="1" x14ac:dyDescent="0.25">
      <c r="A614" s="3" t="s">
        <v>144</v>
      </c>
      <c r="B614" s="15" t="s">
        <v>136</v>
      </c>
      <c r="C614" s="15" t="s">
        <v>227</v>
      </c>
      <c r="D614" s="15" t="s">
        <v>328</v>
      </c>
      <c r="E614" s="15" t="s">
        <v>145</v>
      </c>
      <c r="F614" s="53">
        <v>0</v>
      </c>
      <c r="G614" s="53"/>
      <c r="H614" s="53"/>
    </row>
    <row r="615" spans="1:8" ht="21.75" hidden="1" customHeight="1" x14ac:dyDescent="0.25">
      <c r="A615" s="3" t="s">
        <v>329</v>
      </c>
      <c r="B615" s="15" t="s">
        <v>136</v>
      </c>
      <c r="C615" s="15" t="s">
        <v>227</v>
      </c>
      <c r="D615" s="15" t="s">
        <v>330</v>
      </c>
      <c r="E615" s="15"/>
      <c r="F615" s="53">
        <f>F616</f>
        <v>0</v>
      </c>
      <c r="G615" s="53">
        <f>G616</f>
        <v>0</v>
      </c>
      <c r="H615" s="53">
        <f>H616</f>
        <v>0</v>
      </c>
    </row>
    <row r="616" spans="1:8" ht="22.5" hidden="1" customHeight="1" x14ac:dyDescent="0.25">
      <c r="A616" s="3" t="s">
        <v>144</v>
      </c>
      <c r="B616" s="15" t="s">
        <v>136</v>
      </c>
      <c r="C616" s="15" t="s">
        <v>227</v>
      </c>
      <c r="D616" s="15" t="s">
        <v>330</v>
      </c>
      <c r="E616" s="15" t="s">
        <v>145</v>
      </c>
      <c r="F616" s="53">
        <v>0</v>
      </c>
      <c r="G616" s="53"/>
      <c r="H616" s="53"/>
    </row>
    <row r="617" spans="1:8" ht="39" x14ac:dyDescent="0.25">
      <c r="A617" s="8" t="s">
        <v>721</v>
      </c>
      <c r="B617" s="12" t="s">
        <v>136</v>
      </c>
      <c r="C617" s="13" t="s">
        <v>227</v>
      </c>
      <c r="D617" s="13" t="s">
        <v>131</v>
      </c>
      <c r="E617" s="13"/>
      <c r="F617" s="52">
        <f>F618+F636</f>
        <v>22965.899999999998</v>
      </c>
      <c r="G617" s="52">
        <f>G618+G636</f>
        <v>22563.8</v>
      </c>
      <c r="H617" s="52">
        <f>H618+H636</f>
        <v>22563.8</v>
      </c>
    </row>
    <row r="618" spans="1:8" ht="26.25" x14ac:dyDescent="0.25">
      <c r="A618" s="8" t="s">
        <v>139</v>
      </c>
      <c r="B618" s="12" t="s">
        <v>136</v>
      </c>
      <c r="C618" s="13" t="s">
        <v>227</v>
      </c>
      <c r="D618" s="13" t="s">
        <v>140</v>
      </c>
      <c r="E618" s="13"/>
      <c r="F618" s="52">
        <f>F619</f>
        <v>20401.099999999999</v>
      </c>
      <c r="G618" s="52">
        <f>G619</f>
        <v>20141.099999999999</v>
      </c>
      <c r="H618" s="52">
        <f>H619</f>
        <v>20141.099999999999</v>
      </c>
    </row>
    <row r="619" spans="1:8" ht="26.25" x14ac:dyDescent="0.25">
      <c r="A619" s="3" t="s">
        <v>141</v>
      </c>
      <c r="B619" s="14" t="s">
        <v>136</v>
      </c>
      <c r="C619" s="15" t="s">
        <v>227</v>
      </c>
      <c r="D619" s="15" t="s">
        <v>142</v>
      </c>
      <c r="E619" s="15"/>
      <c r="F619" s="53">
        <f>F620+F628+F632+F634+F624</f>
        <v>20401.099999999999</v>
      </c>
      <c r="G619" s="53">
        <f>G620+G628+G632+G634</f>
        <v>20141.099999999999</v>
      </c>
      <c r="H619" s="53">
        <f>H620+H628+H632+H634</f>
        <v>20141.099999999999</v>
      </c>
    </row>
    <row r="620" spans="1:8" ht="26.25" x14ac:dyDescent="0.25">
      <c r="A620" s="3" t="s">
        <v>146</v>
      </c>
      <c r="B620" s="14" t="s">
        <v>136</v>
      </c>
      <c r="C620" s="15" t="s">
        <v>227</v>
      </c>
      <c r="D620" s="15" t="s">
        <v>147</v>
      </c>
      <c r="E620" s="15"/>
      <c r="F620" s="53">
        <f>F621</f>
        <v>19101.099999999999</v>
      </c>
      <c r="G620" s="53">
        <f>G621</f>
        <v>19101.099999999999</v>
      </c>
      <c r="H620" s="53">
        <f>H621</f>
        <v>19101.099999999999</v>
      </c>
    </row>
    <row r="621" spans="1:8" x14ac:dyDescent="0.25">
      <c r="A621" s="3" t="s">
        <v>144</v>
      </c>
      <c r="B621" s="14" t="s">
        <v>136</v>
      </c>
      <c r="C621" s="15" t="s">
        <v>227</v>
      </c>
      <c r="D621" s="15" t="s">
        <v>147</v>
      </c>
      <c r="E621" s="15" t="s">
        <v>145</v>
      </c>
      <c r="F621" s="54">
        <v>19101.099999999999</v>
      </c>
      <c r="G621" s="54">
        <v>19101.099999999999</v>
      </c>
      <c r="H621" s="54">
        <v>19101.099999999999</v>
      </c>
    </row>
    <row r="622" spans="1:8" ht="18" hidden="1" customHeight="1" x14ac:dyDescent="0.25">
      <c r="A622" s="3" t="s">
        <v>27</v>
      </c>
      <c r="B622" s="14" t="s">
        <v>136</v>
      </c>
      <c r="C622" s="15" t="s">
        <v>227</v>
      </c>
      <c r="D622" s="15" t="s">
        <v>28</v>
      </c>
      <c r="E622" s="15"/>
      <c r="F622" s="53">
        <f>F623</f>
        <v>0</v>
      </c>
      <c r="G622" s="53">
        <f>G623</f>
        <v>0</v>
      </c>
      <c r="H622" s="53">
        <f>H623</f>
        <v>0</v>
      </c>
    </row>
    <row r="623" spans="1:8" ht="103.5" hidden="1" customHeight="1" x14ac:dyDescent="0.25">
      <c r="A623" s="3" t="s">
        <v>379</v>
      </c>
      <c r="B623" s="14" t="s">
        <v>136</v>
      </c>
      <c r="C623" s="15" t="s">
        <v>227</v>
      </c>
      <c r="D623" s="15" t="s">
        <v>28</v>
      </c>
      <c r="E623" s="15" t="s">
        <v>382</v>
      </c>
      <c r="F623" s="53">
        <v>0</v>
      </c>
      <c r="G623" s="53">
        <v>0</v>
      </c>
      <c r="H623" s="53"/>
    </row>
    <row r="624" spans="1:8" ht="76.5" hidden="1" customHeight="1" x14ac:dyDescent="0.25">
      <c r="A624" s="32" t="s">
        <v>755</v>
      </c>
      <c r="B624" s="14" t="s">
        <v>136</v>
      </c>
      <c r="C624" s="15" t="s">
        <v>227</v>
      </c>
      <c r="D624" s="15" t="s">
        <v>29</v>
      </c>
      <c r="E624" s="15"/>
      <c r="F624" s="53">
        <f>F625</f>
        <v>0</v>
      </c>
      <c r="G624" s="53">
        <v>0</v>
      </c>
      <c r="H624" s="53">
        <v>0</v>
      </c>
    </row>
    <row r="625" spans="1:8" hidden="1" x14ac:dyDescent="0.25">
      <c r="A625" s="3" t="s">
        <v>144</v>
      </c>
      <c r="B625" s="14" t="s">
        <v>136</v>
      </c>
      <c r="C625" s="15" t="s">
        <v>227</v>
      </c>
      <c r="D625" s="15" t="s">
        <v>29</v>
      </c>
      <c r="E625" s="15" t="s">
        <v>145</v>
      </c>
      <c r="F625" s="53"/>
      <c r="G625" s="53">
        <v>0</v>
      </c>
      <c r="H625" s="53">
        <v>0</v>
      </c>
    </row>
    <row r="626" spans="1:8" ht="18" hidden="1" customHeight="1" x14ac:dyDescent="0.25">
      <c r="A626" s="26" t="s">
        <v>74</v>
      </c>
      <c r="B626" s="15" t="s">
        <v>136</v>
      </c>
      <c r="C626" s="15" t="s">
        <v>227</v>
      </c>
      <c r="D626" s="15" t="s">
        <v>75</v>
      </c>
      <c r="E626" s="15"/>
      <c r="F626" s="53">
        <f>F627</f>
        <v>0</v>
      </c>
      <c r="G626" s="53">
        <v>0</v>
      </c>
      <c r="H626" s="53">
        <v>0</v>
      </c>
    </row>
    <row r="627" spans="1:8" ht="18" hidden="1" customHeight="1" x14ac:dyDescent="0.25">
      <c r="A627" s="3" t="s">
        <v>144</v>
      </c>
      <c r="B627" s="15" t="s">
        <v>136</v>
      </c>
      <c r="C627" s="15" t="s">
        <v>227</v>
      </c>
      <c r="D627" s="15" t="s">
        <v>75</v>
      </c>
      <c r="E627" s="15" t="s">
        <v>145</v>
      </c>
      <c r="F627" s="53"/>
      <c r="G627" s="53">
        <v>0</v>
      </c>
      <c r="H627" s="53">
        <v>0</v>
      </c>
    </row>
    <row r="628" spans="1:8" ht="64.5" x14ac:dyDescent="0.25">
      <c r="A628" s="3" t="s">
        <v>746</v>
      </c>
      <c r="B628" s="14" t="s">
        <v>136</v>
      </c>
      <c r="C628" s="15" t="s">
        <v>227</v>
      </c>
      <c r="D628" s="15" t="s">
        <v>148</v>
      </c>
      <c r="E628" s="15"/>
      <c r="F628" s="53">
        <f>F629</f>
        <v>1040</v>
      </c>
      <c r="G628" s="53">
        <f>G629</f>
        <v>1040</v>
      </c>
      <c r="H628" s="53">
        <f>H629</f>
        <v>1040</v>
      </c>
    </row>
    <row r="629" spans="1:8" x14ac:dyDescent="0.25">
      <c r="A629" s="3" t="s">
        <v>144</v>
      </c>
      <c r="B629" s="14" t="s">
        <v>136</v>
      </c>
      <c r="C629" s="15" t="s">
        <v>227</v>
      </c>
      <c r="D629" s="15" t="s">
        <v>148</v>
      </c>
      <c r="E629" s="15" t="s">
        <v>145</v>
      </c>
      <c r="F629" s="54">
        <v>1040</v>
      </c>
      <c r="G629" s="54">
        <v>1040</v>
      </c>
      <c r="H629" s="54">
        <v>1040</v>
      </c>
    </row>
    <row r="630" spans="1:8" ht="64.5" hidden="1" x14ac:dyDescent="0.25">
      <c r="A630" s="17" t="s">
        <v>10</v>
      </c>
      <c r="B630" s="15" t="s">
        <v>136</v>
      </c>
      <c r="C630" s="15" t="s">
        <v>227</v>
      </c>
      <c r="D630" s="15" t="s">
        <v>14</v>
      </c>
      <c r="E630" s="15"/>
      <c r="F630" s="53">
        <f>F631</f>
        <v>0</v>
      </c>
      <c r="G630" s="53">
        <v>0</v>
      </c>
      <c r="H630" s="53">
        <v>0</v>
      </c>
    </row>
    <row r="631" spans="1:8" hidden="1" x14ac:dyDescent="0.25">
      <c r="A631" s="3" t="s">
        <v>144</v>
      </c>
      <c r="B631" s="15" t="s">
        <v>136</v>
      </c>
      <c r="C631" s="15" t="s">
        <v>227</v>
      </c>
      <c r="D631" s="15" t="s">
        <v>14</v>
      </c>
      <c r="E631" s="15" t="s">
        <v>145</v>
      </c>
      <c r="F631" s="53"/>
      <c r="G631" s="53">
        <v>0</v>
      </c>
      <c r="H631" s="53">
        <v>0</v>
      </c>
    </row>
    <row r="632" spans="1:8" ht="39" x14ac:dyDescent="0.25">
      <c r="A632" s="3" t="s">
        <v>707</v>
      </c>
      <c r="B632" s="14" t="s">
        <v>136</v>
      </c>
      <c r="C632" s="15" t="s">
        <v>227</v>
      </c>
      <c r="D632" s="15" t="s">
        <v>302</v>
      </c>
      <c r="E632" s="15"/>
      <c r="F632" s="53">
        <f>F633</f>
        <v>260</v>
      </c>
      <c r="G632" s="53">
        <f>G633</f>
        <v>0</v>
      </c>
      <c r="H632" s="53">
        <f>H633</f>
        <v>0</v>
      </c>
    </row>
    <row r="633" spans="1:8" x14ac:dyDescent="0.25">
      <c r="A633" s="3" t="s">
        <v>144</v>
      </c>
      <c r="B633" s="14" t="s">
        <v>136</v>
      </c>
      <c r="C633" s="15" t="s">
        <v>227</v>
      </c>
      <c r="D633" s="15" t="s">
        <v>302</v>
      </c>
      <c r="E633" s="15" t="s">
        <v>145</v>
      </c>
      <c r="F633" s="54">
        <v>260</v>
      </c>
      <c r="G633" s="54">
        <v>0</v>
      </c>
      <c r="H633" s="54">
        <v>0</v>
      </c>
    </row>
    <row r="634" spans="1:8" ht="39" hidden="1" x14ac:dyDescent="0.25">
      <c r="A634" s="3" t="s">
        <v>110</v>
      </c>
      <c r="B634" s="15" t="s">
        <v>136</v>
      </c>
      <c r="C634" s="15" t="s">
        <v>227</v>
      </c>
      <c r="D634" s="15" t="s">
        <v>112</v>
      </c>
      <c r="E634" s="15"/>
      <c r="F634" s="54">
        <f>F635</f>
        <v>0</v>
      </c>
      <c r="G634" s="54">
        <f>G635</f>
        <v>0</v>
      </c>
      <c r="H634" s="54">
        <f>H635</f>
        <v>0</v>
      </c>
    </row>
    <row r="635" spans="1:8" hidden="1" x14ac:dyDescent="0.25">
      <c r="A635" s="3" t="s">
        <v>144</v>
      </c>
      <c r="B635" s="15" t="s">
        <v>136</v>
      </c>
      <c r="C635" s="15" t="s">
        <v>227</v>
      </c>
      <c r="D635" s="15" t="s">
        <v>112</v>
      </c>
      <c r="E635" s="15" t="s">
        <v>145</v>
      </c>
      <c r="F635" s="54">
        <v>0</v>
      </c>
      <c r="G635" s="54">
        <v>0</v>
      </c>
      <c r="H635" s="54">
        <v>0</v>
      </c>
    </row>
    <row r="636" spans="1:8" ht="39" x14ac:dyDescent="0.25">
      <c r="A636" s="8" t="s">
        <v>404</v>
      </c>
      <c r="B636" s="12" t="s">
        <v>136</v>
      </c>
      <c r="C636" s="13" t="s">
        <v>227</v>
      </c>
      <c r="D636" s="13" t="s">
        <v>177</v>
      </c>
      <c r="E636" s="13"/>
      <c r="F636" s="52">
        <f>F637</f>
        <v>2564.7999999999997</v>
      </c>
      <c r="G636" s="52">
        <f>G637</f>
        <v>2422.6999999999998</v>
      </c>
      <c r="H636" s="52">
        <f>H637</f>
        <v>2422.6999999999998</v>
      </c>
    </row>
    <row r="637" spans="1:8" ht="26.25" x14ac:dyDescent="0.25">
      <c r="A637" s="3" t="s">
        <v>180</v>
      </c>
      <c r="B637" s="14" t="s">
        <v>136</v>
      </c>
      <c r="C637" s="15" t="s">
        <v>227</v>
      </c>
      <c r="D637" s="15" t="s">
        <v>312</v>
      </c>
      <c r="E637" s="15"/>
      <c r="F637" s="52">
        <f>F638+F646+F648+F650</f>
        <v>2564.7999999999997</v>
      </c>
      <c r="G637" s="52">
        <f>G638+G646+G648+G650</f>
        <v>2422.6999999999998</v>
      </c>
      <c r="H637" s="52">
        <f>H638+H646+H648+H650</f>
        <v>2422.6999999999998</v>
      </c>
    </row>
    <row r="638" spans="1:8" ht="26.25" x14ac:dyDescent="0.25">
      <c r="A638" s="3" t="s">
        <v>146</v>
      </c>
      <c r="B638" s="14" t="s">
        <v>136</v>
      </c>
      <c r="C638" s="15" t="s">
        <v>227</v>
      </c>
      <c r="D638" s="15" t="s">
        <v>314</v>
      </c>
      <c r="E638" s="15"/>
      <c r="F638" s="53">
        <f>F639</f>
        <v>1854.3</v>
      </c>
      <c r="G638" s="53">
        <f>G639</f>
        <v>1854.3</v>
      </c>
      <c r="H638" s="53">
        <f>H639</f>
        <v>1854.3</v>
      </c>
    </row>
    <row r="639" spans="1:8" x14ac:dyDescent="0.25">
      <c r="A639" s="3" t="s">
        <v>144</v>
      </c>
      <c r="B639" s="14" t="s">
        <v>136</v>
      </c>
      <c r="C639" s="15" t="s">
        <v>227</v>
      </c>
      <c r="D639" s="15" t="s">
        <v>314</v>
      </c>
      <c r="E639" s="15" t="s">
        <v>145</v>
      </c>
      <c r="F639" s="54">
        <v>1854.3</v>
      </c>
      <c r="G639" s="54">
        <v>1854.3</v>
      </c>
      <c r="H639" s="54">
        <v>1854.3</v>
      </c>
    </row>
    <row r="640" spans="1:8" ht="27" hidden="1" customHeight="1" x14ac:dyDescent="0.25">
      <c r="A640" s="3" t="s">
        <v>27</v>
      </c>
      <c r="B640" s="14" t="s">
        <v>136</v>
      </c>
      <c r="C640" s="15" t="s">
        <v>227</v>
      </c>
      <c r="D640" s="15" t="s">
        <v>30</v>
      </c>
      <c r="E640" s="15"/>
      <c r="F640" s="53">
        <f>F641</f>
        <v>0</v>
      </c>
      <c r="G640" s="53">
        <f>G641</f>
        <v>0</v>
      </c>
      <c r="H640" s="53">
        <f>H641</f>
        <v>0</v>
      </c>
    </row>
    <row r="641" spans="1:8" ht="27" hidden="1" customHeight="1" x14ac:dyDescent="0.25">
      <c r="A641" s="3" t="s">
        <v>379</v>
      </c>
      <c r="B641" s="14" t="s">
        <v>136</v>
      </c>
      <c r="C641" s="15" t="s">
        <v>227</v>
      </c>
      <c r="D641" s="15" t="s">
        <v>30</v>
      </c>
      <c r="E641" s="15" t="s">
        <v>382</v>
      </c>
      <c r="F641" s="53">
        <v>0</v>
      </c>
      <c r="G641" s="53">
        <v>0</v>
      </c>
      <c r="H641" s="53"/>
    </row>
    <row r="642" spans="1:8" ht="52.5" hidden="1" customHeight="1" x14ac:dyDescent="0.25">
      <c r="A642" s="3" t="s">
        <v>331</v>
      </c>
      <c r="B642" s="14" t="s">
        <v>136</v>
      </c>
      <c r="C642" s="15" t="s">
        <v>227</v>
      </c>
      <c r="D642" s="15" t="s">
        <v>488</v>
      </c>
      <c r="E642" s="15"/>
      <c r="F642" s="53">
        <f>F643</f>
        <v>0</v>
      </c>
      <c r="G642" s="53">
        <v>0</v>
      </c>
      <c r="H642" s="53">
        <v>0</v>
      </c>
    </row>
    <row r="643" spans="1:8" ht="16.5" hidden="1" customHeight="1" x14ac:dyDescent="0.25">
      <c r="A643" s="3" t="s">
        <v>144</v>
      </c>
      <c r="B643" s="14" t="s">
        <v>136</v>
      </c>
      <c r="C643" s="15" t="s">
        <v>227</v>
      </c>
      <c r="D643" s="15" t="s">
        <v>488</v>
      </c>
      <c r="E643" s="15" t="s">
        <v>145</v>
      </c>
      <c r="F643" s="53"/>
      <c r="G643" s="53">
        <v>0</v>
      </c>
      <c r="H643" s="53">
        <v>0</v>
      </c>
    </row>
    <row r="644" spans="1:8" ht="21" hidden="1" customHeight="1" x14ac:dyDescent="0.25">
      <c r="A644" s="3" t="s">
        <v>326</v>
      </c>
      <c r="B644" s="14" t="s">
        <v>136</v>
      </c>
      <c r="C644" s="15" t="s">
        <v>227</v>
      </c>
      <c r="D644" s="15" t="s">
        <v>477</v>
      </c>
      <c r="E644" s="15"/>
      <c r="F644" s="53">
        <f>F645</f>
        <v>0</v>
      </c>
      <c r="G644" s="53">
        <f>G645</f>
        <v>0</v>
      </c>
      <c r="H644" s="53">
        <f>H645</f>
        <v>0</v>
      </c>
    </row>
    <row r="645" spans="1:8" ht="18.75" hidden="1" customHeight="1" x14ac:dyDescent="0.25">
      <c r="A645" s="3" t="s">
        <v>144</v>
      </c>
      <c r="B645" s="14" t="s">
        <v>136</v>
      </c>
      <c r="C645" s="15" t="s">
        <v>227</v>
      </c>
      <c r="D645" s="15" t="s">
        <v>477</v>
      </c>
      <c r="E645" s="15" t="s">
        <v>145</v>
      </c>
      <c r="F645" s="53">
        <v>0</v>
      </c>
      <c r="G645" s="53">
        <v>0</v>
      </c>
      <c r="H645" s="53">
        <v>0</v>
      </c>
    </row>
    <row r="646" spans="1:8" ht="78" hidden="1" customHeight="1" x14ac:dyDescent="0.25">
      <c r="A646" s="32" t="s">
        <v>755</v>
      </c>
      <c r="B646" s="14" t="s">
        <v>136</v>
      </c>
      <c r="C646" s="15" t="s">
        <v>227</v>
      </c>
      <c r="D646" s="15" t="s">
        <v>488</v>
      </c>
      <c r="E646" s="15"/>
      <c r="F646" s="53">
        <f>F647</f>
        <v>0</v>
      </c>
      <c r="G646" s="53">
        <f>G647</f>
        <v>0</v>
      </c>
      <c r="H646" s="53">
        <f>H647</f>
        <v>0</v>
      </c>
    </row>
    <row r="647" spans="1:8" ht="18.75" hidden="1" customHeight="1" x14ac:dyDescent="0.25">
      <c r="A647" s="39" t="s">
        <v>144</v>
      </c>
      <c r="B647" s="14" t="s">
        <v>136</v>
      </c>
      <c r="C647" s="15" t="s">
        <v>227</v>
      </c>
      <c r="D647" s="15" t="s">
        <v>488</v>
      </c>
      <c r="E647" s="15" t="s">
        <v>145</v>
      </c>
      <c r="F647" s="53"/>
      <c r="G647" s="53">
        <v>0</v>
      </c>
      <c r="H647" s="53">
        <v>0</v>
      </c>
    </row>
    <row r="648" spans="1:8" ht="64.5" x14ac:dyDescent="0.25">
      <c r="A648" s="3" t="s">
        <v>746</v>
      </c>
      <c r="B648" s="14" t="s">
        <v>136</v>
      </c>
      <c r="C648" s="15" t="s">
        <v>227</v>
      </c>
      <c r="D648" s="15" t="s">
        <v>315</v>
      </c>
      <c r="E648" s="15"/>
      <c r="F648" s="53">
        <f>F649</f>
        <v>568.4</v>
      </c>
      <c r="G648" s="53">
        <f>G649</f>
        <v>568.4</v>
      </c>
      <c r="H648" s="53">
        <f>H649</f>
        <v>568.4</v>
      </c>
    </row>
    <row r="649" spans="1:8" x14ac:dyDescent="0.25">
      <c r="A649" s="3" t="s">
        <v>144</v>
      </c>
      <c r="B649" s="14" t="s">
        <v>136</v>
      </c>
      <c r="C649" s="15" t="s">
        <v>227</v>
      </c>
      <c r="D649" s="15" t="s">
        <v>315</v>
      </c>
      <c r="E649" s="15" t="s">
        <v>145</v>
      </c>
      <c r="F649" s="54">
        <v>568.4</v>
      </c>
      <c r="G649" s="54">
        <v>568.4</v>
      </c>
      <c r="H649" s="54">
        <v>568.4</v>
      </c>
    </row>
    <row r="650" spans="1:8" ht="39" x14ac:dyDescent="0.25">
      <c r="A650" s="3" t="s">
        <v>707</v>
      </c>
      <c r="B650" s="14" t="s">
        <v>136</v>
      </c>
      <c r="C650" s="15" t="s">
        <v>227</v>
      </c>
      <c r="D650" s="15" t="s">
        <v>313</v>
      </c>
      <c r="E650" s="15"/>
      <c r="F650" s="54">
        <f>F651</f>
        <v>142.1</v>
      </c>
      <c r="G650" s="54">
        <f>G651</f>
        <v>0</v>
      </c>
      <c r="H650" s="54">
        <f>H651</f>
        <v>0</v>
      </c>
    </row>
    <row r="651" spans="1:8" x14ac:dyDescent="0.25">
      <c r="A651" s="3" t="s">
        <v>144</v>
      </c>
      <c r="B651" s="14" t="s">
        <v>136</v>
      </c>
      <c r="C651" s="15" t="s">
        <v>227</v>
      </c>
      <c r="D651" s="15" t="s">
        <v>313</v>
      </c>
      <c r="E651" s="15" t="s">
        <v>145</v>
      </c>
      <c r="F651" s="54">
        <v>142.1</v>
      </c>
      <c r="G651" s="54">
        <v>0</v>
      </c>
      <c r="H651" s="54">
        <v>0</v>
      </c>
    </row>
    <row r="652" spans="1:8" ht="39" hidden="1" customHeight="1" x14ac:dyDescent="0.25">
      <c r="A652" s="3" t="s">
        <v>143</v>
      </c>
      <c r="B652" s="14" t="s">
        <v>136</v>
      </c>
      <c r="C652" s="15" t="s">
        <v>227</v>
      </c>
      <c r="D652" s="15" t="s">
        <v>313</v>
      </c>
      <c r="E652" s="15"/>
      <c r="F652" s="53">
        <f>F653</f>
        <v>0</v>
      </c>
      <c r="G652" s="53">
        <f>G653</f>
        <v>0</v>
      </c>
      <c r="H652" s="53">
        <f>H653</f>
        <v>0</v>
      </c>
    </row>
    <row r="653" spans="1:8" ht="15" hidden="1" customHeight="1" x14ac:dyDescent="0.25">
      <c r="A653" s="3" t="s">
        <v>144</v>
      </c>
      <c r="B653" s="14" t="s">
        <v>136</v>
      </c>
      <c r="C653" s="15" t="s">
        <v>227</v>
      </c>
      <c r="D653" s="15" t="s">
        <v>313</v>
      </c>
      <c r="E653" s="15" t="s">
        <v>145</v>
      </c>
      <c r="F653" s="54">
        <v>0</v>
      </c>
      <c r="G653" s="54">
        <v>0</v>
      </c>
      <c r="H653" s="54">
        <v>0</v>
      </c>
    </row>
    <row r="654" spans="1:8" ht="36.75" hidden="1" customHeight="1" x14ac:dyDescent="0.25">
      <c r="A654" s="3" t="s">
        <v>110</v>
      </c>
      <c r="B654" s="15" t="s">
        <v>136</v>
      </c>
      <c r="C654" s="15" t="s">
        <v>227</v>
      </c>
      <c r="D654" s="15" t="s">
        <v>113</v>
      </c>
      <c r="E654" s="15"/>
      <c r="F654" s="54">
        <f>F655</f>
        <v>0</v>
      </c>
      <c r="G654" s="54">
        <v>0</v>
      </c>
      <c r="H654" s="54">
        <v>0</v>
      </c>
    </row>
    <row r="655" spans="1:8" ht="12.75" hidden="1" customHeight="1" x14ac:dyDescent="0.25">
      <c r="A655" s="3" t="s">
        <v>144</v>
      </c>
      <c r="B655" s="15" t="s">
        <v>136</v>
      </c>
      <c r="C655" s="15" t="s">
        <v>227</v>
      </c>
      <c r="D655" s="15" t="s">
        <v>113</v>
      </c>
      <c r="E655" s="15" t="s">
        <v>145</v>
      </c>
      <c r="F655" s="54">
        <v>0</v>
      </c>
      <c r="G655" s="54">
        <v>0</v>
      </c>
      <c r="H655" s="54">
        <v>0</v>
      </c>
    </row>
    <row r="656" spans="1:8" ht="63" hidden="1" customHeight="1" x14ac:dyDescent="0.25">
      <c r="A656" s="19" t="s">
        <v>122</v>
      </c>
      <c r="B656" s="14" t="s">
        <v>136</v>
      </c>
      <c r="C656" s="15" t="s">
        <v>227</v>
      </c>
      <c r="D656" s="27" t="s">
        <v>123</v>
      </c>
      <c r="E656" s="15"/>
      <c r="F656" s="54">
        <f>F657</f>
        <v>0</v>
      </c>
      <c r="G656" s="54">
        <f>G657</f>
        <v>0</v>
      </c>
      <c r="H656" s="54">
        <f>H657</f>
        <v>0</v>
      </c>
    </row>
    <row r="657" spans="1:8" ht="15" hidden="1" customHeight="1" x14ac:dyDescent="0.25">
      <c r="A657" s="19" t="s">
        <v>144</v>
      </c>
      <c r="B657" s="14" t="s">
        <v>136</v>
      </c>
      <c r="C657" s="15" t="s">
        <v>227</v>
      </c>
      <c r="D657" s="27" t="s">
        <v>123</v>
      </c>
      <c r="E657" s="15" t="s">
        <v>145</v>
      </c>
      <c r="F657" s="54">
        <v>0</v>
      </c>
      <c r="G657" s="54">
        <v>0</v>
      </c>
      <c r="H657" s="54">
        <v>0</v>
      </c>
    </row>
    <row r="658" spans="1:8" ht="26.25" hidden="1" customHeight="1" x14ac:dyDescent="0.25">
      <c r="A658" s="8" t="s">
        <v>336</v>
      </c>
      <c r="B658" s="12" t="s">
        <v>136</v>
      </c>
      <c r="C658" s="13" t="s">
        <v>257</v>
      </c>
      <c r="D658" s="13"/>
      <c r="E658" s="13"/>
      <c r="F658" s="52">
        <f>F659+F673</f>
        <v>0</v>
      </c>
      <c r="G658" s="52">
        <f>G659</f>
        <v>0</v>
      </c>
      <c r="H658" s="52">
        <f>H659</f>
        <v>0</v>
      </c>
    </row>
    <row r="659" spans="1:8" ht="51.75" hidden="1" x14ac:dyDescent="0.25">
      <c r="A659" s="8" t="s">
        <v>580</v>
      </c>
      <c r="B659" s="12" t="s">
        <v>136</v>
      </c>
      <c r="C659" s="13" t="s">
        <v>257</v>
      </c>
      <c r="D659" s="13" t="s">
        <v>61</v>
      </c>
      <c r="E659" s="13"/>
      <c r="F659" s="52">
        <f>F660</f>
        <v>0</v>
      </c>
      <c r="G659" s="52">
        <f t="shared" ref="F659:H661" si="32">G660</f>
        <v>0</v>
      </c>
      <c r="H659" s="52">
        <f t="shared" si="32"/>
        <v>0</v>
      </c>
    </row>
    <row r="660" spans="1:8" ht="27" hidden="1" customHeight="1" x14ac:dyDescent="0.25">
      <c r="A660" s="8" t="s">
        <v>274</v>
      </c>
      <c r="B660" s="12" t="s">
        <v>136</v>
      </c>
      <c r="C660" s="13" t="s">
        <v>257</v>
      </c>
      <c r="D660" s="13" t="s">
        <v>108</v>
      </c>
      <c r="E660" s="13"/>
      <c r="F660" s="52">
        <f>F661+F665+F664+F671</f>
        <v>0</v>
      </c>
      <c r="G660" s="52">
        <f>G661</f>
        <v>0</v>
      </c>
      <c r="H660" s="52">
        <f t="shared" si="32"/>
        <v>0</v>
      </c>
    </row>
    <row r="661" spans="1:8" ht="40.5" hidden="1" customHeight="1" x14ac:dyDescent="0.25">
      <c r="A661" s="3" t="s">
        <v>300</v>
      </c>
      <c r="B661" s="14" t="s">
        <v>136</v>
      </c>
      <c r="C661" s="15" t="s">
        <v>257</v>
      </c>
      <c r="D661" s="15" t="s">
        <v>109</v>
      </c>
      <c r="E661" s="15"/>
      <c r="F661" s="53">
        <f t="shared" si="32"/>
        <v>0</v>
      </c>
      <c r="G661" s="53">
        <f t="shared" si="32"/>
        <v>0</v>
      </c>
      <c r="H661" s="53">
        <f t="shared" si="32"/>
        <v>0</v>
      </c>
    </row>
    <row r="662" spans="1:8" ht="39" hidden="1" x14ac:dyDescent="0.25">
      <c r="A662" s="3" t="s">
        <v>794</v>
      </c>
      <c r="B662" s="14" t="s">
        <v>136</v>
      </c>
      <c r="C662" s="15" t="s">
        <v>257</v>
      </c>
      <c r="D662" s="15" t="s">
        <v>109</v>
      </c>
      <c r="E662" s="15" t="s">
        <v>179</v>
      </c>
      <c r="F662" s="54"/>
      <c r="G662" s="54"/>
      <c r="H662" s="54"/>
    </row>
    <row r="663" spans="1:8" ht="90" hidden="1" x14ac:dyDescent="0.25">
      <c r="A663" s="17" t="s">
        <v>6</v>
      </c>
      <c r="B663" s="15" t="s">
        <v>136</v>
      </c>
      <c r="C663" s="15" t="s">
        <v>257</v>
      </c>
      <c r="D663" s="15" t="s">
        <v>7</v>
      </c>
      <c r="E663" s="15"/>
      <c r="F663" s="53">
        <f>F664</f>
        <v>0</v>
      </c>
      <c r="G663" s="53">
        <v>0</v>
      </c>
      <c r="H663" s="53">
        <v>0</v>
      </c>
    </row>
    <row r="664" spans="1:8" ht="26.25" hidden="1" x14ac:dyDescent="0.25">
      <c r="A664" s="3" t="s">
        <v>178</v>
      </c>
      <c r="B664" s="15" t="s">
        <v>136</v>
      </c>
      <c r="C664" s="15" t="s">
        <v>257</v>
      </c>
      <c r="D664" s="15" t="s">
        <v>7</v>
      </c>
      <c r="E664" s="15" t="s">
        <v>179</v>
      </c>
      <c r="F664" s="53"/>
      <c r="G664" s="53"/>
      <c r="H664" s="53"/>
    </row>
    <row r="665" spans="1:8" ht="90" hidden="1" x14ac:dyDescent="0.25">
      <c r="A665" s="3" t="s">
        <v>2</v>
      </c>
      <c r="B665" s="15" t="s">
        <v>136</v>
      </c>
      <c r="C665" s="15" t="s">
        <v>257</v>
      </c>
      <c r="D665" s="15" t="s">
        <v>3</v>
      </c>
      <c r="E665" s="15"/>
      <c r="F665" s="53">
        <f>F666</f>
        <v>0</v>
      </c>
      <c r="G665" s="53">
        <v>0</v>
      </c>
      <c r="H665" s="53">
        <v>0</v>
      </c>
    </row>
    <row r="666" spans="1:8" ht="26.25" hidden="1" x14ac:dyDescent="0.25">
      <c r="A666" s="3" t="s">
        <v>178</v>
      </c>
      <c r="B666" s="15" t="s">
        <v>136</v>
      </c>
      <c r="C666" s="15" t="s">
        <v>257</v>
      </c>
      <c r="D666" s="15" t="s">
        <v>3</v>
      </c>
      <c r="E666" s="15" t="s">
        <v>179</v>
      </c>
      <c r="F666" s="53"/>
      <c r="G666" s="53"/>
      <c r="H666" s="53"/>
    </row>
    <row r="667" spans="1:8" ht="39" hidden="1" x14ac:dyDescent="0.25">
      <c r="A667" s="8" t="s">
        <v>389</v>
      </c>
      <c r="B667" s="13" t="s">
        <v>136</v>
      </c>
      <c r="C667" s="13" t="s">
        <v>257</v>
      </c>
      <c r="D667" s="13" t="s">
        <v>231</v>
      </c>
      <c r="E667" s="13"/>
      <c r="F667" s="52">
        <f>F668</f>
        <v>0</v>
      </c>
      <c r="G667" s="52">
        <v>0</v>
      </c>
      <c r="H667" s="52">
        <v>0</v>
      </c>
    </row>
    <row r="668" spans="1:8" ht="26.25" hidden="1" x14ac:dyDescent="0.25">
      <c r="A668" s="8" t="s">
        <v>4</v>
      </c>
      <c r="B668" s="13" t="s">
        <v>136</v>
      </c>
      <c r="C668" s="13" t="s">
        <v>257</v>
      </c>
      <c r="D668" s="13" t="s">
        <v>356</v>
      </c>
      <c r="E668" s="15"/>
      <c r="F668" s="52">
        <f>F669</f>
        <v>0</v>
      </c>
      <c r="G668" s="52">
        <v>0</v>
      </c>
      <c r="H668" s="52">
        <v>0</v>
      </c>
    </row>
    <row r="669" spans="1:8" ht="96" hidden="1" customHeight="1" x14ac:dyDescent="0.25">
      <c r="A669" s="3" t="s">
        <v>5</v>
      </c>
      <c r="B669" s="15" t="s">
        <v>136</v>
      </c>
      <c r="C669" s="15" t="s">
        <v>257</v>
      </c>
      <c r="D669" s="15" t="s">
        <v>358</v>
      </c>
      <c r="E669" s="15"/>
      <c r="F669" s="53">
        <f>F670</f>
        <v>0</v>
      </c>
      <c r="G669" s="53">
        <v>0</v>
      </c>
      <c r="H669" s="53">
        <v>0</v>
      </c>
    </row>
    <row r="670" spans="1:8" ht="26.25" hidden="1" x14ac:dyDescent="0.25">
      <c r="A670" s="3" t="s">
        <v>178</v>
      </c>
      <c r="B670" s="15" t="s">
        <v>136</v>
      </c>
      <c r="C670" s="15" t="s">
        <v>257</v>
      </c>
      <c r="D670" s="15" t="s">
        <v>358</v>
      </c>
      <c r="E670" s="15" t="s">
        <v>179</v>
      </c>
      <c r="F670" s="53"/>
      <c r="G670" s="53">
        <v>0</v>
      </c>
      <c r="H670" s="53">
        <v>0</v>
      </c>
    </row>
    <row r="671" spans="1:8" ht="115.5" hidden="1" x14ac:dyDescent="0.25">
      <c r="A671" s="3" t="s">
        <v>52</v>
      </c>
      <c r="B671" s="14" t="s">
        <v>136</v>
      </c>
      <c r="C671" s="15" t="s">
        <v>257</v>
      </c>
      <c r="D671" s="15" t="s">
        <v>635</v>
      </c>
      <c r="E671" s="15"/>
      <c r="F671" s="53">
        <f>F672</f>
        <v>0</v>
      </c>
      <c r="G671" s="53">
        <v>0</v>
      </c>
      <c r="H671" s="53">
        <v>0</v>
      </c>
    </row>
    <row r="672" spans="1:8" ht="26.25" hidden="1" x14ac:dyDescent="0.25">
      <c r="A672" s="3" t="s">
        <v>178</v>
      </c>
      <c r="B672" s="15" t="s">
        <v>136</v>
      </c>
      <c r="C672" s="15" t="s">
        <v>257</v>
      </c>
      <c r="D672" s="15" t="s">
        <v>635</v>
      </c>
      <c r="E672" s="15" t="s">
        <v>179</v>
      </c>
      <c r="F672" s="53"/>
      <c r="G672" s="53"/>
      <c r="H672" s="53"/>
    </row>
    <row r="673" spans="1:8" ht="41.25" hidden="1" customHeight="1" x14ac:dyDescent="0.25">
      <c r="A673" s="8" t="s">
        <v>502</v>
      </c>
      <c r="B673" s="28" t="s">
        <v>136</v>
      </c>
      <c r="C673" s="28" t="s">
        <v>257</v>
      </c>
      <c r="D673" s="28" t="s">
        <v>238</v>
      </c>
      <c r="E673" s="28"/>
      <c r="F673" s="53">
        <f>F674</f>
        <v>0</v>
      </c>
      <c r="G673" s="53">
        <v>0</v>
      </c>
      <c r="H673" s="53">
        <v>0</v>
      </c>
    </row>
    <row r="674" spans="1:8" ht="31.5" hidden="1" customHeight="1" x14ac:dyDescent="0.25">
      <c r="A674" s="8" t="s">
        <v>4</v>
      </c>
      <c r="B674" s="28" t="s">
        <v>136</v>
      </c>
      <c r="C674" s="28" t="s">
        <v>257</v>
      </c>
      <c r="D674" s="28" t="s">
        <v>426</v>
      </c>
      <c r="E674" s="29"/>
      <c r="F674" s="53">
        <f>F675</f>
        <v>0</v>
      </c>
      <c r="G674" s="53">
        <v>0</v>
      </c>
      <c r="H674" s="53"/>
    </row>
    <row r="675" spans="1:8" ht="92.25" hidden="1" customHeight="1" x14ac:dyDescent="0.25">
      <c r="A675" s="3" t="s">
        <v>5</v>
      </c>
      <c r="B675" s="29" t="s">
        <v>136</v>
      </c>
      <c r="C675" s="29" t="s">
        <v>257</v>
      </c>
      <c r="D675" s="29" t="s">
        <v>478</v>
      </c>
      <c r="E675" s="29"/>
      <c r="F675" s="53">
        <f>F676</f>
        <v>0</v>
      </c>
      <c r="G675" s="53">
        <v>0</v>
      </c>
      <c r="H675" s="53">
        <v>0</v>
      </c>
    </row>
    <row r="676" spans="1:8" ht="25.5" hidden="1" customHeight="1" x14ac:dyDescent="0.25">
      <c r="A676" s="3" t="s">
        <v>178</v>
      </c>
      <c r="B676" s="29" t="s">
        <v>136</v>
      </c>
      <c r="C676" s="29" t="s">
        <v>257</v>
      </c>
      <c r="D676" s="29" t="s">
        <v>478</v>
      </c>
      <c r="E676" s="29" t="s">
        <v>179</v>
      </c>
      <c r="F676" s="53"/>
      <c r="G676" s="53">
        <v>0</v>
      </c>
      <c r="H676" s="53">
        <v>0</v>
      </c>
    </row>
    <row r="677" spans="1:8" ht="15" customHeight="1" x14ac:dyDescent="0.25">
      <c r="A677" s="8" t="s">
        <v>598</v>
      </c>
      <c r="B677" s="12" t="s">
        <v>136</v>
      </c>
      <c r="C677" s="13" t="s">
        <v>136</v>
      </c>
      <c r="D677" s="13"/>
      <c r="E677" s="13"/>
      <c r="F677" s="52">
        <f>F678+F681</f>
        <v>3360.1</v>
      </c>
      <c r="G677" s="52">
        <f>G678+G681</f>
        <v>3269.2999999999997</v>
      </c>
      <c r="H677" s="52">
        <f>H678+H681</f>
        <v>3269.2999999999997</v>
      </c>
    </row>
    <row r="678" spans="1:8" ht="51.75" x14ac:dyDescent="0.25">
      <c r="A678" s="8" t="s">
        <v>769</v>
      </c>
      <c r="B678" s="12" t="s">
        <v>214</v>
      </c>
      <c r="C678" s="13" t="s">
        <v>136</v>
      </c>
      <c r="D678" s="13" t="s">
        <v>231</v>
      </c>
      <c r="E678" s="15"/>
      <c r="F678" s="52">
        <f t="shared" ref="F678:H679" si="33">F679</f>
        <v>5</v>
      </c>
      <c r="G678" s="52">
        <f t="shared" si="33"/>
        <v>5</v>
      </c>
      <c r="H678" s="52">
        <f t="shared" si="33"/>
        <v>5</v>
      </c>
    </row>
    <row r="679" spans="1:8" ht="27.75" customHeight="1" x14ac:dyDescent="0.25">
      <c r="A679" s="3" t="s">
        <v>411</v>
      </c>
      <c r="B679" s="14" t="s">
        <v>136</v>
      </c>
      <c r="C679" s="15" t="s">
        <v>136</v>
      </c>
      <c r="D679" s="15" t="s">
        <v>114</v>
      </c>
      <c r="E679" s="15"/>
      <c r="F679" s="53">
        <f t="shared" si="33"/>
        <v>5</v>
      </c>
      <c r="G679" s="53">
        <f t="shared" si="33"/>
        <v>5</v>
      </c>
      <c r="H679" s="53">
        <f t="shared" si="33"/>
        <v>5</v>
      </c>
    </row>
    <row r="680" spans="1:8" ht="39" x14ac:dyDescent="0.25">
      <c r="A680" s="3" t="s">
        <v>794</v>
      </c>
      <c r="B680" s="14" t="s">
        <v>136</v>
      </c>
      <c r="C680" s="15" t="s">
        <v>136</v>
      </c>
      <c r="D680" s="15" t="s">
        <v>114</v>
      </c>
      <c r="E680" s="15" t="s">
        <v>179</v>
      </c>
      <c r="F680" s="54">
        <v>5</v>
      </c>
      <c r="G680" s="54">
        <v>5</v>
      </c>
      <c r="H680" s="54">
        <v>5</v>
      </c>
    </row>
    <row r="681" spans="1:8" ht="64.5" x14ac:dyDescent="0.25">
      <c r="A681" s="8" t="s">
        <v>757</v>
      </c>
      <c r="B681" s="12" t="s">
        <v>136</v>
      </c>
      <c r="C681" s="13" t="s">
        <v>136</v>
      </c>
      <c r="D681" s="13" t="s">
        <v>758</v>
      </c>
      <c r="E681" s="13"/>
      <c r="F681" s="52">
        <f>F682+F700+F710+F714</f>
        <v>3355.1</v>
      </c>
      <c r="G681" s="52">
        <f>G682+G700+G710+G714</f>
        <v>3264.2999999999997</v>
      </c>
      <c r="H681" s="52">
        <f>H682+H700+H710+H714</f>
        <v>3264.2999999999997</v>
      </c>
    </row>
    <row r="682" spans="1:8" ht="26.25" x14ac:dyDescent="0.25">
      <c r="A682" s="8" t="s">
        <v>405</v>
      </c>
      <c r="B682" s="12" t="s">
        <v>136</v>
      </c>
      <c r="C682" s="13" t="s">
        <v>136</v>
      </c>
      <c r="D682" s="13" t="s">
        <v>761</v>
      </c>
      <c r="E682" s="13"/>
      <c r="F682" s="52">
        <f>F683+F685</f>
        <v>3192.1</v>
      </c>
      <c r="G682" s="52">
        <f>G683+G685</f>
        <v>3101.2999999999997</v>
      </c>
      <c r="H682" s="52">
        <f>H683+H685</f>
        <v>3101.2999999999997</v>
      </c>
    </row>
    <row r="683" spans="1:8" ht="37.5" customHeight="1" x14ac:dyDescent="0.25">
      <c r="A683" s="3" t="s">
        <v>406</v>
      </c>
      <c r="B683" s="14" t="s">
        <v>136</v>
      </c>
      <c r="C683" s="15" t="s">
        <v>136</v>
      </c>
      <c r="D683" s="15" t="s">
        <v>762</v>
      </c>
      <c r="E683" s="15"/>
      <c r="F683" s="53">
        <f>F684</f>
        <v>177</v>
      </c>
      <c r="G683" s="53">
        <f>G684</f>
        <v>177</v>
      </c>
      <c r="H683" s="53">
        <f>H684</f>
        <v>177</v>
      </c>
    </row>
    <row r="684" spans="1:8" ht="16.5" customHeight="1" x14ac:dyDescent="0.25">
      <c r="A684" s="3" t="s">
        <v>133</v>
      </c>
      <c r="B684" s="14" t="s">
        <v>136</v>
      </c>
      <c r="C684" s="15" t="s">
        <v>136</v>
      </c>
      <c r="D684" s="15" t="s">
        <v>762</v>
      </c>
      <c r="E684" s="15" t="s">
        <v>134</v>
      </c>
      <c r="F684" s="54">
        <v>177</v>
      </c>
      <c r="G684" s="54">
        <v>177</v>
      </c>
      <c r="H684" s="54">
        <v>177</v>
      </c>
    </row>
    <row r="685" spans="1:8" ht="43.5" customHeight="1" x14ac:dyDescent="0.25">
      <c r="A685" s="3" t="s">
        <v>407</v>
      </c>
      <c r="B685" s="14" t="s">
        <v>136</v>
      </c>
      <c r="C685" s="15" t="s">
        <v>136</v>
      </c>
      <c r="D685" s="15" t="s">
        <v>763</v>
      </c>
      <c r="E685" s="15"/>
      <c r="F685" s="53">
        <f>F686+F688+F690+F694+F696</f>
        <v>3015.1</v>
      </c>
      <c r="G685" s="53">
        <f>G686+G688+G690+G694+G696</f>
        <v>2924.2999999999997</v>
      </c>
      <c r="H685" s="53">
        <f>H686+H688+H690+H694+H696</f>
        <v>2924.2999999999997</v>
      </c>
    </row>
    <row r="686" spans="1:8" ht="26.25" x14ac:dyDescent="0.25">
      <c r="A686" s="3" t="s">
        <v>146</v>
      </c>
      <c r="B686" s="14" t="s">
        <v>136</v>
      </c>
      <c r="C686" s="15" t="s">
        <v>136</v>
      </c>
      <c r="D686" s="15" t="s">
        <v>764</v>
      </c>
      <c r="E686" s="13"/>
      <c r="F686" s="53">
        <f>F687</f>
        <v>2561.1</v>
      </c>
      <c r="G686" s="53">
        <f>G687</f>
        <v>2561.1</v>
      </c>
      <c r="H686" s="53">
        <f>H687</f>
        <v>2561.1</v>
      </c>
    </row>
    <row r="687" spans="1:8" x14ac:dyDescent="0.25">
      <c r="A687" s="3" t="s">
        <v>133</v>
      </c>
      <c r="B687" s="14" t="s">
        <v>136</v>
      </c>
      <c r="C687" s="15" t="s">
        <v>136</v>
      </c>
      <c r="D687" s="15" t="s">
        <v>764</v>
      </c>
      <c r="E687" s="15" t="s">
        <v>134</v>
      </c>
      <c r="F687" s="54">
        <v>2561.1</v>
      </c>
      <c r="G687" s="54">
        <v>2561.1</v>
      </c>
      <c r="H687" s="54">
        <v>2561.1</v>
      </c>
    </row>
    <row r="688" spans="1:8" ht="51.75" hidden="1" customHeight="1" x14ac:dyDescent="0.25">
      <c r="A688" s="41" t="s">
        <v>331</v>
      </c>
      <c r="B688" s="14" t="s">
        <v>136</v>
      </c>
      <c r="C688" s="15" t="s">
        <v>136</v>
      </c>
      <c r="D688" s="15" t="s">
        <v>561</v>
      </c>
      <c r="E688" s="15"/>
      <c r="F688" s="54">
        <f>F689</f>
        <v>0</v>
      </c>
      <c r="G688" s="54">
        <v>0</v>
      </c>
      <c r="H688" s="54">
        <v>0</v>
      </c>
    </row>
    <row r="689" spans="1:8" hidden="1" x14ac:dyDescent="0.25">
      <c r="A689" s="39" t="s">
        <v>133</v>
      </c>
      <c r="B689" s="14" t="s">
        <v>136</v>
      </c>
      <c r="C689" s="15" t="s">
        <v>136</v>
      </c>
      <c r="D689" s="15" t="s">
        <v>561</v>
      </c>
      <c r="E689" s="15" t="s">
        <v>134</v>
      </c>
      <c r="F689" s="54"/>
      <c r="G689" s="54">
        <v>0</v>
      </c>
      <c r="H689" s="54">
        <v>0</v>
      </c>
    </row>
    <row r="690" spans="1:8" ht="64.5" x14ac:dyDescent="0.25">
      <c r="A690" s="3" t="s">
        <v>746</v>
      </c>
      <c r="B690" s="14" t="s">
        <v>136</v>
      </c>
      <c r="C690" s="15" t="s">
        <v>136</v>
      </c>
      <c r="D690" s="15" t="s">
        <v>765</v>
      </c>
      <c r="E690" s="15"/>
      <c r="F690" s="53">
        <f>F691</f>
        <v>363.2</v>
      </c>
      <c r="G690" s="53">
        <f>G691</f>
        <v>363.2</v>
      </c>
      <c r="H690" s="53">
        <f>H691</f>
        <v>363.2</v>
      </c>
    </row>
    <row r="691" spans="1:8" x14ac:dyDescent="0.25">
      <c r="A691" s="3" t="s">
        <v>133</v>
      </c>
      <c r="B691" s="14" t="s">
        <v>136</v>
      </c>
      <c r="C691" s="15" t="s">
        <v>136</v>
      </c>
      <c r="D691" s="15" t="s">
        <v>765</v>
      </c>
      <c r="E691" s="15" t="s">
        <v>134</v>
      </c>
      <c r="F691" s="54">
        <v>363.2</v>
      </c>
      <c r="G691" s="54">
        <v>363.2</v>
      </c>
      <c r="H691" s="54">
        <v>363.2</v>
      </c>
    </row>
    <row r="692" spans="1:8" ht="64.5" hidden="1" x14ac:dyDescent="0.25">
      <c r="A692" s="17" t="s">
        <v>10</v>
      </c>
      <c r="B692" s="15" t="s">
        <v>136</v>
      </c>
      <c r="C692" s="15" t="s">
        <v>136</v>
      </c>
      <c r="D692" s="15" t="s">
        <v>15</v>
      </c>
      <c r="E692" s="15"/>
      <c r="F692" s="53">
        <f>F693</f>
        <v>0</v>
      </c>
      <c r="G692" s="53">
        <v>0</v>
      </c>
      <c r="H692" s="53">
        <v>0</v>
      </c>
    </row>
    <row r="693" spans="1:8" hidden="1" x14ac:dyDescent="0.25">
      <c r="A693" s="3" t="s">
        <v>133</v>
      </c>
      <c r="B693" s="15" t="s">
        <v>136</v>
      </c>
      <c r="C693" s="15" t="s">
        <v>136</v>
      </c>
      <c r="D693" s="15" t="s">
        <v>15</v>
      </c>
      <c r="E693" s="15" t="s">
        <v>134</v>
      </c>
      <c r="F693" s="53"/>
      <c r="G693" s="53">
        <v>0</v>
      </c>
      <c r="H693" s="53">
        <v>0</v>
      </c>
    </row>
    <row r="694" spans="1:8" ht="90" hidden="1" x14ac:dyDescent="0.25">
      <c r="A694" s="39" t="s">
        <v>493</v>
      </c>
      <c r="B694" s="14" t="s">
        <v>136</v>
      </c>
      <c r="C694" s="15" t="s">
        <v>136</v>
      </c>
      <c r="D694" s="15" t="s">
        <v>562</v>
      </c>
      <c r="E694" s="15"/>
      <c r="F694" s="53">
        <f>F695</f>
        <v>0</v>
      </c>
      <c r="G694" s="53">
        <v>0</v>
      </c>
      <c r="H694" s="53">
        <v>0</v>
      </c>
    </row>
    <row r="695" spans="1:8" hidden="1" x14ac:dyDescent="0.25">
      <c r="A695" s="39" t="s">
        <v>133</v>
      </c>
      <c r="B695" s="14" t="s">
        <v>136</v>
      </c>
      <c r="C695" s="15" t="s">
        <v>136</v>
      </c>
      <c r="D695" s="15" t="s">
        <v>562</v>
      </c>
      <c r="E695" s="15" t="s">
        <v>134</v>
      </c>
      <c r="F695" s="54"/>
      <c r="G695" s="53">
        <v>0</v>
      </c>
      <c r="H695" s="53">
        <v>0</v>
      </c>
    </row>
    <row r="696" spans="1:8" ht="39" x14ac:dyDescent="0.25">
      <c r="A696" s="3" t="s">
        <v>707</v>
      </c>
      <c r="B696" s="14" t="s">
        <v>136</v>
      </c>
      <c r="C696" s="15" t="s">
        <v>136</v>
      </c>
      <c r="D696" s="15" t="s">
        <v>766</v>
      </c>
      <c r="E696" s="15"/>
      <c r="F696" s="53">
        <f>F697</f>
        <v>90.8</v>
      </c>
      <c r="G696" s="53">
        <f>G697</f>
        <v>0</v>
      </c>
      <c r="H696" s="53">
        <f>H697</f>
        <v>0</v>
      </c>
    </row>
    <row r="697" spans="1:8" x14ac:dyDescent="0.25">
      <c r="A697" s="3" t="s">
        <v>133</v>
      </c>
      <c r="B697" s="14" t="s">
        <v>136</v>
      </c>
      <c r="C697" s="15" t="s">
        <v>136</v>
      </c>
      <c r="D697" s="15" t="s">
        <v>766</v>
      </c>
      <c r="E697" s="15" t="s">
        <v>134</v>
      </c>
      <c r="F697" s="54">
        <v>90.8</v>
      </c>
      <c r="G697" s="54">
        <v>0</v>
      </c>
      <c r="H697" s="54">
        <v>0</v>
      </c>
    </row>
    <row r="698" spans="1:8" ht="38.25" hidden="1" customHeight="1" x14ac:dyDescent="0.25">
      <c r="A698" s="3" t="s">
        <v>110</v>
      </c>
      <c r="B698" s="15" t="s">
        <v>136</v>
      </c>
      <c r="C698" s="15" t="s">
        <v>136</v>
      </c>
      <c r="D698" s="15" t="s">
        <v>115</v>
      </c>
      <c r="E698" s="15"/>
      <c r="F698" s="54">
        <f>F699</f>
        <v>0</v>
      </c>
      <c r="G698" s="54">
        <f>G699</f>
        <v>0</v>
      </c>
      <c r="H698" s="54">
        <f>H699</f>
        <v>0</v>
      </c>
    </row>
    <row r="699" spans="1:8" ht="17.25" hidden="1" customHeight="1" x14ac:dyDescent="0.25">
      <c r="A699" s="3" t="s">
        <v>133</v>
      </c>
      <c r="B699" s="15" t="s">
        <v>136</v>
      </c>
      <c r="C699" s="15" t="s">
        <v>136</v>
      </c>
      <c r="D699" s="15" t="s">
        <v>115</v>
      </c>
      <c r="E699" s="15" t="s">
        <v>134</v>
      </c>
      <c r="F699" s="54">
        <v>0</v>
      </c>
      <c r="G699" s="54">
        <v>0</v>
      </c>
      <c r="H699" s="54">
        <v>0</v>
      </c>
    </row>
    <row r="700" spans="1:8" ht="29.25" customHeight="1" x14ac:dyDescent="0.25">
      <c r="A700" s="8" t="s">
        <v>408</v>
      </c>
      <c r="B700" s="12" t="s">
        <v>136</v>
      </c>
      <c r="C700" s="13" t="s">
        <v>136</v>
      </c>
      <c r="D700" s="13" t="s">
        <v>759</v>
      </c>
      <c r="E700" s="13"/>
      <c r="F700" s="52">
        <f>F701+F704+F706+F708</f>
        <v>113</v>
      </c>
      <c r="G700" s="52">
        <f>G701+G704+G706+G708</f>
        <v>113</v>
      </c>
      <c r="H700" s="52">
        <f>H701+H704+H706+H708</f>
        <v>113</v>
      </c>
    </row>
    <row r="701" spans="1:8" ht="51" customHeight="1" x14ac:dyDescent="0.25">
      <c r="A701" s="3" t="s">
        <v>155</v>
      </c>
      <c r="B701" s="14" t="s">
        <v>136</v>
      </c>
      <c r="C701" s="15" t="s">
        <v>136</v>
      </c>
      <c r="D701" s="15" t="s">
        <v>760</v>
      </c>
      <c r="E701" s="15"/>
      <c r="F701" s="53">
        <f>F702+F703</f>
        <v>113</v>
      </c>
      <c r="G701" s="53">
        <f>G702+G703</f>
        <v>113</v>
      </c>
      <c r="H701" s="53">
        <f>H702+H703</f>
        <v>113</v>
      </c>
    </row>
    <row r="702" spans="1:8" ht="25.5" customHeight="1" x14ac:dyDescent="0.25">
      <c r="A702" s="17" t="s">
        <v>178</v>
      </c>
      <c r="B702" s="15" t="s">
        <v>136</v>
      </c>
      <c r="C702" s="15" t="s">
        <v>136</v>
      </c>
      <c r="D702" s="15" t="s">
        <v>760</v>
      </c>
      <c r="E702" s="15" t="s">
        <v>179</v>
      </c>
      <c r="F702" s="54">
        <v>5</v>
      </c>
      <c r="G702" s="54">
        <v>5</v>
      </c>
      <c r="H702" s="54">
        <v>5</v>
      </c>
    </row>
    <row r="703" spans="1:8" ht="17.25" customHeight="1" x14ac:dyDescent="0.25">
      <c r="A703" s="3" t="s">
        <v>133</v>
      </c>
      <c r="B703" s="14" t="s">
        <v>136</v>
      </c>
      <c r="C703" s="15" t="s">
        <v>136</v>
      </c>
      <c r="D703" s="15" t="s">
        <v>760</v>
      </c>
      <c r="E703" s="15" t="s">
        <v>134</v>
      </c>
      <c r="F703" s="54">
        <v>108</v>
      </c>
      <c r="G703" s="54">
        <v>108</v>
      </c>
      <c r="H703" s="54">
        <v>108</v>
      </c>
    </row>
    <row r="704" spans="1:8" ht="64.5" hidden="1" x14ac:dyDescent="0.25">
      <c r="A704" s="3" t="s">
        <v>497</v>
      </c>
      <c r="B704" s="14" t="s">
        <v>136</v>
      </c>
      <c r="C704" s="15" t="s">
        <v>136</v>
      </c>
      <c r="D704" s="15" t="s">
        <v>498</v>
      </c>
      <c r="E704" s="15"/>
      <c r="F704" s="54">
        <f>F705</f>
        <v>0</v>
      </c>
      <c r="G704" s="54">
        <v>0</v>
      </c>
      <c r="H704" s="54">
        <v>0</v>
      </c>
    </row>
    <row r="705" spans="1:8" ht="1.5" hidden="1" customHeight="1" x14ac:dyDescent="0.25">
      <c r="A705" s="3" t="s">
        <v>133</v>
      </c>
      <c r="B705" s="14" t="s">
        <v>136</v>
      </c>
      <c r="C705" s="15" t="s">
        <v>136</v>
      </c>
      <c r="D705" s="15" t="s">
        <v>498</v>
      </c>
      <c r="E705" s="15" t="s">
        <v>134</v>
      </c>
      <c r="F705" s="54">
        <v>0</v>
      </c>
      <c r="G705" s="54">
        <v>0</v>
      </c>
      <c r="H705" s="54">
        <v>0</v>
      </c>
    </row>
    <row r="706" spans="1:8" ht="39" hidden="1" x14ac:dyDescent="0.25">
      <c r="A706" s="3" t="s">
        <v>538</v>
      </c>
      <c r="B706" s="15" t="s">
        <v>136</v>
      </c>
      <c r="C706" s="15" t="s">
        <v>136</v>
      </c>
      <c r="D706" s="15" t="s">
        <v>539</v>
      </c>
      <c r="E706" s="15"/>
      <c r="F706" s="54">
        <f>F707</f>
        <v>0</v>
      </c>
      <c r="G706" s="54">
        <f>G707</f>
        <v>0</v>
      </c>
      <c r="H706" s="54">
        <f>H707</f>
        <v>0</v>
      </c>
    </row>
    <row r="707" spans="1:8" ht="19.5" hidden="1" customHeight="1" x14ac:dyDescent="0.25">
      <c r="A707" s="3" t="s">
        <v>133</v>
      </c>
      <c r="B707" s="15" t="s">
        <v>136</v>
      </c>
      <c r="C707" s="15" t="s">
        <v>136</v>
      </c>
      <c r="D707" s="15" t="s">
        <v>539</v>
      </c>
      <c r="E707" s="15" t="s">
        <v>134</v>
      </c>
      <c r="F707" s="54"/>
      <c r="G707" s="54"/>
      <c r="H707" s="54"/>
    </row>
    <row r="708" spans="1:8" ht="64.5" hidden="1" x14ac:dyDescent="0.25">
      <c r="A708" s="3" t="s">
        <v>497</v>
      </c>
      <c r="B708" s="15" t="s">
        <v>136</v>
      </c>
      <c r="C708" s="15" t="s">
        <v>136</v>
      </c>
      <c r="D708" s="15" t="s">
        <v>498</v>
      </c>
      <c r="E708" s="15"/>
      <c r="F708" s="54">
        <f>F709</f>
        <v>0</v>
      </c>
      <c r="G708" s="54">
        <v>0</v>
      </c>
      <c r="H708" s="54">
        <v>0</v>
      </c>
    </row>
    <row r="709" spans="1:8" ht="19.5" hidden="1" customHeight="1" x14ac:dyDescent="0.25">
      <c r="A709" s="3" t="s">
        <v>133</v>
      </c>
      <c r="B709" s="15" t="s">
        <v>136</v>
      </c>
      <c r="C709" s="15" t="s">
        <v>136</v>
      </c>
      <c r="D709" s="15" t="s">
        <v>498</v>
      </c>
      <c r="E709" s="15" t="s">
        <v>134</v>
      </c>
      <c r="F709" s="54"/>
      <c r="G709" s="54">
        <v>0</v>
      </c>
      <c r="H709" s="54">
        <v>0</v>
      </c>
    </row>
    <row r="710" spans="1:8" ht="51.6" customHeight="1" x14ac:dyDescent="0.25">
      <c r="A710" s="8" t="s">
        <v>409</v>
      </c>
      <c r="B710" s="12" t="s">
        <v>136</v>
      </c>
      <c r="C710" s="13" t="s">
        <v>136</v>
      </c>
      <c r="D710" s="13" t="s">
        <v>767</v>
      </c>
      <c r="E710" s="13"/>
      <c r="F710" s="52">
        <f>F711</f>
        <v>30</v>
      </c>
      <c r="G710" s="52">
        <f>G711</f>
        <v>30</v>
      </c>
      <c r="H710" s="52">
        <f>H711</f>
        <v>30</v>
      </c>
    </row>
    <row r="711" spans="1:8" ht="51" customHeight="1" x14ac:dyDescent="0.25">
      <c r="A711" s="3" t="s">
        <v>410</v>
      </c>
      <c r="B711" s="14" t="s">
        <v>136</v>
      </c>
      <c r="C711" s="15" t="s">
        <v>136</v>
      </c>
      <c r="D711" s="15" t="s">
        <v>768</v>
      </c>
      <c r="E711" s="15"/>
      <c r="F711" s="53">
        <f>F713+F712</f>
        <v>30</v>
      </c>
      <c r="G711" s="53">
        <f>G713+G712</f>
        <v>30</v>
      </c>
      <c r="H711" s="53">
        <f>H713+H712</f>
        <v>30</v>
      </c>
    </row>
    <row r="712" spans="1:8" ht="33.75" customHeight="1" x14ac:dyDescent="0.25">
      <c r="A712" s="17" t="s">
        <v>178</v>
      </c>
      <c r="B712" s="15" t="s">
        <v>136</v>
      </c>
      <c r="C712" s="15" t="s">
        <v>136</v>
      </c>
      <c r="D712" s="15" t="s">
        <v>768</v>
      </c>
      <c r="E712" s="15" t="s">
        <v>179</v>
      </c>
      <c r="F712" s="54">
        <v>4</v>
      </c>
      <c r="G712" s="54">
        <v>4</v>
      </c>
      <c r="H712" s="54">
        <v>4</v>
      </c>
    </row>
    <row r="713" spans="1:8" x14ac:dyDescent="0.25">
      <c r="A713" s="3" t="s">
        <v>133</v>
      </c>
      <c r="B713" s="14" t="s">
        <v>136</v>
      </c>
      <c r="C713" s="15" t="s">
        <v>136</v>
      </c>
      <c r="D713" s="15" t="s">
        <v>768</v>
      </c>
      <c r="E713" s="15" t="s">
        <v>134</v>
      </c>
      <c r="F713" s="54">
        <v>26</v>
      </c>
      <c r="G713" s="54">
        <v>26</v>
      </c>
      <c r="H713" s="54">
        <v>26</v>
      </c>
    </row>
    <row r="714" spans="1:8" ht="39" x14ac:dyDescent="0.25">
      <c r="A714" s="62" t="s">
        <v>897</v>
      </c>
      <c r="B714" s="61" t="s">
        <v>136</v>
      </c>
      <c r="C714" s="61" t="s">
        <v>136</v>
      </c>
      <c r="D714" s="61" t="s">
        <v>899</v>
      </c>
      <c r="E714" s="15"/>
      <c r="F714" s="56">
        <f t="shared" ref="F714:H715" si="34">F715</f>
        <v>20</v>
      </c>
      <c r="G714" s="56">
        <f t="shared" si="34"/>
        <v>20</v>
      </c>
      <c r="H714" s="56">
        <f t="shared" si="34"/>
        <v>20</v>
      </c>
    </row>
    <row r="715" spans="1:8" ht="51.75" x14ac:dyDescent="0.25">
      <c r="A715" s="46" t="s">
        <v>898</v>
      </c>
      <c r="B715" s="45" t="s">
        <v>136</v>
      </c>
      <c r="C715" s="45" t="s">
        <v>136</v>
      </c>
      <c r="D715" s="45" t="s">
        <v>900</v>
      </c>
      <c r="E715" s="15"/>
      <c r="F715" s="54">
        <f t="shared" si="34"/>
        <v>20</v>
      </c>
      <c r="G715" s="54">
        <f t="shared" si="34"/>
        <v>20</v>
      </c>
      <c r="H715" s="54">
        <f t="shared" si="34"/>
        <v>20</v>
      </c>
    </row>
    <row r="716" spans="1:8" x14ac:dyDescent="0.25">
      <c r="A716" s="46" t="s">
        <v>133</v>
      </c>
      <c r="B716" s="45" t="s">
        <v>136</v>
      </c>
      <c r="C716" s="45" t="s">
        <v>136</v>
      </c>
      <c r="D716" s="45" t="s">
        <v>900</v>
      </c>
      <c r="E716" s="15" t="s">
        <v>894</v>
      </c>
      <c r="F716" s="54">
        <v>20</v>
      </c>
      <c r="G716" s="54">
        <v>20</v>
      </c>
      <c r="H716" s="54">
        <v>20</v>
      </c>
    </row>
    <row r="717" spans="1:8" x14ac:dyDescent="0.25">
      <c r="A717" s="8" t="s">
        <v>216</v>
      </c>
      <c r="B717" s="12" t="s">
        <v>136</v>
      </c>
      <c r="C717" s="13" t="s">
        <v>217</v>
      </c>
      <c r="D717" s="13"/>
      <c r="E717" s="13"/>
      <c r="F717" s="52">
        <f>F718+F755+F761+F758</f>
        <v>13915.207970000001</v>
      </c>
      <c r="G717" s="52">
        <f>G718+G755+G761+G758</f>
        <v>13577.500000000002</v>
      </c>
      <c r="H717" s="52">
        <f>H718+H755+H761+H758</f>
        <v>11494.300000000001</v>
      </c>
    </row>
    <row r="718" spans="1:8" ht="39" x14ac:dyDescent="0.25">
      <c r="A718" s="8" t="s">
        <v>738</v>
      </c>
      <c r="B718" s="12" t="s">
        <v>136</v>
      </c>
      <c r="C718" s="13" t="s">
        <v>217</v>
      </c>
      <c r="D718" s="13" t="s">
        <v>152</v>
      </c>
      <c r="E718" s="13"/>
      <c r="F718" s="52">
        <f>F719+F721+F725+F733+F735+F739+F742+F747+F737</f>
        <v>13650.607970000001</v>
      </c>
      <c r="G718" s="52">
        <f>G719+G721+G725+G733+G735+G739+G742+G747+G737</f>
        <v>13312.900000000001</v>
      </c>
      <c r="H718" s="52">
        <f>H719+H721+H725+H733+H735+H739+H742+H747+H737</f>
        <v>11229.7</v>
      </c>
    </row>
    <row r="719" spans="1:8" ht="39" x14ac:dyDescent="0.25">
      <c r="A719" s="3" t="s">
        <v>218</v>
      </c>
      <c r="B719" s="14" t="s">
        <v>136</v>
      </c>
      <c r="C719" s="15" t="s">
        <v>217</v>
      </c>
      <c r="D719" s="15" t="s">
        <v>219</v>
      </c>
      <c r="E719" s="15"/>
      <c r="F719" s="53">
        <f>F720</f>
        <v>82.5</v>
      </c>
      <c r="G719" s="53">
        <f>G720</f>
        <v>82.5</v>
      </c>
      <c r="H719" s="53">
        <f>H720</f>
        <v>82.5</v>
      </c>
    </row>
    <row r="720" spans="1:8" x14ac:dyDescent="0.25">
      <c r="A720" s="3" t="s">
        <v>220</v>
      </c>
      <c r="B720" s="14" t="s">
        <v>136</v>
      </c>
      <c r="C720" s="15" t="s">
        <v>217</v>
      </c>
      <c r="D720" s="15" t="s">
        <v>219</v>
      </c>
      <c r="E720" s="15" t="s">
        <v>221</v>
      </c>
      <c r="F720" s="54">
        <v>82.5</v>
      </c>
      <c r="G720" s="54">
        <v>82.5</v>
      </c>
      <c r="H720" s="54">
        <v>82.5</v>
      </c>
    </row>
    <row r="721" spans="1:8" ht="51.75" x14ac:dyDescent="0.25">
      <c r="A721" s="3" t="s">
        <v>153</v>
      </c>
      <c r="B721" s="14" t="s">
        <v>136</v>
      </c>
      <c r="C721" s="15" t="s">
        <v>217</v>
      </c>
      <c r="D721" s="15" t="s">
        <v>154</v>
      </c>
      <c r="E721" s="15"/>
      <c r="F721" s="54">
        <f>F722+F724+F723</f>
        <v>2541.9079699999998</v>
      </c>
      <c r="G721" s="54">
        <f>G722+G724+G723</f>
        <v>2204.1999999999998</v>
      </c>
      <c r="H721" s="54">
        <f>H722+H724+H723</f>
        <v>121</v>
      </c>
    </row>
    <row r="722" spans="1:8" ht="39" x14ac:dyDescent="0.25">
      <c r="A722" s="3" t="s">
        <v>794</v>
      </c>
      <c r="B722" s="14" t="s">
        <v>136</v>
      </c>
      <c r="C722" s="15" t="s">
        <v>217</v>
      </c>
      <c r="D722" s="15" t="s">
        <v>154</v>
      </c>
      <c r="E722" s="15" t="s">
        <v>179</v>
      </c>
      <c r="F722" s="70">
        <v>2083.2079699999999</v>
      </c>
      <c r="G722" s="54">
        <v>2083.1999999999998</v>
      </c>
      <c r="H722" s="54">
        <v>0</v>
      </c>
    </row>
    <row r="723" spans="1:8" x14ac:dyDescent="0.25">
      <c r="A723" s="3" t="s">
        <v>133</v>
      </c>
      <c r="B723" s="14" t="s">
        <v>136</v>
      </c>
      <c r="C723" s="15" t="s">
        <v>217</v>
      </c>
      <c r="D723" s="15" t="s">
        <v>154</v>
      </c>
      <c r="E723" s="15" t="s">
        <v>134</v>
      </c>
      <c r="F723" s="54">
        <v>407.7</v>
      </c>
      <c r="G723" s="54">
        <v>70</v>
      </c>
      <c r="H723" s="54">
        <v>70</v>
      </c>
    </row>
    <row r="724" spans="1:8" ht="17.25" customHeight="1" x14ac:dyDescent="0.25">
      <c r="A724" s="3" t="s">
        <v>144</v>
      </c>
      <c r="B724" s="14" t="s">
        <v>136</v>
      </c>
      <c r="C724" s="15" t="s">
        <v>217</v>
      </c>
      <c r="D724" s="15" t="s">
        <v>154</v>
      </c>
      <c r="E724" s="15" t="s">
        <v>145</v>
      </c>
      <c r="F724" s="54">
        <v>51</v>
      </c>
      <c r="G724" s="54">
        <v>51</v>
      </c>
      <c r="H724" s="54">
        <v>51</v>
      </c>
    </row>
    <row r="725" spans="1:8" ht="39" x14ac:dyDescent="0.25">
      <c r="A725" s="3" t="s">
        <v>47</v>
      </c>
      <c r="B725" s="14" t="s">
        <v>136</v>
      </c>
      <c r="C725" s="15" t="s">
        <v>217</v>
      </c>
      <c r="D725" s="15" t="s">
        <v>31</v>
      </c>
      <c r="E725" s="15"/>
      <c r="F725" s="53">
        <f>F726</f>
        <v>10807.2</v>
      </c>
      <c r="G725" s="53">
        <f>G726</f>
        <v>10807.2</v>
      </c>
      <c r="H725" s="53">
        <f>H726</f>
        <v>10807.2</v>
      </c>
    </row>
    <row r="726" spans="1:8" x14ac:dyDescent="0.25">
      <c r="A726" s="3" t="s">
        <v>144</v>
      </c>
      <c r="B726" s="14" t="s">
        <v>136</v>
      </c>
      <c r="C726" s="15" t="s">
        <v>217</v>
      </c>
      <c r="D726" s="15" t="s">
        <v>31</v>
      </c>
      <c r="E726" s="15" t="s">
        <v>145</v>
      </c>
      <c r="F726" s="54">
        <v>10807.2</v>
      </c>
      <c r="G726" s="54">
        <v>10807.2</v>
      </c>
      <c r="H726" s="54">
        <v>10807.2</v>
      </c>
    </row>
    <row r="727" spans="1:8" ht="36.75" hidden="1" customHeight="1" x14ac:dyDescent="0.25">
      <c r="A727" s="3" t="s">
        <v>90</v>
      </c>
      <c r="B727" s="15" t="s">
        <v>136</v>
      </c>
      <c r="C727" s="15" t="s">
        <v>217</v>
      </c>
      <c r="D727" s="15" t="s">
        <v>91</v>
      </c>
      <c r="E727" s="15"/>
      <c r="F727" s="53">
        <f>F728</f>
        <v>0</v>
      </c>
      <c r="G727" s="53">
        <v>0</v>
      </c>
      <c r="H727" s="53">
        <v>0</v>
      </c>
    </row>
    <row r="728" spans="1:8" ht="23.25" hidden="1" customHeight="1" x14ac:dyDescent="0.25">
      <c r="A728" s="3" t="s">
        <v>178</v>
      </c>
      <c r="B728" s="15" t="s">
        <v>136</v>
      </c>
      <c r="C728" s="15" t="s">
        <v>217</v>
      </c>
      <c r="D728" s="15" t="s">
        <v>91</v>
      </c>
      <c r="E728" s="15" t="s">
        <v>179</v>
      </c>
      <c r="F728" s="54"/>
      <c r="G728" s="54">
        <v>0</v>
      </c>
      <c r="H728" s="54">
        <v>0</v>
      </c>
    </row>
    <row r="729" spans="1:8" ht="28.5" hidden="1" customHeight="1" x14ac:dyDescent="0.25">
      <c r="A729" s="3" t="s">
        <v>83</v>
      </c>
      <c r="B729" s="14" t="s">
        <v>136</v>
      </c>
      <c r="C729" s="15" t="s">
        <v>217</v>
      </c>
      <c r="D729" s="15" t="s">
        <v>80</v>
      </c>
      <c r="E729" s="15"/>
      <c r="F729" s="53"/>
      <c r="G729" s="53">
        <v>0</v>
      </c>
      <c r="H729" s="53">
        <v>0</v>
      </c>
    </row>
    <row r="730" spans="1:8" ht="24.75" hidden="1" customHeight="1" x14ac:dyDescent="0.25">
      <c r="A730" s="3" t="s">
        <v>178</v>
      </c>
      <c r="B730" s="14" t="s">
        <v>136</v>
      </c>
      <c r="C730" s="15" t="s">
        <v>217</v>
      </c>
      <c r="D730" s="15" t="s">
        <v>80</v>
      </c>
      <c r="E730" s="15" t="s">
        <v>179</v>
      </c>
      <c r="F730" s="53"/>
      <c r="G730" s="53">
        <v>0</v>
      </c>
      <c r="H730" s="53">
        <v>0</v>
      </c>
    </row>
    <row r="731" spans="1:8" ht="22.5" hidden="1" customHeight="1" x14ac:dyDescent="0.25">
      <c r="A731" s="39" t="s">
        <v>331</v>
      </c>
      <c r="B731" s="14" t="s">
        <v>136</v>
      </c>
      <c r="C731" s="15" t="s">
        <v>217</v>
      </c>
      <c r="D731" s="15" t="s">
        <v>563</v>
      </c>
      <c r="E731" s="15"/>
      <c r="F731" s="53">
        <f>F732</f>
        <v>0</v>
      </c>
      <c r="G731" s="53">
        <v>0</v>
      </c>
      <c r="H731" s="53">
        <v>0</v>
      </c>
    </row>
    <row r="732" spans="1:8" ht="22.5" hidden="1" customHeight="1" x14ac:dyDescent="0.25">
      <c r="A732" s="39" t="s">
        <v>144</v>
      </c>
      <c r="B732" s="14" t="s">
        <v>136</v>
      </c>
      <c r="C732" s="15" t="s">
        <v>217</v>
      </c>
      <c r="D732" s="15" t="s">
        <v>563</v>
      </c>
      <c r="E732" s="15" t="s">
        <v>145</v>
      </c>
      <c r="F732" s="53"/>
      <c r="G732" s="53">
        <v>0</v>
      </c>
      <c r="H732" s="53">
        <v>0</v>
      </c>
    </row>
    <row r="733" spans="1:8" ht="41.25" hidden="1" customHeight="1" x14ac:dyDescent="0.25">
      <c r="A733" s="3" t="s">
        <v>843</v>
      </c>
      <c r="B733" s="15" t="s">
        <v>136</v>
      </c>
      <c r="C733" s="15" t="s">
        <v>217</v>
      </c>
      <c r="D733" s="15" t="s">
        <v>554</v>
      </c>
      <c r="E733" s="15"/>
      <c r="F733" s="53">
        <f>F734</f>
        <v>0</v>
      </c>
      <c r="G733" s="53">
        <f>G734</f>
        <v>0</v>
      </c>
      <c r="H733" s="53">
        <f>H734</f>
        <v>0</v>
      </c>
    </row>
    <row r="734" spans="1:8" ht="20.25" hidden="1" customHeight="1" x14ac:dyDescent="0.25">
      <c r="A734" s="3" t="s">
        <v>555</v>
      </c>
      <c r="B734" s="15" t="s">
        <v>136</v>
      </c>
      <c r="C734" s="15" t="s">
        <v>217</v>
      </c>
      <c r="D734" s="15" t="s">
        <v>554</v>
      </c>
      <c r="E734" s="15" t="s">
        <v>134</v>
      </c>
      <c r="F734" s="53"/>
      <c r="G734" s="53"/>
      <c r="H734" s="53"/>
    </row>
    <row r="735" spans="1:8" ht="96" customHeight="1" x14ac:dyDescent="0.25">
      <c r="A735" s="3" t="s">
        <v>669</v>
      </c>
      <c r="B735" s="15" t="s">
        <v>136</v>
      </c>
      <c r="C735" s="15" t="s">
        <v>217</v>
      </c>
      <c r="D735" s="15" t="s">
        <v>668</v>
      </c>
      <c r="E735" s="15"/>
      <c r="F735" s="53">
        <f>F736</f>
        <v>108</v>
      </c>
      <c r="G735" s="53">
        <f>G736</f>
        <v>108</v>
      </c>
      <c r="H735" s="53">
        <f>H736</f>
        <v>108</v>
      </c>
    </row>
    <row r="736" spans="1:8" ht="15.75" customHeight="1" x14ac:dyDescent="0.25">
      <c r="A736" s="3" t="s">
        <v>220</v>
      </c>
      <c r="B736" s="15" t="s">
        <v>136</v>
      </c>
      <c r="C736" s="15" t="s">
        <v>217</v>
      </c>
      <c r="D736" s="15" t="s">
        <v>668</v>
      </c>
      <c r="E736" s="15" t="s">
        <v>221</v>
      </c>
      <c r="F736" s="54">
        <v>108</v>
      </c>
      <c r="G736" s="54">
        <v>108</v>
      </c>
      <c r="H736" s="54">
        <v>108</v>
      </c>
    </row>
    <row r="737" spans="1:8" ht="64.5" x14ac:dyDescent="0.25">
      <c r="A737" s="3" t="s">
        <v>805</v>
      </c>
      <c r="B737" s="15" t="s">
        <v>136</v>
      </c>
      <c r="C737" s="15" t="s">
        <v>217</v>
      </c>
      <c r="D737" s="15" t="s">
        <v>806</v>
      </c>
      <c r="E737" s="15"/>
      <c r="F737" s="53">
        <f>F738</f>
        <v>56</v>
      </c>
      <c r="G737" s="53">
        <f>G738</f>
        <v>56</v>
      </c>
      <c r="H737" s="53">
        <f>H738</f>
        <v>56</v>
      </c>
    </row>
    <row r="738" spans="1:8" x14ac:dyDescent="0.25">
      <c r="A738" s="3" t="s">
        <v>220</v>
      </c>
      <c r="B738" s="15" t="s">
        <v>136</v>
      </c>
      <c r="C738" s="15" t="s">
        <v>217</v>
      </c>
      <c r="D738" s="15" t="s">
        <v>806</v>
      </c>
      <c r="E738" s="15" t="s">
        <v>221</v>
      </c>
      <c r="F738" s="54">
        <v>56</v>
      </c>
      <c r="G738" s="54">
        <v>56</v>
      </c>
      <c r="H738" s="54">
        <v>56</v>
      </c>
    </row>
    <row r="739" spans="1:8" ht="18" hidden="1" customHeight="1" x14ac:dyDescent="0.25">
      <c r="A739" s="8" t="s">
        <v>399</v>
      </c>
      <c r="B739" s="13" t="s">
        <v>136</v>
      </c>
      <c r="C739" s="13" t="s">
        <v>217</v>
      </c>
      <c r="D739" s="13" t="s">
        <v>201</v>
      </c>
      <c r="E739" s="15"/>
      <c r="F739" s="53">
        <f t="shared" ref="F739:H740" si="35">F740</f>
        <v>0</v>
      </c>
      <c r="G739" s="53">
        <f t="shared" si="35"/>
        <v>0</v>
      </c>
      <c r="H739" s="53">
        <f t="shared" si="35"/>
        <v>0</v>
      </c>
    </row>
    <row r="740" spans="1:8" ht="42" hidden="1" customHeight="1" x14ac:dyDescent="0.25">
      <c r="A740" s="3" t="s">
        <v>203</v>
      </c>
      <c r="B740" s="15" t="s">
        <v>136</v>
      </c>
      <c r="C740" s="15" t="s">
        <v>217</v>
      </c>
      <c r="D740" s="15" t="s">
        <v>51</v>
      </c>
      <c r="E740" s="15"/>
      <c r="F740" s="53">
        <f t="shared" si="35"/>
        <v>0</v>
      </c>
      <c r="G740" s="53">
        <f t="shared" si="35"/>
        <v>0</v>
      </c>
      <c r="H740" s="53">
        <f t="shared" si="35"/>
        <v>0</v>
      </c>
    </row>
    <row r="741" spans="1:8" ht="40.5" hidden="1" customHeight="1" x14ac:dyDescent="0.25">
      <c r="A741" s="3" t="s">
        <v>794</v>
      </c>
      <c r="B741" s="15" t="s">
        <v>136</v>
      </c>
      <c r="C741" s="15" t="s">
        <v>217</v>
      </c>
      <c r="D741" s="15" t="s">
        <v>51</v>
      </c>
      <c r="E741" s="15" t="s">
        <v>179</v>
      </c>
      <c r="F741" s="53"/>
      <c r="G741" s="53"/>
      <c r="H741" s="53"/>
    </row>
    <row r="742" spans="1:8" ht="26.25" x14ac:dyDescent="0.25">
      <c r="A742" s="8" t="s">
        <v>402</v>
      </c>
      <c r="B742" s="12" t="s">
        <v>136</v>
      </c>
      <c r="C742" s="13" t="s">
        <v>217</v>
      </c>
      <c r="D742" s="13" t="s">
        <v>209</v>
      </c>
      <c r="E742" s="15"/>
      <c r="F742" s="52">
        <f>F743</f>
        <v>50</v>
      </c>
      <c r="G742" s="52">
        <f>G743</f>
        <v>50</v>
      </c>
      <c r="H742" s="52">
        <f>H743</f>
        <v>50</v>
      </c>
    </row>
    <row r="743" spans="1:8" ht="39" x14ac:dyDescent="0.25">
      <c r="A743" s="3" t="s">
        <v>377</v>
      </c>
      <c r="B743" s="14" t="s">
        <v>136</v>
      </c>
      <c r="C743" s="15" t="s">
        <v>217</v>
      </c>
      <c r="D743" s="15" t="s">
        <v>378</v>
      </c>
      <c r="E743" s="15"/>
      <c r="F743" s="53">
        <f>F744+F745+F746</f>
        <v>50</v>
      </c>
      <c r="G743" s="53">
        <f>G744+G745</f>
        <v>50</v>
      </c>
      <c r="H743" s="53">
        <f>H744+H745</f>
        <v>50</v>
      </c>
    </row>
    <row r="744" spans="1:8" ht="39" x14ac:dyDescent="0.25">
      <c r="A744" s="3" t="s">
        <v>794</v>
      </c>
      <c r="B744" s="14" t="s">
        <v>136</v>
      </c>
      <c r="C744" s="15" t="s">
        <v>217</v>
      </c>
      <c r="D744" s="15" t="s">
        <v>378</v>
      </c>
      <c r="E744" s="15" t="s">
        <v>179</v>
      </c>
      <c r="F744" s="54">
        <v>50</v>
      </c>
      <c r="G744" s="54">
        <v>50</v>
      </c>
      <c r="H744" s="54">
        <v>50</v>
      </c>
    </row>
    <row r="745" spans="1:8" hidden="1" x14ac:dyDescent="0.25">
      <c r="A745" s="3" t="s">
        <v>144</v>
      </c>
      <c r="B745" s="14" t="s">
        <v>136</v>
      </c>
      <c r="C745" s="15" t="s">
        <v>217</v>
      </c>
      <c r="D745" s="15" t="s">
        <v>378</v>
      </c>
      <c r="E745" s="15" t="s">
        <v>145</v>
      </c>
      <c r="F745" s="54"/>
      <c r="G745" s="54"/>
      <c r="H745" s="54"/>
    </row>
    <row r="746" spans="1:8" ht="51.75" hidden="1" x14ac:dyDescent="0.25">
      <c r="A746" s="17" t="s">
        <v>69</v>
      </c>
      <c r="B746" s="14" t="s">
        <v>136</v>
      </c>
      <c r="C746" s="15" t="s">
        <v>217</v>
      </c>
      <c r="D746" s="15" t="s">
        <v>378</v>
      </c>
      <c r="E746" s="15" t="s">
        <v>427</v>
      </c>
      <c r="F746" s="54"/>
      <c r="G746" s="54"/>
      <c r="H746" s="54"/>
    </row>
    <row r="747" spans="1:8" x14ac:dyDescent="0.25">
      <c r="A747" s="8" t="s">
        <v>222</v>
      </c>
      <c r="B747" s="12" t="s">
        <v>136</v>
      </c>
      <c r="C747" s="13" t="s">
        <v>217</v>
      </c>
      <c r="D747" s="13" t="s">
        <v>156</v>
      </c>
      <c r="E747" s="13"/>
      <c r="F747" s="52">
        <f t="shared" ref="F747:H749" si="36">F748</f>
        <v>5</v>
      </c>
      <c r="G747" s="52">
        <f t="shared" si="36"/>
        <v>5</v>
      </c>
      <c r="H747" s="52">
        <f t="shared" si="36"/>
        <v>5</v>
      </c>
    </row>
    <row r="748" spans="1:8" ht="26.25" x14ac:dyDescent="0.25">
      <c r="A748" s="3" t="s">
        <v>412</v>
      </c>
      <c r="B748" s="14" t="s">
        <v>136</v>
      </c>
      <c r="C748" s="15" t="s">
        <v>217</v>
      </c>
      <c r="D748" s="15" t="s">
        <v>215</v>
      </c>
      <c r="E748" s="15"/>
      <c r="F748" s="53">
        <f t="shared" si="36"/>
        <v>5</v>
      </c>
      <c r="G748" s="53">
        <f t="shared" si="36"/>
        <v>5</v>
      </c>
      <c r="H748" s="53">
        <f t="shared" si="36"/>
        <v>5</v>
      </c>
    </row>
    <row r="749" spans="1:8" ht="64.5" x14ac:dyDescent="0.25">
      <c r="A749" s="3" t="s">
        <v>739</v>
      </c>
      <c r="B749" s="14" t="s">
        <v>136</v>
      </c>
      <c r="C749" s="15" t="s">
        <v>217</v>
      </c>
      <c r="D749" s="15" t="s">
        <v>364</v>
      </c>
      <c r="E749" s="15"/>
      <c r="F749" s="53">
        <f t="shared" si="36"/>
        <v>5</v>
      </c>
      <c r="G749" s="53">
        <f t="shared" si="36"/>
        <v>5</v>
      </c>
      <c r="H749" s="53">
        <f t="shared" si="36"/>
        <v>5</v>
      </c>
    </row>
    <row r="750" spans="1:8" ht="39" x14ac:dyDescent="0.25">
      <c r="A750" s="3" t="s">
        <v>794</v>
      </c>
      <c r="B750" s="14" t="s">
        <v>136</v>
      </c>
      <c r="C750" s="15" t="s">
        <v>217</v>
      </c>
      <c r="D750" s="15" t="s">
        <v>364</v>
      </c>
      <c r="E750" s="15" t="s">
        <v>179</v>
      </c>
      <c r="F750" s="54">
        <v>5</v>
      </c>
      <c r="G750" s="54">
        <v>5</v>
      </c>
      <c r="H750" s="54">
        <v>5</v>
      </c>
    </row>
    <row r="751" spans="1:8" ht="39" hidden="1" x14ac:dyDescent="0.25">
      <c r="A751" s="18" t="s">
        <v>230</v>
      </c>
      <c r="B751" s="13" t="s">
        <v>136</v>
      </c>
      <c r="C751" s="13" t="s">
        <v>217</v>
      </c>
      <c r="D751" s="13" t="s">
        <v>231</v>
      </c>
      <c r="E751" s="13"/>
      <c r="F751" s="52">
        <f>F752</f>
        <v>0</v>
      </c>
      <c r="G751" s="52">
        <v>0</v>
      </c>
      <c r="H751" s="52">
        <v>0</v>
      </c>
    </row>
    <row r="752" spans="1:8" ht="26.25" hidden="1" x14ac:dyDescent="0.25">
      <c r="A752" s="8" t="s">
        <v>355</v>
      </c>
      <c r="B752" s="13" t="s">
        <v>136</v>
      </c>
      <c r="C752" s="13" t="s">
        <v>217</v>
      </c>
      <c r="D752" s="13" t="s">
        <v>356</v>
      </c>
      <c r="E752" s="13"/>
      <c r="F752" s="52">
        <f>F753</f>
        <v>0</v>
      </c>
      <c r="G752" s="52">
        <v>0</v>
      </c>
      <c r="H752" s="52">
        <v>0</v>
      </c>
    </row>
    <row r="753" spans="1:8" ht="39" hidden="1" x14ac:dyDescent="0.25">
      <c r="A753" s="3" t="s">
        <v>357</v>
      </c>
      <c r="B753" s="15" t="s">
        <v>136</v>
      </c>
      <c r="C753" s="15" t="s">
        <v>217</v>
      </c>
      <c r="D753" s="15" t="s">
        <v>358</v>
      </c>
      <c r="E753" s="15"/>
      <c r="F753" s="53">
        <f>F754</f>
        <v>0</v>
      </c>
      <c r="G753" s="53">
        <v>0</v>
      </c>
      <c r="H753" s="53">
        <v>0</v>
      </c>
    </row>
    <row r="754" spans="1:8" ht="26.25" hidden="1" x14ac:dyDescent="0.25">
      <c r="A754" s="3" t="s">
        <v>178</v>
      </c>
      <c r="B754" s="15" t="s">
        <v>136</v>
      </c>
      <c r="C754" s="15" t="s">
        <v>217</v>
      </c>
      <c r="D754" s="15" t="s">
        <v>358</v>
      </c>
      <c r="E754" s="15" t="s">
        <v>179</v>
      </c>
      <c r="F754" s="53">
        <v>0</v>
      </c>
      <c r="G754" s="53">
        <v>0</v>
      </c>
      <c r="H754" s="53">
        <v>0</v>
      </c>
    </row>
    <row r="755" spans="1:8" ht="51.75" x14ac:dyDescent="0.25">
      <c r="A755" s="8" t="s">
        <v>769</v>
      </c>
      <c r="B755" s="12" t="s">
        <v>214</v>
      </c>
      <c r="C755" s="13" t="s">
        <v>217</v>
      </c>
      <c r="D755" s="13" t="s">
        <v>231</v>
      </c>
      <c r="E755" s="13"/>
      <c r="F755" s="52">
        <f t="shared" ref="F755:H756" si="37">F756</f>
        <v>6</v>
      </c>
      <c r="G755" s="52">
        <f t="shared" si="37"/>
        <v>6</v>
      </c>
      <c r="H755" s="52">
        <f t="shared" si="37"/>
        <v>6</v>
      </c>
    </row>
    <row r="756" spans="1:8" ht="39" x14ac:dyDescent="0.25">
      <c r="A756" s="3" t="s">
        <v>413</v>
      </c>
      <c r="B756" s="14" t="s">
        <v>136</v>
      </c>
      <c r="C756" s="15" t="s">
        <v>217</v>
      </c>
      <c r="D756" s="15" t="s">
        <v>116</v>
      </c>
      <c r="E756" s="15"/>
      <c r="F756" s="53">
        <f t="shared" si="37"/>
        <v>6</v>
      </c>
      <c r="G756" s="53">
        <f t="shared" si="37"/>
        <v>6</v>
      </c>
      <c r="H756" s="53">
        <f t="shared" si="37"/>
        <v>6</v>
      </c>
    </row>
    <row r="757" spans="1:8" ht="39" x14ac:dyDescent="0.25">
      <c r="A757" s="3" t="s">
        <v>794</v>
      </c>
      <c r="B757" s="14" t="s">
        <v>136</v>
      </c>
      <c r="C757" s="15" t="s">
        <v>217</v>
      </c>
      <c r="D757" s="15" t="s">
        <v>116</v>
      </c>
      <c r="E757" s="15" t="s">
        <v>179</v>
      </c>
      <c r="F757" s="54">
        <v>6</v>
      </c>
      <c r="G757" s="54">
        <v>6</v>
      </c>
      <c r="H757" s="54">
        <v>6</v>
      </c>
    </row>
    <row r="758" spans="1:8" ht="39" hidden="1" x14ac:dyDescent="0.25">
      <c r="A758" s="8" t="s">
        <v>831</v>
      </c>
      <c r="B758" s="12" t="s">
        <v>136</v>
      </c>
      <c r="C758" s="13" t="s">
        <v>217</v>
      </c>
      <c r="D758" s="13" t="s">
        <v>832</v>
      </c>
      <c r="E758" s="13"/>
      <c r="F758" s="56">
        <f>F759</f>
        <v>0</v>
      </c>
      <c r="G758" s="56">
        <v>0</v>
      </c>
      <c r="H758" s="56">
        <v>0</v>
      </c>
    </row>
    <row r="759" spans="1:8" ht="51.75" hidden="1" x14ac:dyDescent="0.25">
      <c r="A759" s="3" t="s">
        <v>833</v>
      </c>
      <c r="B759" s="15" t="s">
        <v>136</v>
      </c>
      <c r="C759" s="15" t="s">
        <v>217</v>
      </c>
      <c r="D759" s="15" t="s">
        <v>834</v>
      </c>
      <c r="E759" s="15"/>
      <c r="F759" s="54">
        <f>F760</f>
        <v>0</v>
      </c>
      <c r="G759" s="54">
        <v>0</v>
      </c>
      <c r="H759" s="54">
        <v>0</v>
      </c>
    </row>
    <row r="760" spans="1:8" ht="39" hidden="1" x14ac:dyDescent="0.25">
      <c r="A760" s="3" t="s">
        <v>794</v>
      </c>
      <c r="B760" s="15" t="s">
        <v>136</v>
      </c>
      <c r="C760" s="15" t="s">
        <v>217</v>
      </c>
      <c r="D760" s="15" t="s">
        <v>834</v>
      </c>
      <c r="E760" s="15" t="s">
        <v>179</v>
      </c>
      <c r="F760" s="54"/>
      <c r="G760" s="54"/>
      <c r="H760" s="54"/>
    </row>
    <row r="761" spans="1:8" ht="33" customHeight="1" x14ac:dyDescent="0.25">
      <c r="A761" s="8" t="s">
        <v>680</v>
      </c>
      <c r="B761" s="12" t="s">
        <v>136</v>
      </c>
      <c r="C761" s="13" t="s">
        <v>217</v>
      </c>
      <c r="D761" s="13" t="s">
        <v>679</v>
      </c>
      <c r="E761" s="13"/>
      <c r="F761" s="56">
        <f t="shared" ref="F761:H762" si="38">F762</f>
        <v>258.60000000000002</v>
      </c>
      <c r="G761" s="56">
        <f t="shared" si="38"/>
        <v>258.60000000000002</v>
      </c>
      <c r="H761" s="56">
        <f t="shared" si="38"/>
        <v>258.60000000000002</v>
      </c>
    </row>
    <row r="762" spans="1:8" ht="64.5" x14ac:dyDescent="0.25">
      <c r="A762" s="3" t="s">
        <v>739</v>
      </c>
      <c r="B762" s="14" t="s">
        <v>136</v>
      </c>
      <c r="C762" s="15" t="s">
        <v>217</v>
      </c>
      <c r="D762" s="15" t="s">
        <v>770</v>
      </c>
      <c r="E762" s="15"/>
      <c r="F762" s="53">
        <f t="shared" si="38"/>
        <v>258.60000000000002</v>
      </c>
      <c r="G762" s="53">
        <f t="shared" si="38"/>
        <v>258.60000000000002</v>
      </c>
      <c r="H762" s="53">
        <f t="shared" si="38"/>
        <v>258.60000000000002</v>
      </c>
    </row>
    <row r="763" spans="1:8" ht="26.25" x14ac:dyDescent="0.25">
      <c r="A763" s="3" t="s">
        <v>673</v>
      </c>
      <c r="B763" s="14" t="s">
        <v>136</v>
      </c>
      <c r="C763" s="15" t="s">
        <v>217</v>
      </c>
      <c r="D763" s="15" t="s">
        <v>770</v>
      </c>
      <c r="E763" s="15" t="s">
        <v>251</v>
      </c>
      <c r="F763" s="54">
        <v>258.60000000000002</v>
      </c>
      <c r="G763" s="54">
        <v>258.60000000000002</v>
      </c>
      <c r="H763" s="54">
        <v>258.60000000000002</v>
      </c>
    </row>
    <row r="764" spans="1:8" ht="64.5" hidden="1" x14ac:dyDescent="0.25">
      <c r="A764" s="17" t="s">
        <v>10</v>
      </c>
      <c r="B764" s="15" t="s">
        <v>136</v>
      </c>
      <c r="C764" s="15" t="s">
        <v>217</v>
      </c>
      <c r="D764" s="15" t="s">
        <v>12</v>
      </c>
      <c r="E764" s="15"/>
      <c r="F764" s="53">
        <f>F765</f>
        <v>0</v>
      </c>
      <c r="G764" s="53">
        <v>0</v>
      </c>
      <c r="H764" s="53">
        <v>0</v>
      </c>
    </row>
    <row r="765" spans="1:8" hidden="1" x14ac:dyDescent="0.25">
      <c r="A765" s="3" t="s">
        <v>144</v>
      </c>
      <c r="B765" s="15" t="s">
        <v>136</v>
      </c>
      <c r="C765" s="15" t="s">
        <v>217</v>
      </c>
      <c r="D765" s="15" t="s">
        <v>12</v>
      </c>
      <c r="E765" s="15" t="s">
        <v>145</v>
      </c>
      <c r="F765" s="53"/>
      <c r="G765" s="53">
        <v>0</v>
      </c>
      <c r="H765" s="53">
        <v>0</v>
      </c>
    </row>
    <row r="766" spans="1:8" x14ac:dyDescent="0.25">
      <c r="A766" s="8" t="s">
        <v>157</v>
      </c>
      <c r="B766" s="12" t="s">
        <v>158</v>
      </c>
      <c r="C766" s="15"/>
      <c r="D766" s="15"/>
      <c r="E766" s="15"/>
      <c r="F766" s="52">
        <f>F767+F845</f>
        <v>90626.761599999998</v>
      </c>
      <c r="G766" s="52">
        <f>G767+G845</f>
        <v>72912.605100000001</v>
      </c>
      <c r="H766" s="52">
        <f>H767+H845</f>
        <v>72914.019199999995</v>
      </c>
    </row>
    <row r="767" spans="1:8" x14ac:dyDescent="0.25">
      <c r="A767" s="8" t="s">
        <v>159</v>
      </c>
      <c r="B767" s="12" t="s">
        <v>158</v>
      </c>
      <c r="C767" s="13" t="s">
        <v>160</v>
      </c>
      <c r="D767" s="13"/>
      <c r="E767" s="13"/>
      <c r="F767" s="52">
        <f>F768+F842</f>
        <v>77308.861600000004</v>
      </c>
      <c r="G767" s="52">
        <f>G768+G842</f>
        <v>59594.705099999999</v>
      </c>
      <c r="H767" s="52">
        <f>H768+H842</f>
        <v>59596.119199999994</v>
      </c>
    </row>
    <row r="768" spans="1:8" ht="39" x14ac:dyDescent="0.25">
      <c r="A768" s="8" t="s">
        <v>771</v>
      </c>
      <c r="B768" s="12" t="s">
        <v>158</v>
      </c>
      <c r="C768" s="13" t="s">
        <v>160</v>
      </c>
      <c r="D768" s="13" t="s">
        <v>161</v>
      </c>
      <c r="E768" s="13"/>
      <c r="F768" s="52">
        <f>F769+F824</f>
        <v>77308.861600000004</v>
      </c>
      <c r="G768" s="52">
        <f>G769+G824</f>
        <v>59594.705099999999</v>
      </c>
      <c r="H768" s="52">
        <f>H769+H824</f>
        <v>59596.119199999994</v>
      </c>
    </row>
    <row r="769" spans="1:8" ht="26.25" x14ac:dyDescent="0.25">
      <c r="A769" s="8" t="s">
        <v>139</v>
      </c>
      <c r="B769" s="12" t="s">
        <v>158</v>
      </c>
      <c r="C769" s="13" t="s">
        <v>160</v>
      </c>
      <c r="D769" s="13" t="s">
        <v>162</v>
      </c>
      <c r="E769" s="13"/>
      <c r="F769" s="52">
        <f>F770+F783+F798+F813+F821</f>
        <v>76831.861600000004</v>
      </c>
      <c r="G769" s="52">
        <f>G770+G783+G798+G813</f>
        <v>59117.705099999999</v>
      </c>
      <c r="H769" s="52">
        <f>H770+H783+H798+H813</f>
        <v>59119.119199999994</v>
      </c>
    </row>
    <row r="770" spans="1:8" ht="51.75" x14ac:dyDescent="0.25">
      <c r="A770" s="3" t="s">
        <v>163</v>
      </c>
      <c r="B770" s="14" t="s">
        <v>158</v>
      </c>
      <c r="C770" s="15" t="s">
        <v>160</v>
      </c>
      <c r="D770" s="15" t="s">
        <v>164</v>
      </c>
      <c r="E770" s="15"/>
      <c r="F770" s="53">
        <f>F771+F775+F779+F781+F773</f>
        <v>35533.299999999996</v>
      </c>
      <c r="G770" s="53">
        <f>G771+G775+G779+G781</f>
        <v>33237.699999999997</v>
      </c>
      <c r="H770" s="53">
        <f>H771+H775+H779+H781</f>
        <v>33237.699999999997</v>
      </c>
    </row>
    <row r="771" spans="1:8" ht="26.25" x14ac:dyDescent="0.25">
      <c r="A771" s="3" t="s">
        <v>146</v>
      </c>
      <c r="B771" s="14" t="s">
        <v>158</v>
      </c>
      <c r="C771" s="15" t="s">
        <v>160</v>
      </c>
      <c r="D771" s="15" t="s">
        <v>165</v>
      </c>
      <c r="E771" s="15"/>
      <c r="F771" s="53">
        <f>F772</f>
        <v>28055.3</v>
      </c>
      <c r="G771" s="53">
        <f>G772</f>
        <v>27255.3</v>
      </c>
      <c r="H771" s="53">
        <f>H772</f>
        <v>27255.3</v>
      </c>
    </row>
    <row r="772" spans="1:8" x14ac:dyDescent="0.25">
      <c r="A772" s="3" t="s">
        <v>133</v>
      </c>
      <c r="B772" s="14" t="s">
        <v>158</v>
      </c>
      <c r="C772" s="15" t="s">
        <v>160</v>
      </c>
      <c r="D772" s="15" t="s">
        <v>165</v>
      </c>
      <c r="E772" s="15" t="s">
        <v>134</v>
      </c>
      <c r="F772" s="54">
        <v>28055.3</v>
      </c>
      <c r="G772" s="54">
        <v>27255.3</v>
      </c>
      <c r="H772" s="54">
        <v>27255.3</v>
      </c>
    </row>
    <row r="773" spans="1:8" ht="81" hidden="1" customHeight="1" x14ac:dyDescent="0.25">
      <c r="A773" s="32" t="s">
        <v>755</v>
      </c>
      <c r="B773" s="14" t="s">
        <v>158</v>
      </c>
      <c r="C773" s="15" t="s">
        <v>160</v>
      </c>
      <c r="D773" s="15" t="s">
        <v>333</v>
      </c>
      <c r="E773" s="15"/>
      <c r="F773" s="53">
        <f>F774</f>
        <v>0</v>
      </c>
      <c r="G773" s="53">
        <f>G774</f>
        <v>0</v>
      </c>
      <c r="H773" s="53">
        <f>H774</f>
        <v>0</v>
      </c>
    </row>
    <row r="774" spans="1:8" ht="17.25" hidden="1" customHeight="1" x14ac:dyDescent="0.25">
      <c r="A774" s="3" t="s">
        <v>133</v>
      </c>
      <c r="B774" s="14" t="s">
        <v>158</v>
      </c>
      <c r="C774" s="15" t="s">
        <v>160</v>
      </c>
      <c r="D774" s="15" t="s">
        <v>333</v>
      </c>
      <c r="E774" s="15" t="s">
        <v>134</v>
      </c>
      <c r="F774" s="53"/>
      <c r="G774" s="53">
        <v>0</v>
      </c>
      <c r="H774" s="53">
        <v>0</v>
      </c>
    </row>
    <row r="775" spans="1:8" ht="64.5" x14ac:dyDescent="0.25">
      <c r="A775" s="3" t="s">
        <v>746</v>
      </c>
      <c r="B775" s="14" t="s">
        <v>158</v>
      </c>
      <c r="C775" s="15" t="s">
        <v>160</v>
      </c>
      <c r="D775" s="15" t="s">
        <v>166</v>
      </c>
      <c r="E775" s="15"/>
      <c r="F775" s="53">
        <f>F776</f>
        <v>5982.4</v>
      </c>
      <c r="G775" s="53">
        <f>G776</f>
        <v>5982.4</v>
      </c>
      <c r="H775" s="53">
        <f>H776</f>
        <v>5982.4</v>
      </c>
    </row>
    <row r="776" spans="1:8" x14ac:dyDescent="0.25">
      <c r="A776" s="3" t="s">
        <v>133</v>
      </c>
      <c r="B776" s="14" t="s">
        <v>158</v>
      </c>
      <c r="C776" s="15" t="s">
        <v>160</v>
      </c>
      <c r="D776" s="15" t="s">
        <v>166</v>
      </c>
      <c r="E776" s="15" t="s">
        <v>134</v>
      </c>
      <c r="F776" s="54">
        <v>5982.4</v>
      </c>
      <c r="G776" s="54">
        <v>5982.4</v>
      </c>
      <c r="H776" s="54">
        <v>5982.4</v>
      </c>
    </row>
    <row r="777" spans="1:8" ht="64.5" hidden="1" x14ac:dyDescent="0.25">
      <c r="A777" s="17" t="s">
        <v>10</v>
      </c>
      <c r="B777" s="15" t="s">
        <v>158</v>
      </c>
      <c r="C777" s="15" t="s">
        <v>160</v>
      </c>
      <c r="D777" s="15" t="s">
        <v>16</v>
      </c>
      <c r="E777" s="15"/>
      <c r="F777" s="53">
        <f>F778</f>
        <v>0</v>
      </c>
      <c r="G777" s="53">
        <v>0</v>
      </c>
      <c r="H777" s="53">
        <v>0</v>
      </c>
    </row>
    <row r="778" spans="1:8" hidden="1" x14ac:dyDescent="0.25">
      <c r="A778" s="3" t="s">
        <v>133</v>
      </c>
      <c r="B778" s="15" t="s">
        <v>158</v>
      </c>
      <c r="C778" s="15" t="s">
        <v>160</v>
      </c>
      <c r="D778" s="15" t="s">
        <v>16</v>
      </c>
      <c r="E778" s="15" t="s">
        <v>134</v>
      </c>
      <c r="F778" s="53"/>
      <c r="G778" s="53">
        <v>0</v>
      </c>
      <c r="H778" s="53">
        <v>0</v>
      </c>
    </row>
    <row r="779" spans="1:8" ht="39" x14ac:dyDescent="0.25">
      <c r="A779" s="3" t="s">
        <v>707</v>
      </c>
      <c r="B779" s="14" t="s">
        <v>158</v>
      </c>
      <c r="C779" s="15" t="s">
        <v>160</v>
      </c>
      <c r="D779" s="15" t="s">
        <v>303</v>
      </c>
      <c r="E779" s="15"/>
      <c r="F779" s="53">
        <f>F780</f>
        <v>1495.6</v>
      </c>
      <c r="G779" s="53">
        <f>G780</f>
        <v>0</v>
      </c>
      <c r="H779" s="53">
        <f>H780</f>
        <v>0</v>
      </c>
    </row>
    <row r="780" spans="1:8" x14ac:dyDescent="0.25">
      <c r="A780" s="3" t="s">
        <v>133</v>
      </c>
      <c r="B780" s="14" t="s">
        <v>158</v>
      </c>
      <c r="C780" s="15" t="s">
        <v>160</v>
      </c>
      <c r="D780" s="15" t="s">
        <v>303</v>
      </c>
      <c r="E780" s="15" t="s">
        <v>134</v>
      </c>
      <c r="F780" s="54">
        <v>1495.6</v>
      </c>
      <c r="G780" s="54">
        <v>0</v>
      </c>
      <c r="H780" s="54">
        <v>0</v>
      </c>
    </row>
    <row r="781" spans="1:8" ht="39" hidden="1" x14ac:dyDescent="0.25">
      <c r="A781" s="3" t="s">
        <v>110</v>
      </c>
      <c r="B781" s="15" t="s">
        <v>158</v>
      </c>
      <c r="C781" s="15" t="s">
        <v>160</v>
      </c>
      <c r="D781" s="15" t="s">
        <v>117</v>
      </c>
      <c r="E781" s="15"/>
      <c r="F781" s="54">
        <f>F782</f>
        <v>0</v>
      </c>
      <c r="G781" s="54">
        <f>G782</f>
        <v>0</v>
      </c>
      <c r="H781" s="54">
        <f>H782</f>
        <v>0</v>
      </c>
    </row>
    <row r="782" spans="1:8" hidden="1" x14ac:dyDescent="0.25">
      <c r="A782" s="3" t="s">
        <v>133</v>
      </c>
      <c r="B782" s="15" t="s">
        <v>158</v>
      </c>
      <c r="C782" s="15" t="s">
        <v>160</v>
      </c>
      <c r="D782" s="15" t="s">
        <v>117</v>
      </c>
      <c r="E782" s="15" t="s">
        <v>134</v>
      </c>
      <c r="F782" s="54">
        <v>0</v>
      </c>
      <c r="G782" s="54">
        <v>0</v>
      </c>
      <c r="H782" s="54">
        <v>0</v>
      </c>
    </row>
    <row r="783" spans="1:8" ht="39" customHeight="1" x14ac:dyDescent="0.25">
      <c r="A783" s="3" t="s">
        <v>167</v>
      </c>
      <c r="B783" s="14" t="s">
        <v>158</v>
      </c>
      <c r="C783" s="15" t="s">
        <v>160</v>
      </c>
      <c r="D783" s="15" t="s">
        <v>168</v>
      </c>
      <c r="E783" s="15"/>
      <c r="F783" s="53">
        <f>F784+F790+F794+F796+F788</f>
        <v>20486.099999999999</v>
      </c>
      <c r="G783" s="53">
        <f>G784+G790+G794+G796</f>
        <v>20142.099999999999</v>
      </c>
      <c r="H783" s="53">
        <f>H784+H790+H794+H796</f>
        <v>20142.099999999999</v>
      </c>
    </row>
    <row r="784" spans="1:8" ht="26.25" x14ac:dyDescent="0.25">
      <c r="A784" s="3" t="s">
        <v>146</v>
      </c>
      <c r="B784" s="14" t="s">
        <v>158</v>
      </c>
      <c r="C784" s="15" t="s">
        <v>160</v>
      </c>
      <c r="D784" s="15" t="s">
        <v>169</v>
      </c>
      <c r="E784" s="15"/>
      <c r="F784" s="53">
        <f>F785</f>
        <v>18766.099999999999</v>
      </c>
      <c r="G784" s="53">
        <f>G785</f>
        <v>18766.099999999999</v>
      </c>
      <c r="H784" s="53">
        <f>H785</f>
        <v>18766.099999999999</v>
      </c>
    </row>
    <row r="785" spans="1:8" ht="14.25" customHeight="1" x14ac:dyDescent="0.25">
      <c r="A785" s="3" t="s">
        <v>133</v>
      </c>
      <c r="B785" s="14" t="s">
        <v>158</v>
      </c>
      <c r="C785" s="15" t="s">
        <v>160</v>
      </c>
      <c r="D785" s="15" t="s">
        <v>169</v>
      </c>
      <c r="E785" s="15" t="s">
        <v>134</v>
      </c>
      <c r="F785" s="54">
        <v>18766.099999999999</v>
      </c>
      <c r="G785" s="54">
        <v>18766.099999999999</v>
      </c>
      <c r="H785" s="54">
        <v>18766.099999999999</v>
      </c>
    </row>
    <row r="786" spans="1:8" ht="26.25" hidden="1" x14ac:dyDescent="0.25">
      <c r="A786" s="17" t="s">
        <v>350</v>
      </c>
      <c r="B786" s="15" t="s">
        <v>158</v>
      </c>
      <c r="C786" s="15" t="s">
        <v>160</v>
      </c>
      <c r="D786" s="15" t="s">
        <v>351</v>
      </c>
      <c r="E786" s="15"/>
      <c r="F786" s="53">
        <f>F787</f>
        <v>0</v>
      </c>
      <c r="G786" s="53">
        <f>G787</f>
        <v>0</v>
      </c>
      <c r="H786" s="53">
        <f>H787</f>
        <v>0</v>
      </c>
    </row>
    <row r="787" spans="1:8" hidden="1" x14ac:dyDescent="0.25">
      <c r="A787" s="3" t="s">
        <v>133</v>
      </c>
      <c r="B787" s="15" t="s">
        <v>158</v>
      </c>
      <c r="C787" s="15" t="s">
        <v>160</v>
      </c>
      <c r="D787" s="15" t="s">
        <v>351</v>
      </c>
      <c r="E787" s="15" t="s">
        <v>134</v>
      </c>
      <c r="F787" s="53">
        <v>0</v>
      </c>
      <c r="G787" s="53">
        <v>0</v>
      </c>
      <c r="H787" s="53">
        <v>0</v>
      </c>
    </row>
    <row r="788" spans="1:8" ht="81" hidden="1" customHeight="1" x14ac:dyDescent="0.25">
      <c r="A788" s="32" t="s">
        <v>755</v>
      </c>
      <c r="B788" s="15" t="s">
        <v>158</v>
      </c>
      <c r="C788" s="15" t="s">
        <v>160</v>
      </c>
      <c r="D788" s="15" t="s">
        <v>334</v>
      </c>
      <c r="E788" s="15"/>
      <c r="F788" s="53">
        <f>F789</f>
        <v>0</v>
      </c>
      <c r="G788" s="53">
        <f>G789</f>
        <v>0</v>
      </c>
      <c r="H788" s="53">
        <f>H789</f>
        <v>0</v>
      </c>
    </row>
    <row r="789" spans="1:8" ht="19.5" hidden="1" customHeight="1" x14ac:dyDescent="0.25">
      <c r="A789" s="3" t="s">
        <v>133</v>
      </c>
      <c r="B789" s="15" t="s">
        <v>158</v>
      </c>
      <c r="C789" s="15" t="s">
        <v>160</v>
      </c>
      <c r="D789" s="15" t="s">
        <v>334</v>
      </c>
      <c r="E789" s="15" t="s">
        <v>134</v>
      </c>
      <c r="F789" s="53"/>
      <c r="G789" s="53">
        <v>0</v>
      </c>
      <c r="H789" s="53">
        <v>0</v>
      </c>
    </row>
    <row r="790" spans="1:8" ht="64.5" x14ac:dyDescent="0.25">
      <c r="A790" s="3" t="s">
        <v>746</v>
      </c>
      <c r="B790" s="14" t="s">
        <v>158</v>
      </c>
      <c r="C790" s="15" t="s">
        <v>160</v>
      </c>
      <c r="D790" s="15" t="s">
        <v>170</v>
      </c>
      <c r="E790" s="15"/>
      <c r="F790" s="53">
        <f>F791</f>
        <v>1376</v>
      </c>
      <c r="G790" s="53">
        <f>G791</f>
        <v>1376</v>
      </c>
      <c r="H790" s="53">
        <f>H791</f>
        <v>1376</v>
      </c>
    </row>
    <row r="791" spans="1:8" x14ac:dyDescent="0.25">
      <c r="A791" s="3" t="s">
        <v>133</v>
      </c>
      <c r="B791" s="14" t="s">
        <v>158</v>
      </c>
      <c r="C791" s="15" t="s">
        <v>160</v>
      </c>
      <c r="D791" s="15" t="s">
        <v>170</v>
      </c>
      <c r="E791" s="15" t="s">
        <v>134</v>
      </c>
      <c r="F791" s="54">
        <v>1376</v>
      </c>
      <c r="G791" s="54">
        <v>1376</v>
      </c>
      <c r="H791" s="54">
        <v>1376</v>
      </c>
    </row>
    <row r="792" spans="1:8" ht="64.5" hidden="1" x14ac:dyDescent="0.25">
      <c r="A792" s="17" t="s">
        <v>10</v>
      </c>
      <c r="B792" s="15" t="s">
        <v>158</v>
      </c>
      <c r="C792" s="15" t="s">
        <v>160</v>
      </c>
      <c r="D792" s="15" t="s">
        <v>17</v>
      </c>
      <c r="E792" s="15"/>
      <c r="F792" s="53">
        <f>F793</f>
        <v>0</v>
      </c>
      <c r="G792" s="53">
        <v>0</v>
      </c>
      <c r="H792" s="53">
        <v>0</v>
      </c>
    </row>
    <row r="793" spans="1:8" hidden="1" x14ac:dyDescent="0.25">
      <c r="A793" s="3" t="s">
        <v>133</v>
      </c>
      <c r="B793" s="15" t="s">
        <v>158</v>
      </c>
      <c r="C793" s="15" t="s">
        <v>160</v>
      </c>
      <c r="D793" s="15" t="s">
        <v>17</v>
      </c>
      <c r="E793" s="15" t="s">
        <v>134</v>
      </c>
      <c r="F793" s="53"/>
      <c r="G793" s="53">
        <v>0</v>
      </c>
      <c r="H793" s="53">
        <v>0</v>
      </c>
    </row>
    <row r="794" spans="1:8" ht="39" x14ac:dyDescent="0.25">
      <c r="A794" s="3" t="s">
        <v>707</v>
      </c>
      <c r="B794" s="14" t="s">
        <v>158</v>
      </c>
      <c r="C794" s="15" t="s">
        <v>160</v>
      </c>
      <c r="D794" s="15" t="s">
        <v>304</v>
      </c>
      <c r="E794" s="15"/>
      <c r="F794" s="53">
        <f>F795</f>
        <v>344</v>
      </c>
      <c r="G794" s="53">
        <f>G795</f>
        <v>0</v>
      </c>
      <c r="H794" s="53">
        <f>H795</f>
        <v>0</v>
      </c>
    </row>
    <row r="795" spans="1:8" x14ac:dyDescent="0.25">
      <c r="A795" s="3" t="s">
        <v>133</v>
      </c>
      <c r="B795" s="14" t="s">
        <v>158</v>
      </c>
      <c r="C795" s="15" t="s">
        <v>160</v>
      </c>
      <c r="D795" s="15" t="s">
        <v>304</v>
      </c>
      <c r="E795" s="15" t="s">
        <v>134</v>
      </c>
      <c r="F795" s="54">
        <v>344</v>
      </c>
      <c r="G795" s="54">
        <v>0</v>
      </c>
      <c r="H795" s="54">
        <v>0</v>
      </c>
    </row>
    <row r="796" spans="1:8" ht="39" hidden="1" x14ac:dyDescent="0.25">
      <c r="A796" s="3" t="s">
        <v>143</v>
      </c>
      <c r="B796" s="15" t="s">
        <v>158</v>
      </c>
      <c r="C796" s="15" t="s">
        <v>160</v>
      </c>
      <c r="D796" s="15" t="s">
        <v>304</v>
      </c>
      <c r="E796" s="15"/>
      <c r="F796" s="54">
        <f>F797</f>
        <v>0</v>
      </c>
      <c r="G796" s="54">
        <f>G797</f>
        <v>0</v>
      </c>
      <c r="H796" s="54">
        <f>H797</f>
        <v>0</v>
      </c>
    </row>
    <row r="797" spans="1:8" hidden="1" x14ac:dyDescent="0.25">
      <c r="A797" s="3" t="s">
        <v>133</v>
      </c>
      <c r="B797" s="15" t="s">
        <v>158</v>
      </c>
      <c r="C797" s="15" t="s">
        <v>160</v>
      </c>
      <c r="D797" s="15" t="s">
        <v>304</v>
      </c>
      <c r="E797" s="15" t="s">
        <v>134</v>
      </c>
      <c r="F797" s="54">
        <v>0</v>
      </c>
      <c r="G797" s="54">
        <v>0</v>
      </c>
      <c r="H797" s="54">
        <v>0</v>
      </c>
    </row>
    <row r="798" spans="1:8" ht="39" x14ac:dyDescent="0.25">
      <c r="A798" s="3" t="s">
        <v>171</v>
      </c>
      <c r="B798" s="14" t="s">
        <v>158</v>
      </c>
      <c r="C798" s="15" t="s">
        <v>160</v>
      </c>
      <c r="D798" s="15" t="s">
        <v>172</v>
      </c>
      <c r="E798" s="15"/>
      <c r="F798" s="53">
        <f>F799+F805+F809+F811+F803</f>
        <v>5230.3</v>
      </c>
      <c r="G798" s="53">
        <f>G799+G805+G809+G811</f>
        <v>5149.4000000000005</v>
      </c>
      <c r="H798" s="53">
        <f>H799+H805+H809+H811</f>
        <v>5149.4000000000005</v>
      </c>
    </row>
    <row r="799" spans="1:8" ht="26.25" x14ac:dyDescent="0.25">
      <c r="A799" s="3" t="s">
        <v>146</v>
      </c>
      <c r="B799" s="14" t="s">
        <v>158</v>
      </c>
      <c r="C799" s="15" t="s">
        <v>160</v>
      </c>
      <c r="D799" s="15" t="s">
        <v>173</v>
      </c>
      <c r="E799" s="15"/>
      <c r="F799" s="53">
        <f>F800</f>
        <v>4825.8</v>
      </c>
      <c r="G799" s="53">
        <f>G800</f>
        <v>4825.8</v>
      </c>
      <c r="H799" s="53">
        <f>H800</f>
        <v>4825.8</v>
      </c>
    </row>
    <row r="800" spans="1:8" x14ac:dyDescent="0.25">
      <c r="A800" s="3" t="s">
        <v>133</v>
      </c>
      <c r="B800" s="14" t="s">
        <v>158</v>
      </c>
      <c r="C800" s="15" t="s">
        <v>160</v>
      </c>
      <c r="D800" s="15" t="s">
        <v>173</v>
      </c>
      <c r="E800" s="15" t="s">
        <v>134</v>
      </c>
      <c r="F800" s="54">
        <v>4825.8</v>
      </c>
      <c r="G800" s="54">
        <v>4825.8</v>
      </c>
      <c r="H800" s="54">
        <v>4825.8</v>
      </c>
    </row>
    <row r="801" spans="1:8" ht="26.25" hidden="1" x14ac:dyDescent="0.25">
      <c r="A801" s="17" t="s">
        <v>350</v>
      </c>
      <c r="B801" s="15" t="s">
        <v>158</v>
      </c>
      <c r="C801" s="15" t="s">
        <v>160</v>
      </c>
      <c r="D801" s="15" t="s">
        <v>352</v>
      </c>
      <c r="E801" s="15"/>
      <c r="F801" s="53">
        <f>F802</f>
        <v>0</v>
      </c>
      <c r="G801" s="53">
        <f>G802</f>
        <v>0</v>
      </c>
      <c r="H801" s="53">
        <f>H802</f>
        <v>0</v>
      </c>
    </row>
    <row r="802" spans="1:8" hidden="1" x14ac:dyDescent="0.25">
      <c r="A802" s="3" t="s">
        <v>133</v>
      </c>
      <c r="B802" s="15" t="s">
        <v>158</v>
      </c>
      <c r="C802" s="15" t="s">
        <v>160</v>
      </c>
      <c r="D802" s="15" t="s">
        <v>352</v>
      </c>
      <c r="E802" s="15" t="s">
        <v>134</v>
      </c>
      <c r="F802" s="53">
        <v>0</v>
      </c>
      <c r="G802" s="53">
        <v>0</v>
      </c>
      <c r="H802" s="53">
        <v>0</v>
      </c>
    </row>
    <row r="803" spans="1:8" ht="52.5" hidden="1" customHeight="1" x14ac:dyDescent="0.25">
      <c r="A803" s="3" t="s">
        <v>331</v>
      </c>
      <c r="B803" s="15" t="s">
        <v>158</v>
      </c>
      <c r="C803" s="15" t="s">
        <v>160</v>
      </c>
      <c r="D803" s="15" t="s">
        <v>335</v>
      </c>
      <c r="E803" s="15"/>
      <c r="F803" s="53">
        <f>F804</f>
        <v>0</v>
      </c>
      <c r="G803" s="53">
        <f>G804</f>
        <v>0</v>
      </c>
      <c r="H803" s="53">
        <f>H804</f>
        <v>0</v>
      </c>
    </row>
    <row r="804" spans="1:8" ht="17.25" hidden="1" customHeight="1" x14ac:dyDescent="0.25">
      <c r="A804" s="3" t="s">
        <v>133</v>
      </c>
      <c r="B804" s="15" t="s">
        <v>158</v>
      </c>
      <c r="C804" s="15" t="s">
        <v>160</v>
      </c>
      <c r="D804" s="15" t="s">
        <v>335</v>
      </c>
      <c r="E804" s="15" t="s">
        <v>134</v>
      </c>
      <c r="F804" s="54"/>
      <c r="G804" s="53">
        <v>0</v>
      </c>
      <c r="H804" s="53">
        <v>0</v>
      </c>
    </row>
    <row r="805" spans="1:8" ht="64.5" x14ac:dyDescent="0.25">
      <c r="A805" s="3" t="s">
        <v>746</v>
      </c>
      <c r="B805" s="14" t="s">
        <v>158</v>
      </c>
      <c r="C805" s="15" t="s">
        <v>160</v>
      </c>
      <c r="D805" s="15" t="s">
        <v>174</v>
      </c>
      <c r="E805" s="15"/>
      <c r="F805" s="53">
        <f>F806</f>
        <v>323.60000000000002</v>
      </c>
      <c r="G805" s="53">
        <f>G806</f>
        <v>323.60000000000002</v>
      </c>
      <c r="H805" s="53">
        <f>H806</f>
        <v>323.60000000000002</v>
      </c>
    </row>
    <row r="806" spans="1:8" x14ac:dyDescent="0.25">
      <c r="A806" s="3" t="s">
        <v>133</v>
      </c>
      <c r="B806" s="14" t="s">
        <v>158</v>
      </c>
      <c r="C806" s="15" t="s">
        <v>160</v>
      </c>
      <c r="D806" s="15" t="s">
        <v>174</v>
      </c>
      <c r="E806" s="15" t="s">
        <v>134</v>
      </c>
      <c r="F806" s="54">
        <v>323.60000000000002</v>
      </c>
      <c r="G806" s="54">
        <v>323.60000000000002</v>
      </c>
      <c r="H806" s="54">
        <v>323.60000000000002</v>
      </c>
    </row>
    <row r="807" spans="1:8" ht="64.5" hidden="1" x14ac:dyDescent="0.25">
      <c r="A807" s="17" t="s">
        <v>10</v>
      </c>
      <c r="B807" s="15" t="s">
        <v>158</v>
      </c>
      <c r="C807" s="15" t="s">
        <v>160</v>
      </c>
      <c r="D807" s="15" t="s">
        <v>18</v>
      </c>
      <c r="E807" s="15"/>
      <c r="F807" s="53">
        <f>F808</f>
        <v>0</v>
      </c>
      <c r="G807" s="53">
        <v>0</v>
      </c>
      <c r="H807" s="53">
        <v>0</v>
      </c>
    </row>
    <row r="808" spans="1:8" hidden="1" x14ac:dyDescent="0.25">
      <c r="A808" s="3" t="s">
        <v>133</v>
      </c>
      <c r="B808" s="15" t="s">
        <v>158</v>
      </c>
      <c r="C808" s="15" t="s">
        <v>160</v>
      </c>
      <c r="D808" s="15" t="s">
        <v>18</v>
      </c>
      <c r="E808" s="15" t="s">
        <v>134</v>
      </c>
      <c r="F808" s="53"/>
      <c r="G808" s="53">
        <v>0</v>
      </c>
      <c r="H808" s="53">
        <v>0</v>
      </c>
    </row>
    <row r="809" spans="1:8" ht="39" x14ac:dyDescent="0.25">
      <c r="A809" s="3" t="s">
        <v>707</v>
      </c>
      <c r="B809" s="14" t="s">
        <v>158</v>
      </c>
      <c r="C809" s="15" t="s">
        <v>160</v>
      </c>
      <c r="D809" s="15" t="s">
        <v>305</v>
      </c>
      <c r="E809" s="15"/>
      <c r="F809" s="53">
        <f>F810</f>
        <v>80.900000000000006</v>
      </c>
      <c r="G809" s="53">
        <f>G810</f>
        <v>0</v>
      </c>
      <c r="H809" s="53">
        <f>H810</f>
        <v>0</v>
      </c>
    </row>
    <row r="810" spans="1:8" x14ac:dyDescent="0.25">
      <c r="A810" s="3" t="s">
        <v>133</v>
      </c>
      <c r="B810" s="14" t="s">
        <v>158</v>
      </c>
      <c r="C810" s="15" t="s">
        <v>160</v>
      </c>
      <c r="D810" s="15" t="s">
        <v>305</v>
      </c>
      <c r="E810" s="15" t="s">
        <v>134</v>
      </c>
      <c r="F810" s="54">
        <v>80.900000000000006</v>
      </c>
      <c r="G810" s="54">
        <v>0</v>
      </c>
      <c r="H810" s="54">
        <v>0</v>
      </c>
    </row>
    <row r="811" spans="1:8" ht="39" hidden="1" x14ac:dyDescent="0.25">
      <c r="A811" s="3" t="s">
        <v>110</v>
      </c>
      <c r="B811" s="15" t="s">
        <v>158</v>
      </c>
      <c r="C811" s="15" t="s">
        <v>160</v>
      </c>
      <c r="D811" s="15" t="s">
        <v>118</v>
      </c>
      <c r="E811" s="15"/>
      <c r="F811" s="54">
        <f>F812</f>
        <v>0</v>
      </c>
      <c r="G811" s="54">
        <f>G812</f>
        <v>0</v>
      </c>
      <c r="H811" s="54">
        <f>H812</f>
        <v>0</v>
      </c>
    </row>
    <row r="812" spans="1:8" hidden="1" x14ac:dyDescent="0.25">
      <c r="A812" s="3" t="s">
        <v>133</v>
      </c>
      <c r="B812" s="15" t="s">
        <v>158</v>
      </c>
      <c r="C812" s="15" t="s">
        <v>160</v>
      </c>
      <c r="D812" s="15" t="s">
        <v>118</v>
      </c>
      <c r="E812" s="15" t="s">
        <v>134</v>
      </c>
      <c r="F812" s="54">
        <v>0</v>
      </c>
      <c r="G812" s="54">
        <v>0</v>
      </c>
      <c r="H812" s="54">
        <v>0</v>
      </c>
    </row>
    <row r="813" spans="1:8" ht="26.25" x14ac:dyDescent="0.25">
      <c r="A813" s="3" t="s">
        <v>149</v>
      </c>
      <c r="B813" s="14" t="s">
        <v>158</v>
      </c>
      <c r="C813" s="15" t="s">
        <v>160</v>
      </c>
      <c r="D813" s="15" t="s">
        <v>150</v>
      </c>
      <c r="E813" s="15"/>
      <c r="F813" s="53">
        <f>F814+F819+F817</f>
        <v>582.16160000000002</v>
      </c>
      <c r="G813" s="53">
        <f>G814+G819+G817</f>
        <v>588.50509999999997</v>
      </c>
      <c r="H813" s="53">
        <f>H814+H819+H817</f>
        <v>589.91920000000005</v>
      </c>
    </row>
    <row r="814" spans="1:8" ht="26.25" x14ac:dyDescent="0.25">
      <c r="A814" s="3" t="s">
        <v>132</v>
      </c>
      <c r="B814" s="14" t="s">
        <v>158</v>
      </c>
      <c r="C814" s="15" t="s">
        <v>160</v>
      </c>
      <c r="D814" s="15" t="s">
        <v>151</v>
      </c>
      <c r="E814" s="15"/>
      <c r="F814" s="53">
        <f>F815+F816</f>
        <v>513</v>
      </c>
      <c r="G814" s="53">
        <f>G815+G816</f>
        <v>513</v>
      </c>
      <c r="H814" s="53">
        <f>H815+H816</f>
        <v>513</v>
      </c>
    </row>
    <row r="815" spans="1:8" x14ac:dyDescent="0.25">
      <c r="A815" s="3" t="s">
        <v>133</v>
      </c>
      <c r="B815" s="14" t="s">
        <v>158</v>
      </c>
      <c r="C815" s="15" t="s">
        <v>160</v>
      </c>
      <c r="D815" s="15" t="s">
        <v>151</v>
      </c>
      <c r="E815" s="15" t="s">
        <v>134</v>
      </c>
      <c r="F815" s="54">
        <v>488</v>
      </c>
      <c r="G815" s="54">
        <v>488</v>
      </c>
      <c r="H815" s="54">
        <v>488</v>
      </c>
    </row>
    <row r="816" spans="1:8" ht="16.5" customHeight="1" x14ac:dyDescent="0.25">
      <c r="A816" s="3" t="s">
        <v>144</v>
      </c>
      <c r="B816" s="14" t="s">
        <v>158</v>
      </c>
      <c r="C816" s="15" t="s">
        <v>160</v>
      </c>
      <c r="D816" s="15" t="s">
        <v>151</v>
      </c>
      <c r="E816" s="15" t="s">
        <v>145</v>
      </c>
      <c r="F816" s="54">
        <v>25</v>
      </c>
      <c r="G816" s="54">
        <v>25</v>
      </c>
      <c r="H816" s="54">
        <v>25</v>
      </c>
    </row>
    <row r="817" spans="1:8" ht="128.25" hidden="1" x14ac:dyDescent="0.25">
      <c r="A817" s="3" t="s">
        <v>609</v>
      </c>
      <c r="B817" s="14" t="s">
        <v>158</v>
      </c>
      <c r="C817" s="15" t="s">
        <v>160</v>
      </c>
      <c r="D817" s="15" t="s">
        <v>610</v>
      </c>
      <c r="E817" s="15"/>
      <c r="F817" s="53">
        <f>F818</f>
        <v>0</v>
      </c>
      <c r="G817" s="53">
        <f>G818</f>
        <v>0</v>
      </c>
      <c r="H817" s="53">
        <f>H818</f>
        <v>0</v>
      </c>
    </row>
    <row r="818" spans="1:8" ht="23.25" hidden="1" customHeight="1" x14ac:dyDescent="0.25">
      <c r="A818" s="3" t="s">
        <v>133</v>
      </c>
      <c r="B818" s="14" t="s">
        <v>158</v>
      </c>
      <c r="C818" s="15" t="s">
        <v>160</v>
      </c>
      <c r="D818" s="15" t="s">
        <v>610</v>
      </c>
      <c r="E818" s="15" t="s">
        <v>134</v>
      </c>
      <c r="F818" s="53"/>
      <c r="G818" s="53"/>
      <c r="H818" s="53"/>
    </row>
    <row r="819" spans="1:8" ht="90" customHeight="1" x14ac:dyDescent="0.25">
      <c r="A819" s="69" t="s">
        <v>505</v>
      </c>
      <c r="B819" s="71" t="s">
        <v>158</v>
      </c>
      <c r="C819" s="71" t="s">
        <v>160</v>
      </c>
      <c r="D819" s="71" t="s">
        <v>506</v>
      </c>
      <c r="E819" s="15"/>
      <c r="F819" s="53">
        <f>F820</f>
        <v>69.161600000000007</v>
      </c>
      <c r="G819" s="53">
        <f>G820</f>
        <v>75.505099999999999</v>
      </c>
      <c r="H819" s="53">
        <f>H820</f>
        <v>76.919200000000004</v>
      </c>
    </row>
    <row r="820" spans="1:8" ht="18.75" customHeight="1" x14ac:dyDescent="0.25">
      <c r="A820" s="3" t="s">
        <v>133</v>
      </c>
      <c r="B820" s="15" t="s">
        <v>158</v>
      </c>
      <c r="C820" s="15" t="s">
        <v>160</v>
      </c>
      <c r="D820" s="15" t="s">
        <v>506</v>
      </c>
      <c r="E820" s="15" t="s">
        <v>134</v>
      </c>
      <c r="F820" s="70">
        <v>69.161600000000007</v>
      </c>
      <c r="G820" s="70">
        <v>75.505099999999999</v>
      </c>
      <c r="H820" s="70">
        <v>76.919200000000004</v>
      </c>
    </row>
    <row r="821" spans="1:8" ht="26.25" x14ac:dyDescent="0.25">
      <c r="A821" s="72" t="s">
        <v>911</v>
      </c>
      <c r="B821" s="13" t="s">
        <v>158</v>
      </c>
      <c r="C821" s="13" t="s">
        <v>160</v>
      </c>
      <c r="D821" s="73" t="s">
        <v>913</v>
      </c>
      <c r="E821" s="13"/>
      <c r="F821" s="74">
        <f>F822</f>
        <v>15000</v>
      </c>
      <c r="G821" s="56">
        <v>0</v>
      </c>
      <c r="H821" s="56">
        <v>0</v>
      </c>
    </row>
    <row r="822" spans="1:8" ht="39" x14ac:dyDescent="0.25">
      <c r="A822" s="69" t="s">
        <v>912</v>
      </c>
      <c r="B822" s="15" t="s">
        <v>158</v>
      </c>
      <c r="C822" s="15" t="s">
        <v>160</v>
      </c>
      <c r="D822" s="71" t="s">
        <v>914</v>
      </c>
      <c r="E822" s="15"/>
      <c r="F822" s="54">
        <f>F823</f>
        <v>15000</v>
      </c>
      <c r="G822" s="54">
        <v>0</v>
      </c>
      <c r="H822" s="54">
        <v>0</v>
      </c>
    </row>
    <row r="823" spans="1:8" x14ac:dyDescent="0.25">
      <c r="A823" s="3" t="s">
        <v>133</v>
      </c>
      <c r="B823" s="15" t="s">
        <v>158</v>
      </c>
      <c r="C823" s="15" t="s">
        <v>160</v>
      </c>
      <c r="D823" s="15" t="s">
        <v>914</v>
      </c>
      <c r="E823" s="15" t="s">
        <v>134</v>
      </c>
      <c r="F823" s="70">
        <v>15000</v>
      </c>
      <c r="G823" s="54">
        <v>0</v>
      </c>
      <c r="H823" s="54">
        <v>0</v>
      </c>
    </row>
    <row r="824" spans="1:8" ht="40.5" customHeight="1" x14ac:dyDescent="0.25">
      <c r="A824" s="8" t="s">
        <v>322</v>
      </c>
      <c r="B824" s="12" t="s">
        <v>158</v>
      </c>
      <c r="C824" s="13" t="s">
        <v>160</v>
      </c>
      <c r="D824" s="13" t="s">
        <v>596</v>
      </c>
      <c r="E824" s="13"/>
      <c r="F824" s="52">
        <f>F825+F839</f>
        <v>477</v>
      </c>
      <c r="G824" s="52">
        <f>G825+G839</f>
        <v>477</v>
      </c>
      <c r="H824" s="52">
        <f>H825+H839</f>
        <v>477</v>
      </c>
    </row>
    <row r="825" spans="1:8" ht="26.25" x14ac:dyDescent="0.25">
      <c r="A825" s="3" t="s">
        <v>132</v>
      </c>
      <c r="B825" s="14" t="s">
        <v>158</v>
      </c>
      <c r="C825" s="15" t="s">
        <v>160</v>
      </c>
      <c r="D825" s="15" t="s">
        <v>597</v>
      </c>
      <c r="E825" s="15"/>
      <c r="F825" s="53">
        <f t="shared" ref="F825:H825" si="39">F826</f>
        <v>50</v>
      </c>
      <c r="G825" s="53">
        <f t="shared" si="39"/>
        <v>50</v>
      </c>
      <c r="H825" s="53">
        <f t="shared" si="39"/>
        <v>50</v>
      </c>
    </row>
    <row r="826" spans="1:8" ht="15.75" customHeight="1" x14ac:dyDescent="0.25">
      <c r="A826" s="3" t="s">
        <v>133</v>
      </c>
      <c r="B826" s="14" t="s">
        <v>158</v>
      </c>
      <c r="C826" s="15" t="s">
        <v>160</v>
      </c>
      <c r="D826" s="15" t="s">
        <v>597</v>
      </c>
      <c r="E826" s="15" t="s">
        <v>134</v>
      </c>
      <c r="F826" s="54">
        <v>50</v>
      </c>
      <c r="G826" s="54">
        <v>50</v>
      </c>
      <c r="H826" s="54">
        <v>50</v>
      </c>
    </row>
    <row r="827" spans="1:8" ht="36" hidden="1" customHeight="1" x14ac:dyDescent="0.25">
      <c r="A827" s="18" t="s">
        <v>414</v>
      </c>
      <c r="B827" s="13" t="s">
        <v>158</v>
      </c>
      <c r="C827" s="13" t="s">
        <v>160</v>
      </c>
      <c r="D827" s="13" t="s">
        <v>380</v>
      </c>
      <c r="E827" s="15"/>
      <c r="F827" s="53">
        <f>F828+F830+F833+F835+F837</f>
        <v>0</v>
      </c>
      <c r="G827" s="53">
        <f t="shared" ref="F827:H828" si="40">G828</f>
        <v>0</v>
      </c>
      <c r="H827" s="53">
        <f t="shared" si="40"/>
        <v>0</v>
      </c>
    </row>
    <row r="828" spans="1:8" ht="64.5" hidden="1" x14ac:dyDescent="0.25">
      <c r="A828" s="3" t="s">
        <v>415</v>
      </c>
      <c r="B828" s="15" t="s">
        <v>158</v>
      </c>
      <c r="C828" s="15" t="s">
        <v>160</v>
      </c>
      <c r="D828" s="15" t="s">
        <v>381</v>
      </c>
      <c r="E828" s="15"/>
      <c r="F828" s="53">
        <f t="shared" si="40"/>
        <v>0</v>
      </c>
      <c r="G828" s="53">
        <f t="shared" si="40"/>
        <v>0</v>
      </c>
      <c r="H828" s="53">
        <f t="shared" si="40"/>
        <v>0</v>
      </c>
    </row>
    <row r="829" spans="1:8" ht="115.5" hidden="1" x14ac:dyDescent="0.25">
      <c r="A829" s="3" t="s">
        <v>379</v>
      </c>
      <c r="B829" s="15" t="s">
        <v>158</v>
      </c>
      <c r="C829" s="15" t="s">
        <v>160</v>
      </c>
      <c r="D829" s="15" t="s">
        <v>381</v>
      </c>
      <c r="E829" s="15" t="s">
        <v>382</v>
      </c>
      <c r="F829" s="53">
        <v>0</v>
      </c>
      <c r="G829" s="53">
        <v>0</v>
      </c>
      <c r="H829" s="53">
        <v>0</v>
      </c>
    </row>
    <row r="830" spans="1:8" ht="36" hidden="1" customHeight="1" x14ac:dyDescent="0.25">
      <c r="A830" s="3" t="s">
        <v>434</v>
      </c>
      <c r="B830" s="15" t="s">
        <v>158</v>
      </c>
      <c r="C830" s="15" t="s">
        <v>160</v>
      </c>
      <c r="D830" s="15" t="s">
        <v>435</v>
      </c>
      <c r="E830" s="15"/>
      <c r="F830" s="53">
        <f>F831</f>
        <v>0</v>
      </c>
      <c r="G830" s="53">
        <f>G831</f>
        <v>0</v>
      </c>
      <c r="H830" s="53">
        <f>H831</f>
        <v>0</v>
      </c>
    </row>
    <row r="831" spans="1:8" ht="112.5" hidden="1" customHeight="1" x14ac:dyDescent="0.25">
      <c r="A831" s="3" t="s">
        <v>379</v>
      </c>
      <c r="B831" s="15" t="s">
        <v>158</v>
      </c>
      <c r="C831" s="15" t="s">
        <v>160</v>
      </c>
      <c r="D831" s="15" t="s">
        <v>435</v>
      </c>
      <c r="E831" s="15" t="s">
        <v>382</v>
      </c>
      <c r="F831" s="53"/>
      <c r="G831" s="53">
        <v>0</v>
      </c>
      <c r="H831" s="53">
        <v>0</v>
      </c>
    </row>
    <row r="832" spans="1:8" hidden="1" x14ac:dyDescent="0.25">
      <c r="A832" s="8" t="s">
        <v>452</v>
      </c>
      <c r="B832" s="13" t="s">
        <v>158</v>
      </c>
      <c r="C832" s="13" t="s">
        <v>160</v>
      </c>
      <c r="D832" s="13" t="s">
        <v>453</v>
      </c>
      <c r="E832" s="15"/>
      <c r="F832" s="53">
        <f>F833+F835+F837</f>
        <v>0</v>
      </c>
      <c r="G832" s="53">
        <v>0</v>
      </c>
      <c r="H832" s="53">
        <v>0</v>
      </c>
    </row>
    <row r="833" spans="1:8" ht="115.5" hidden="1" x14ac:dyDescent="0.25">
      <c r="A833" s="3" t="s">
        <v>450</v>
      </c>
      <c r="B833" s="15" t="s">
        <v>158</v>
      </c>
      <c r="C833" s="15" t="s">
        <v>160</v>
      </c>
      <c r="D833" s="15" t="s">
        <v>451</v>
      </c>
      <c r="E833" s="15"/>
      <c r="F833" s="53">
        <f>F834</f>
        <v>0</v>
      </c>
      <c r="G833" s="53">
        <v>0</v>
      </c>
      <c r="H833" s="53">
        <v>0</v>
      </c>
    </row>
    <row r="834" spans="1:8" ht="115.5" hidden="1" x14ac:dyDescent="0.25">
      <c r="A834" s="3" t="s">
        <v>379</v>
      </c>
      <c r="B834" s="15" t="s">
        <v>158</v>
      </c>
      <c r="C834" s="15" t="s">
        <v>160</v>
      </c>
      <c r="D834" s="15" t="s">
        <v>451</v>
      </c>
      <c r="E834" s="15" t="s">
        <v>382</v>
      </c>
      <c r="F834" s="53"/>
      <c r="G834" s="53">
        <v>0</v>
      </c>
      <c r="H834" s="53">
        <v>0</v>
      </c>
    </row>
    <row r="835" spans="1:8" ht="128.25" hidden="1" x14ac:dyDescent="0.25">
      <c r="A835" s="3" t="s">
        <v>454</v>
      </c>
      <c r="B835" s="15" t="s">
        <v>158</v>
      </c>
      <c r="C835" s="15" t="s">
        <v>160</v>
      </c>
      <c r="D835" s="15" t="s">
        <v>455</v>
      </c>
      <c r="E835" s="15"/>
      <c r="F835" s="53">
        <f>F836</f>
        <v>0</v>
      </c>
      <c r="G835" s="53">
        <v>0</v>
      </c>
      <c r="H835" s="53">
        <v>0</v>
      </c>
    </row>
    <row r="836" spans="1:8" ht="115.5" hidden="1" x14ac:dyDescent="0.25">
      <c r="A836" s="3" t="s">
        <v>379</v>
      </c>
      <c r="B836" s="15" t="s">
        <v>158</v>
      </c>
      <c r="C836" s="15" t="s">
        <v>160</v>
      </c>
      <c r="D836" s="15" t="s">
        <v>455</v>
      </c>
      <c r="E836" s="15" t="s">
        <v>382</v>
      </c>
      <c r="F836" s="53"/>
      <c r="G836" s="53">
        <v>0</v>
      </c>
      <c r="H836" s="53">
        <v>0</v>
      </c>
    </row>
    <row r="837" spans="1:8" ht="39" hidden="1" x14ac:dyDescent="0.25">
      <c r="A837" s="3" t="s">
        <v>434</v>
      </c>
      <c r="B837" s="15" t="s">
        <v>158</v>
      </c>
      <c r="C837" s="15" t="s">
        <v>160</v>
      </c>
      <c r="D837" s="15" t="s">
        <v>456</v>
      </c>
      <c r="E837" s="15"/>
      <c r="F837" s="53">
        <f>F838</f>
        <v>0</v>
      </c>
      <c r="G837" s="53">
        <v>0</v>
      </c>
      <c r="H837" s="53">
        <v>0</v>
      </c>
    </row>
    <row r="838" spans="1:8" ht="0.75" hidden="1" customHeight="1" x14ac:dyDescent="0.25">
      <c r="A838" s="3" t="s">
        <v>379</v>
      </c>
      <c r="B838" s="15" t="s">
        <v>158</v>
      </c>
      <c r="C838" s="15" t="s">
        <v>160</v>
      </c>
      <c r="D838" s="15" t="s">
        <v>456</v>
      </c>
      <c r="E838" s="15" t="s">
        <v>382</v>
      </c>
      <c r="F838" s="53"/>
      <c r="G838" s="53">
        <v>0</v>
      </c>
      <c r="H838" s="53">
        <v>0</v>
      </c>
    </row>
    <row r="839" spans="1:8" ht="39" x14ac:dyDescent="0.25">
      <c r="A839" s="3" t="s">
        <v>538</v>
      </c>
      <c r="B839" s="14" t="s">
        <v>158</v>
      </c>
      <c r="C839" s="15" t="s">
        <v>160</v>
      </c>
      <c r="D839" s="15" t="s">
        <v>618</v>
      </c>
      <c r="E839" s="15"/>
      <c r="F839" s="53">
        <f>F841+F840</f>
        <v>427</v>
      </c>
      <c r="G839" s="53">
        <f>G840</f>
        <v>427</v>
      </c>
      <c r="H839" s="53">
        <f>H840</f>
        <v>427</v>
      </c>
    </row>
    <row r="840" spans="1:8" ht="39" x14ac:dyDescent="0.25">
      <c r="A840" s="3" t="s">
        <v>794</v>
      </c>
      <c r="B840" s="14" t="s">
        <v>158</v>
      </c>
      <c r="C840" s="15" t="s">
        <v>160</v>
      </c>
      <c r="D840" s="15" t="s">
        <v>618</v>
      </c>
      <c r="E840" s="15" t="s">
        <v>179</v>
      </c>
      <c r="F840" s="54">
        <v>427</v>
      </c>
      <c r="G840" s="54">
        <v>427</v>
      </c>
      <c r="H840" s="54">
        <v>427</v>
      </c>
    </row>
    <row r="841" spans="1:8" ht="16.5" hidden="1" customHeight="1" x14ac:dyDescent="0.25">
      <c r="A841" s="3" t="s">
        <v>133</v>
      </c>
      <c r="B841" s="14" t="s">
        <v>158</v>
      </c>
      <c r="C841" s="15" t="s">
        <v>160</v>
      </c>
      <c r="D841" s="15" t="s">
        <v>618</v>
      </c>
      <c r="E841" s="15" t="s">
        <v>134</v>
      </c>
      <c r="F841" s="53">
        <v>0</v>
      </c>
      <c r="G841" s="53">
        <v>0</v>
      </c>
      <c r="H841" s="53">
        <v>0</v>
      </c>
    </row>
    <row r="842" spans="1:8" ht="39" hidden="1" x14ac:dyDescent="0.25">
      <c r="A842" s="8" t="s">
        <v>811</v>
      </c>
      <c r="B842" s="12" t="s">
        <v>158</v>
      </c>
      <c r="C842" s="13" t="s">
        <v>160</v>
      </c>
      <c r="D842" s="13" t="s">
        <v>380</v>
      </c>
      <c r="E842" s="13"/>
      <c r="F842" s="52">
        <f t="shared" ref="F842:H843" si="41">F843</f>
        <v>0</v>
      </c>
      <c r="G842" s="52">
        <f t="shared" si="41"/>
        <v>0</v>
      </c>
      <c r="H842" s="52">
        <f t="shared" si="41"/>
        <v>0</v>
      </c>
    </row>
    <row r="843" spans="1:8" ht="51.75" hidden="1" x14ac:dyDescent="0.25">
      <c r="A843" s="3" t="s">
        <v>816</v>
      </c>
      <c r="B843" s="14" t="s">
        <v>158</v>
      </c>
      <c r="C843" s="15" t="s">
        <v>160</v>
      </c>
      <c r="D843" s="15" t="s">
        <v>817</v>
      </c>
      <c r="E843" s="15"/>
      <c r="F843" s="53">
        <f t="shared" si="41"/>
        <v>0</v>
      </c>
      <c r="G843" s="53">
        <f t="shared" si="41"/>
        <v>0</v>
      </c>
      <c r="H843" s="53">
        <f t="shared" si="41"/>
        <v>0</v>
      </c>
    </row>
    <row r="844" spans="1:8" hidden="1" x14ac:dyDescent="0.25">
      <c r="A844" s="3" t="s">
        <v>133</v>
      </c>
      <c r="B844" s="14" t="s">
        <v>158</v>
      </c>
      <c r="C844" s="15" t="s">
        <v>160</v>
      </c>
      <c r="D844" s="15" t="s">
        <v>817</v>
      </c>
      <c r="E844" s="15" t="s">
        <v>134</v>
      </c>
      <c r="F844" s="53"/>
      <c r="G844" s="53"/>
      <c r="H844" s="53"/>
    </row>
    <row r="845" spans="1:8" ht="26.25" x14ac:dyDescent="0.25">
      <c r="A845" s="8" t="s">
        <v>387</v>
      </c>
      <c r="B845" s="12" t="s">
        <v>158</v>
      </c>
      <c r="C845" s="13" t="s">
        <v>128</v>
      </c>
      <c r="D845" s="13"/>
      <c r="E845" s="13"/>
      <c r="F845" s="52">
        <f>F847</f>
        <v>13317.9</v>
      </c>
      <c r="G845" s="52">
        <f>G847</f>
        <v>13317.9</v>
      </c>
      <c r="H845" s="52">
        <f>H847</f>
        <v>13317.9</v>
      </c>
    </row>
    <row r="846" spans="1:8" ht="39" x14ac:dyDescent="0.25">
      <c r="A846" s="8" t="s">
        <v>721</v>
      </c>
      <c r="B846" s="12" t="s">
        <v>158</v>
      </c>
      <c r="C846" s="13" t="s">
        <v>128</v>
      </c>
      <c r="D846" s="13" t="s">
        <v>176</v>
      </c>
      <c r="E846" s="13"/>
      <c r="F846" s="52">
        <f t="shared" ref="F846:H847" si="42">F847</f>
        <v>13317.9</v>
      </c>
      <c r="G846" s="52">
        <f t="shared" si="42"/>
        <v>13317.9</v>
      </c>
      <c r="H846" s="52">
        <f t="shared" si="42"/>
        <v>13317.9</v>
      </c>
    </row>
    <row r="847" spans="1:8" ht="26.25" x14ac:dyDescent="0.25">
      <c r="A847" s="8" t="s">
        <v>139</v>
      </c>
      <c r="B847" s="12" t="s">
        <v>158</v>
      </c>
      <c r="C847" s="13" t="s">
        <v>128</v>
      </c>
      <c r="D847" s="13" t="s">
        <v>162</v>
      </c>
      <c r="E847" s="13"/>
      <c r="F847" s="52">
        <f t="shared" si="42"/>
        <v>13317.9</v>
      </c>
      <c r="G847" s="52">
        <f t="shared" si="42"/>
        <v>13317.9</v>
      </c>
      <c r="H847" s="52">
        <f t="shared" si="42"/>
        <v>13317.9</v>
      </c>
    </row>
    <row r="848" spans="1:8" ht="26.25" x14ac:dyDescent="0.25">
      <c r="A848" s="3" t="s">
        <v>416</v>
      </c>
      <c r="B848" s="14" t="s">
        <v>158</v>
      </c>
      <c r="C848" s="15" t="s">
        <v>128</v>
      </c>
      <c r="D848" s="15" t="s">
        <v>360</v>
      </c>
      <c r="E848" s="15"/>
      <c r="F848" s="53">
        <f>F849+F853</f>
        <v>13317.9</v>
      </c>
      <c r="G848" s="53">
        <f>G849</f>
        <v>13317.9</v>
      </c>
      <c r="H848" s="53">
        <f>H849</f>
        <v>13317.9</v>
      </c>
    </row>
    <row r="849" spans="1:8" ht="14.25" customHeight="1" x14ac:dyDescent="0.25">
      <c r="A849" s="3" t="s">
        <v>133</v>
      </c>
      <c r="B849" s="14" t="s">
        <v>158</v>
      </c>
      <c r="C849" s="15" t="s">
        <v>128</v>
      </c>
      <c r="D849" s="15" t="s">
        <v>360</v>
      </c>
      <c r="E849" s="15" t="s">
        <v>134</v>
      </c>
      <c r="F849" s="54">
        <v>13317.9</v>
      </c>
      <c r="G849" s="54">
        <v>13317.9</v>
      </c>
      <c r="H849" s="54">
        <v>13317.9</v>
      </c>
    </row>
    <row r="850" spans="1:8" ht="39" hidden="1" x14ac:dyDescent="0.25">
      <c r="A850" s="18" t="s">
        <v>404</v>
      </c>
      <c r="B850" s="13" t="s">
        <v>158</v>
      </c>
      <c r="C850" s="13" t="s">
        <v>128</v>
      </c>
      <c r="D850" s="13" t="s">
        <v>177</v>
      </c>
      <c r="E850" s="15"/>
      <c r="F850" s="52">
        <f>F851</f>
        <v>0</v>
      </c>
      <c r="G850" s="52">
        <v>0</v>
      </c>
      <c r="H850" s="52">
        <v>0</v>
      </c>
    </row>
    <row r="851" spans="1:8" ht="26.25" hidden="1" x14ac:dyDescent="0.25">
      <c r="A851" s="3" t="s">
        <v>132</v>
      </c>
      <c r="B851" s="15" t="s">
        <v>158</v>
      </c>
      <c r="C851" s="15" t="s">
        <v>128</v>
      </c>
      <c r="D851" s="15" t="s">
        <v>9</v>
      </c>
      <c r="E851" s="15"/>
      <c r="F851" s="53">
        <f>F852</f>
        <v>0</v>
      </c>
      <c r="G851" s="53">
        <v>0</v>
      </c>
      <c r="H851" s="53">
        <v>0</v>
      </c>
    </row>
    <row r="852" spans="1:8" ht="18.75" hidden="1" customHeight="1" x14ac:dyDescent="0.25">
      <c r="A852" s="3" t="s">
        <v>178</v>
      </c>
      <c r="B852" s="15" t="s">
        <v>158</v>
      </c>
      <c r="C852" s="15" t="s">
        <v>128</v>
      </c>
      <c r="D852" s="15" t="s">
        <v>9</v>
      </c>
      <c r="E852" s="15" t="s">
        <v>179</v>
      </c>
      <c r="F852" s="53">
        <v>0</v>
      </c>
      <c r="G852" s="53">
        <v>0</v>
      </c>
      <c r="H852" s="53">
        <v>0</v>
      </c>
    </row>
    <row r="853" spans="1:8" ht="52.5" hidden="1" customHeight="1" x14ac:dyDescent="0.25">
      <c r="A853" s="3" t="s">
        <v>331</v>
      </c>
      <c r="B853" s="14" t="s">
        <v>158</v>
      </c>
      <c r="C853" s="15" t="s">
        <v>128</v>
      </c>
      <c r="D853" s="15" t="s">
        <v>507</v>
      </c>
      <c r="E853" s="15"/>
      <c r="F853" s="53">
        <f>F854</f>
        <v>0</v>
      </c>
      <c r="G853" s="53">
        <v>0</v>
      </c>
      <c r="H853" s="53">
        <v>0</v>
      </c>
    </row>
    <row r="854" spans="1:8" ht="17.25" hidden="1" customHeight="1" x14ac:dyDescent="0.25">
      <c r="A854" s="3" t="s">
        <v>133</v>
      </c>
      <c r="B854" s="14" t="s">
        <v>158</v>
      </c>
      <c r="C854" s="15" t="s">
        <v>128</v>
      </c>
      <c r="D854" s="15" t="s">
        <v>507</v>
      </c>
      <c r="E854" s="15" t="s">
        <v>134</v>
      </c>
      <c r="F854" s="53"/>
      <c r="G854" s="53">
        <v>0</v>
      </c>
      <c r="H854" s="53">
        <v>0</v>
      </c>
    </row>
    <row r="855" spans="1:8" ht="17.25" customHeight="1" x14ac:dyDescent="0.25">
      <c r="A855" s="8" t="s">
        <v>224</v>
      </c>
      <c r="B855" s="12" t="s">
        <v>225</v>
      </c>
      <c r="C855" s="13"/>
      <c r="D855" s="13"/>
      <c r="E855" s="13"/>
      <c r="F855" s="52">
        <f>F856+F880+F871</f>
        <v>24869.523999999998</v>
      </c>
      <c r="G855" s="52">
        <f>G856+G880+G871</f>
        <v>24869.523999999998</v>
      </c>
      <c r="H855" s="52">
        <f>H856+H880+H871</f>
        <v>24869.523999999998</v>
      </c>
    </row>
    <row r="856" spans="1:8" x14ac:dyDescent="0.25">
      <c r="A856" s="8" t="s">
        <v>417</v>
      </c>
      <c r="B856" s="12" t="s">
        <v>225</v>
      </c>
      <c r="C856" s="13" t="s">
        <v>160</v>
      </c>
      <c r="D856" s="13"/>
      <c r="E856" s="13"/>
      <c r="F856" s="52">
        <f>F858</f>
        <v>5275.1</v>
      </c>
      <c r="G856" s="52">
        <f>G858</f>
        <v>5275.1</v>
      </c>
      <c r="H856" s="52">
        <f>H858</f>
        <v>5275.1</v>
      </c>
    </row>
    <row r="857" spans="1:8" ht="31.5" customHeight="1" x14ac:dyDescent="0.25">
      <c r="A857" s="8" t="s">
        <v>680</v>
      </c>
      <c r="B857" s="12" t="s">
        <v>225</v>
      </c>
      <c r="C857" s="13" t="s">
        <v>160</v>
      </c>
      <c r="D857" s="13" t="s">
        <v>679</v>
      </c>
      <c r="E857" s="13"/>
      <c r="F857" s="52">
        <f>F858</f>
        <v>5275.1</v>
      </c>
      <c r="G857" s="52">
        <f>G858</f>
        <v>5275.1</v>
      </c>
      <c r="H857" s="52">
        <f>H858</f>
        <v>5275.1</v>
      </c>
    </row>
    <row r="858" spans="1:8" ht="51.75" x14ac:dyDescent="0.25">
      <c r="A858" s="3" t="s">
        <v>418</v>
      </c>
      <c r="B858" s="14" t="s">
        <v>225</v>
      </c>
      <c r="C858" s="15" t="s">
        <v>160</v>
      </c>
      <c r="D858" s="15" t="s">
        <v>772</v>
      </c>
      <c r="E858" s="15"/>
      <c r="F858" s="53">
        <f t="shared" ref="F858:H858" si="43">F859</f>
        <v>5275.1</v>
      </c>
      <c r="G858" s="53">
        <f t="shared" si="43"/>
        <v>5275.1</v>
      </c>
      <c r="H858" s="53">
        <f t="shared" si="43"/>
        <v>5275.1</v>
      </c>
    </row>
    <row r="859" spans="1:8" ht="26.25" x14ac:dyDescent="0.25">
      <c r="A859" s="3" t="s">
        <v>206</v>
      </c>
      <c r="B859" s="14" t="s">
        <v>225</v>
      </c>
      <c r="C859" s="15" t="s">
        <v>160</v>
      </c>
      <c r="D859" s="15" t="s">
        <v>772</v>
      </c>
      <c r="E859" s="15" t="s">
        <v>207</v>
      </c>
      <c r="F859" s="54">
        <v>5275.1</v>
      </c>
      <c r="G859" s="54">
        <v>5275.1</v>
      </c>
      <c r="H859" s="54">
        <v>5275.1</v>
      </c>
    </row>
    <row r="860" spans="1:8" ht="14.25" hidden="1" customHeight="1" x14ac:dyDescent="0.25">
      <c r="A860" s="18" t="s">
        <v>226</v>
      </c>
      <c r="B860" s="13" t="s">
        <v>225</v>
      </c>
      <c r="C860" s="13" t="s">
        <v>227</v>
      </c>
      <c r="D860" s="13"/>
      <c r="E860" s="13"/>
      <c r="F860" s="52">
        <f>F861+F869+F871+F866</f>
        <v>607.6</v>
      </c>
      <c r="G860" s="52">
        <f>G861+G869+G871+G866</f>
        <v>607.6</v>
      </c>
      <c r="H860" s="52">
        <f>H861+H869+H871+H866</f>
        <v>607.6</v>
      </c>
    </row>
    <row r="861" spans="1:8" ht="39" hidden="1" x14ac:dyDescent="0.25">
      <c r="A861" s="8" t="s">
        <v>310</v>
      </c>
      <c r="B861" s="13" t="s">
        <v>225</v>
      </c>
      <c r="C861" s="13" t="s">
        <v>227</v>
      </c>
      <c r="D861" s="13" t="s">
        <v>152</v>
      </c>
      <c r="E861" s="13"/>
      <c r="F861" s="52">
        <f>F862</f>
        <v>0</v>
      </c>
      <c r="G861" s="52">
        <f>G862</f>
        <v>0</v>
      </c>
      <c r="H861" s="52">
        <f>H862</f>
        <v>0</v>
      </c>
    </row>
    <row r="862" spans="1:8" hidden="1" x14ac:dyDescent="0.25">
      <c r="A862" s="8" t="s">
        <v>222</v>
      </c>
      <c r="B862" s="13" t="s">
        <v>225</v>
      </c>
      <c r="C862" s="13" t="s">
        <v>227</v>
      </c>
      <c r="D862" s="13" t="s">
        <v>156</v>
      </c>
      <c r="E862" s="13"/>
      <c r="F862" s="52">
        <f>F864</f>
        <v>0</v>
      </c>
      <c r="G862" s="52">
        <f>G864</f>
        <v>0</v>
      </c>
      <c r="H862" s="52">
        <f>H864</f>
        <v>0</v>
      </c>
    </row>
    <row r="863" spans="1:8" ht="26.25" hidden="1" x14ac:dyDescent="0.25">
      <c r="A863" s="3" t="s">
        <v>223</v>
      </c>
      <c r="B863" s="15" t="s">
        <v>225</v>
      </c>
      <c r="C863" s="15" t="s">
        <v>227</v>
      </c>
      <c r="D863" s="15" t="s">
        <v>215</v>
      </c>
      <c r="E863" s="15"/>
      <c r="F863" s="53">
        <f t="shared" ref="F863:H864" si="44">F864</f>
        <v>0</v>
      </c>
      <c r="G863" s="53">
        <f t="shared" si="44"/>
        <v>0</v>
      </c>
      <c r="H863" s="53">
        <f t="shared" si="44"/>
        <v>0</v>
      </c>
    </row>
    <row r="864" spans="1:8" ht="26.25" hidden="1" x14ac:dyDescent="0.25">
      <c r="A864" s="3" t="s">
        <v>228</v>
      </c>
      <c r="B864" s="15" t="s">
        <v>225</v>
      </c>
      <c r="C864" s="15" t="s">
        <v>227</v>
      </c>
      <c r="D864" s="15" t="s">
        <v>362</v>
      </c>
      <c r="E864" s="13"/>
      <c r="F864" s="53">
        <f t="shared" si="44"/>
        <v>0</v>
      </c>
      <c r="G864" s="53">
        <f t="shared" si="44"/>
        <v>0</v>
      </c>
      <c r="H864" s="53">
        <f t="shared" si="44"/>
        <v>0</v>
      </c>
    </row>
    <row r="865" spans="1:8" ht="26.25" hidden="1" x14ac:dyDescent="0.25">
      <c r="A865" s="3" t="s">
        <v>206</v>
      </c>
      <c r="B865" s="15" t="s">
        <v>225</v>
      </c>
      <c r="C865" s="15" t="s">
        <v>227</v>
      </c>
      <c r="D865" s="15" t="s">
        <v>362</v>
      </c>
      <c r="E865" s="15" t="s">
        <v>207</v>
      </c>
      <c r="F865" s="53">
        <v>0</v>
      </c>
      <c r="G865" s="53">
        <v>0</v>
      </c>
      <c r="H865" s="53">
        <v>0</v>
      </c>
    </row>
    <row r="866" spans="1:8" ht="27" hidden="1" customHeight="1" x14ac:dyDescent="0.25">
      <c r="A866" s="8" t="s">
        <v>419</v>
      </c>
      <c r="B866" s="13" t="s">
        <v>225</v>
      </c>
      <c r="C866" s="13" t="s">
        <v>227</v>
      </c>
      <c r="D866" s="13" t="s">
        <v>384</v>
      </c>
      <c r="E866" s="13"/>
      <c r="F866" s="52">
        <f t="shared" ref="F866:H867" si="45">F867</f>
        <v>0</v>
      </c>
      <c r="G866" s="52">
        <f t="shared" si="45"/>
        <v>0</v>
      </c>
      <c r="H866" s="52">
        <f t="shared" si="45"/>
        <v>0</v>
      </c>
    </row>
    <row r="867" spans="1:8" ht="23.25" hidden="1" customHeight="1" x14ac:dyDescent="0.25">
      <c r="A867" s="3" t="s">
        <v>383</v>
      </c>
      <c r="B867" s="15" t="s">
        <v>225</v>
      </c>
      <c r="C867" s="15" t="s">
        <v>227</v>
      </c>
      <c r="D867" s="15" t="s">
        <v>385</v>
      </c>
      <c r="E867" s="15"/>
      <c r="F867" s="53">
        <f t="shared" si="45"/>
        <v>0</v>
      </c>
      <c r="G867" s="53">
        <f t="shared" si="45"/>
        <v>0</v>
      </c>
      <c r="H867" s="53">
        <f t="shared" si="45"/>
        <v>0</v>
      </c>
    </row>
    <row r="868" spans="1:8" ht="31.5" hidden="1" customHeight="1" x14ac:dyDescent="0.25">
      <c r="A868" s="3" t="s">
        <v>198</v>
      </c>
      <c r="B868" s="15" t="s">
        <v>225</v>
      </c>
      <c r="C868" s="15" t="s">
        <v>227</v>
      </c>
      <c r="D868" s="15" t="s">
        <v>385</v>
      </c>
      <c r="E868" s="15" t="s">
        <v>199</v>
      </c>
      <c r="F868" s="53"/>
      <c r="G868" s="53"/>
      <c r="H868" s="53">
        <v>0</v>
      </c>
    </row>
    <row r="869" spans="1:8" ht="24.75" hidden="1" customHeight="1" x14ac:dyDescent="0.25">
      <c r="A869" s="3" t="s">
        <v>368</v>
      </c>
      <c r="B869" s="15" t="s">
        <v>225</v>
      </c>
      <c r="C869" s="15" t="s">
        <v>227</v>
      </c>
      <c r="D869" s="15" t="s">
        <v>369</v>
      </c>
      <c r="E869" s="15"/>
      <c r="F869" s="53">
        <f>F870</f>
        <v>0</v>
      </c>
      <c r="G869" s="53">
        <f>G870</f>
        <v>0</v>
      </c>
      <c r="H869" s="53">
        <f>H870</f>
        <v>0</v>
      </c>
    </row>
    <row r="870" spans="1:8" ht="24.75" hidden="1" customHeight="1" x14ac:dyDescent="0.25">
      <c r="A870" s="3" t="s">
        <v>276</v>
      </c>
      <c r="B870" s="15" t="s">
        <v>225</v>
      </c>
      <c r="C870" s="15" t="s">
        <v>227</v>
      </c>
      <c r="D870" s="15" t="s">
        <v>369</v>
      </c>
      <c r="E870" s="15" t="s">
        <v>207</v>
      </c>
      <c r="F870" s="58">
        <v>0</v>
      </c>
      <c r="G870" s="53">
        <v>0</v>
      </c>
      <c r="H870" s="53">
        <v>0</v>
      </c>
    </row>
    <row r="871" spans="1:8" ht="16.5" customHeight="1" x14ac:dyDescent="0.25">
      <c r="A871" s="8" t="s">
        <v>226</v>
      </c>
      <c r="B871" s="13" t="s">
        <v>225</v>
      </c>
      <c r="C871" s="13" t="s">
        <v>227</v>
      </c>
      <c r="D871" s="13"/>
      <c r="E871" s="13"/>
      <c r="F871" s="52">
        <f t="shared" ref="F871:H872" si="46">F872</f>
        <v>607.6</v>
      </c>
      <c r="G871" s="52">
        <f t="shared" si="46"/>
        <v>607.6</v>
      </c>
      <c r="H871" s="52">
        <f t="shared" si="46"/>
        <v>607.6</v>
      </c>
    </row>
    <row r="872" spans="1:8" ht="42" customHeight="1" x14ac:dyDescent="0.25">
      <c r="A872" s="8" t="s">
        <v>738</v>
      </c>
      <c r="B872" s="12" t="s">
        <v>225</v>
      </c>
      <c r="C872" s="13" t="s">
        <v>227</v>
      </c>
      <c r="D872" s="13" t="s">
        <v>152</v>
      </c>
      <c r="E872" s="13"/>
      <c r="F872" s="52">
        <f t="shared" si="46"/>
        <v>607.6</v>
      </c>
      <c r="G872" s="52">
        <f t="shared" si="46"/>
        <v>607.6</v>
      </c>
      <c r="H872" s="52">
        <f t="shared" si="46"/>
        <v>607.6</v>
      </c>
    </row>
    <row r="873" spans="1:8" ht="51.75" customHeight="1" x14ac:dyDescent="0.25">
      <c r="A873" s="8" t="s">
        <v>603</v>
      </c>
      <c r="B873" s="12" t="s">
        <v>225</v>
      </c>
      <c r="C873" s="13" t="s">
        <v>227</v>
      </c>
      <c r="D873" s="13" t="s">
        <v>604</v>
      </c>
      <c r="E873" s="13"/>
      <c r="F873" s="52">
        <f>F874+F876+F878</f>
        <v>607.6</v>
      </c>
      <c r="G873" s="52">
        <f>G874+G876+G878</f>
        <v>607.6</v>
      </c>
      <c r="H873" s="52">
        <f>H874+H876+H878</f>
        <v>607.6</v>
      </c>
    </row>
    <row r="874" spans="1:8" ht="40.5" customHeight="1" x14ac:dyDescent="0.25">
      <c r="A874" s="3" t="s">
        <v>605</v>
      </c>
      <c r="B874" s="15" t="s">
        <v>225</v>
      </c>
      <c r="C874" s="15" t="s">
        <v>227</v>
      </c>
      <c r="D874" s="15" t="s">
        <v>606</v>
      </c>
      <c r="E874" s="15"/>
      <c r="F874" s="53">
        <f>F875</f>
        <v>100</v>
      </c>
      <c r="G874" s="53">
        <f>G875</f>
        <v>100</v>
      </c>
      <c r="H874" s="53">
        <f>H875</f>
        <v>100</v>
      </c>
    </row>
    <row r="875" spans="1:8" ht="27" customHeight="1" x14ac:dyDescent="0.25">
      <c r="A875" s="3" t="s">
        <v>206</v>
      </c>
      <c r="B875" s="15" t="s">
        <v>225</v>
      </c>
      <c r="C875" s="15" t="s">
        <v>227</v>
      </c>
      <c r="D875" s="15" t="s">
        <v>606</v>
      </c>
      <c r="E875" s="15" t="s">
        <v>207</v>
      </c>
      <c r="F875" s="54">
        <v>100</v>
      </c>
      <c r="G875" s="54">
        <v>100</v>
      </c>
      <c r="H875" s="54">
        <v>100</v>
      </c>
    </row>
    <row r="876" spans="1:8" ht="18" hidden="1" customHeight="1" x14ac:dyDescent="0.25">
      <c r="A876" s="17" t="s">
        <v>492</v>
      </c>
      <c r="B876" s="15" t="s">
        <v>225</v>
      </c>
      <c r="C876" s="15" t="s">
        <v>227</v>
      </c>
      <c r="D876" s="15" t="s">
        <v>528</v>
      </c>
      <c r="E876" s="15"/>
      <c r="F876" s="58">
        <f>F877</f>
        <v>0</v>
      </c>
      <c r="G876" s="53">
        <v>0</v>
      </c>
      <c r="H876" s="53">
        <v>0</v>
      </c>
    </row>
    <row r="877" spans="1:8" ht="18.75" hidden="1" customHeight="1" x14ac:dyDescent="0.25">
      <c r="A877" s="3" t="s">
        <v>198</v>
      </c>
      <c r="B877" s="15" t="s">
        <v>225</v>
      </c>
      <c r="C877" s="15" t="s">
        <v>227</v>
      </c>
      <c r="D877" s="15" t="s">
        <v>528</v>
      </c>
      <c r="E877" s="15" t="s">
        <v>199</v>
      </c>
      <c r="F877" s="58"/>
      <c r="G877" s="53">
        <v>0</v>
      </c>
      <c r="H877" s="53">
        <v>0</v>
      </c>
    </row>
    <row r="878" spans="1:8" ht="143.25" customHeight="1" x14ac:dyDescent="0.25">
      <c r="A878" s="3" t="s">
        <v>803</v>
      </c>
      <c r="B878" s="15" t="s">
        <v>225</v>
      </c>
      <c r="C878" s="15" t="s">
        <v>227</v>
      </c>
      <c r="D878" s="15" t="s">
        <v>804</v>
      </c>
      <c r="E878" s="15"/>
      <c r="F878" s="58">
        <f>F879</f>
        <v>507.6</v>
      </c>
      <c r="G878" s="53">
        <f>G879</f>
        <v>507.6</v>
      </c>
      <c r="H878" s="53">
        <f>H879</f>
        <v>507.6</v>
      </c>
    </row>
    <row r="879" spans="1:8" ht="26.25" customHeight="1" x14ac:dyDescent="0.25">
      <c r="A879" s="3" t="s">
        <v>206</v>
      </c>
      <c r="B879" s="15" t="s">
        <v>225</v>
      </c>
      <c r="C879" s="15" t="s">
        <v>227</v>
      </c>
      <c r="D879" s="15" t="s">
        <v>804</v>
      </c>
      <c r="E879" s="15" t="s">
        <v>207</v>
      </c>
      <c r="F879" s="54">
        <v>507.6</v>
      </c>
      <c r="G879" s="54">
        <v>507.6</v>
      </c>
      <c r="H879" s="54">
        <v>507.6</v>
      </c>
    </row>
    <row r="880" spans="1:8" x14ac:dyDescent="0.25">
      <c r="A880" s="8" t="s">
        <v>229</v>
      </c>
      <c r="B880" s="12" t="s">
        <v>225</v>
      </c>
      <c r="C880" s="13" t="s">
        <v>128</v>
      </c>
      <c r="D880" s="13"/>
      <c r="E880" s="13"/>
      <c r="F880" s="52">
        <f>F881+F897</f>
        <v>18986.824000000001</v>
      </c>
      <c r="G880" s="52">
        <f>G881+G897</f>
        <v>18986.824000000001</v>
      </c>
      <c r="H880" s="52">
        <f>H881+H897</f>
        <v>18986.824000000001</v>
      </c>
    </row>
    <row r="881" spans="1:8" ht="39" x14ac:dyDescent="0.25">
      <c r="A881" s="8" t="s">
        <v>773</v>
      </c>
      <c r="B881" s="12" t="s">
        <v>225</v>
      </c>
      <c r="C881" s="13" t="s">
        <v>128</v>
      </c>
      <c r="D881" s="13" t="s">
        <v>152</v>
      </c>
      <c r="E881" s="13"/>
      <c r="F881" s="52">
        <f>F882</f>
        <v>17440.400000000001</v>
      </c>
      <c r="G881" s="52">
        <f>G882</f>
        <v>17440.400000000001</v>
      </c>
      <c r="H881" s="52">
        <f>H882</f>
        <v>17440.400000000001</v>
      </c>
    </row>
    <row r="882" spans="1:8" x14ac:dyDescent="0.25">
      <c r="A882" s="8" t="s">
        <v>222</v>
      </c>
      <c r="B882" s="12" t="s">
        <v>225</v>
      </c>
      <c r="C882" s="13" t="s">
        <v>128</v>
      </c>
      <c r="D882" s="13" t="s">
        <v>156</v>
      </c>
      <c r="E882" s="13"/>
      <c r="F882" s="52">
        <f>F885+F887+F884</f>
        <v>17440.400000000001</v>
      </c>
      <c r="G882" s="52">
        <f>G885+G887</f>
        <v>17440.400000000001</v>
      </c>
      <c r="H882" s="52">
        <f>H885+H887</f>
        <v>17440.400000000001</v>
      </c>
    </row>
    <row r="883" spans="1:8" ht="54.75" hidden="1" customHeight="1" x14ac:dyDescent="0.25">
      <c r="A883" s="3" t="s">
        <v>420</v>
      </c>
      <c r="B883" s="14" t="s">
        <v>225</v>
      </c>
      <c r="C883" s="15" t="s">
        <v>128</v>
      </c>
      <c r="D883" s="15" t="s">
        <v>371</v>
      </c>
      <c r="E883" s="15"/>
      <c r="F883" s="53">
        <f>F884</f>
        <v>0</v>
      </c>
      <c r="G883" s="53">
        <f>G884</f>
        <v>0</v>
      </c>
      <c r="H883" s="53">
        <f>H884</f>
        <v>0</v>
      </c>
    </row>
    <row r="884" spans="1:8" ht="17.25" hidden="1" customHeight="1" x14ac:dyDescent="0.25">
      <c r="A884" s="3" t="s">
        <v>282</v>
      </c>
      <c r="B884" s="14" t="s">
        <v>225</v>
      </c>
      <c r="C884" s="15" t="s">
        <v>128</v>
      </c>
      <c r="D884" s="15" t="s">
        <v>371</v>
      </c>
      <c r="E884" s="15" t="s">
        <v>283</v>
      </c>
      <c r="F884" s="53"/>
      <c r="G884" s="53">
        <v>0</v>
      </c>
      <c r="H884" s="53">
        <v>0</v>
      </c>
    </row>
    <row r="885" spans="1:8" ht="51.75" x14ac:dyDescent="0.25">
      <c r="A885" s="3" t="s">
        <v>420</v>
      </c>
      <c r="B885" s="14" t="s">
        <v>225</v>
      </c>
      <c r="C885" s="15" t="s">
        <v>128</v>
      </c>
      <c r="D885" s="15" t="s">
        <v>807</v>
      </c>
      <c r="E885" s="15"/>
      <c r="F885" s="53">
        <f>F886</f>
        <v>5522.3</v>
      </c>
      <c r="G885" s="53">
        <f>G886</f>
        <v>5522.3</v>
      </c>
      <c r="H885" s="53">
        <f>H886</f>
        <v>5522.3</v>
      </c>
    </row>
    <row r="886" spans="1:8" x14ac:dyDescent="0.25">
      <c r="A886" s="3" t="s">
        <v>282</v>
      </c>
      <c r="B886" s="14" t="s">
        <v>225</v>
      </c>
      <c r="C886" s="15" t="s">
        <v>128</v>
      </c>
      <c r="D886" s="15" t="s">
        <v>807</v>
      </c>
      <c r="E886" s="15" t="s">
        <v>283</v>
      </c>
      <c r="F886" s="70">
        <v>5522.3</v>
      </c>
      <c r="G886" s="70">
        <v>5522.3</v>
      </c>
      <c r="H886" s="70">
        <v>5522.3</v>
      </c>
    </row>
    <row r="887" spans="1:8" ht="26.25" x14ac:dyDescent="0.25">
      <c r="A887" s="3" t="s">
        <v>412</v>
      </c>
      <c r="B887" s="14" t="s">
        <v>225</v>
      </c>
      <c r="C887" s="15" t="s">
        <v>128</v>
      </c>
      <c r="D887" s="15" t="s">
        <v>215</v>
      </c>
      <c r="E887" s="15"/>
      <c r="F887" s="53">
        <f>F888+F890+F892+F895</f>
        <v>11918.100000000002</v>
      </c>
      <c r="G887" s="53">
        <f>G888+G890+G892+G895</f>
        <v>11918.100000000002</v>
      </c>
      <c r="H887" s="53">
        <f>H888+H890+H892+H895</f>
        <v>11918.100000000002</v>
      </c>
    </row>
    <row r="888" spans="1:8" ht="64.5" x14ac:dyDescent="0.25">
      <c r="A888" s="3" t="s">
        <v>777</v>
      </c>
      <c r="B888" s="14" t="s">
        <v>225</v>
      </c>
      <c r="C888" s="15" t="s">
        <v>128</v>
      </c>
      <c r="D888" s="15" t="s">
        <v>363</v>
      </c>
      <c r="E888" s="15"/>
      <c r="F888" s="53">
        <f>F889</f>
        <v>1069.5</v>
      </c>
      <c r="G888" s="53">
        <f>G889</f>
        <v>1069.5</v>
      </c>
      <c r="H888" s="53">
        <f>H889</f>
        <v>1069.5</v>
      </c>
    </row>
    <row r="889" spans="1:8" ht="26.25" x14ac:dyDescent="0.25">
      <c r="A889" s="3" t="s">
        <v>206</v>
      </c>
      <c r="B889" s="14" t="s">
        <v>225</v>
      </c>
      <c r="C889" s="15" t="s">
        <v>128</v>
      </c>
      <c r="D889" s="15" t="s">
        <v>363</v>
      </c>
      <c r="E889" s="15" t="s">
        <v>207</v>
      </c>
      <c r="F889" s="54">
        <v>1069.5</v>
      </c>
      <c r="G889" s="54">
        <v>1069.5</v>
      </c>
      <c r="H889" s="54">
        <v>1069.5</v>
      </c>
    </row>
    <row r="890" spans="1:8" ht="64.5" x14ac:dyDescent="0.25">
      <c r="A890" s="3" t="s">
        <v>739</v>
      </c>
      <c r="B890" s="14" t="s">
        <v>225</v>
      </c>
      <c r="C890" s="15" t="s">
        <v>128</v>
      </c>
      <c r="D890" s="15" t="s">
        <v>364</v>
      </c>
      <c r="E890" s="15"/>
      <c r="F890" s="53">
        <f>F891</f>
        <v>438.2</v>
      </c>
      <c r="G890" s="53">
        <f>G891</f>
        <v>438.2</v>
      </c>
      <c r="H890" s="53">
        <f>H891</f>
        <v>438.2</v>
      </c>
    </row>
    <row r="891" spans="1:8" ht="26.25" x14ac:dyDescent="0.25">
      <c r="A891" s="3" t="s">
        <v>206</v>
      </c>
      <c r="B891" s="14" t="s">
        <v>225</v>
      </c>
      <c r="C891" s="15" t="s">
        <v>128</v>
      </c>
      <c r="D891" s="15" t="s">
        <v>364</v>
      </c>
      <c r="E891" s="15" t="s">
        <v>207</v>
      </c>
      <c r="F891" s="54">
        <v>438.2</v>
      </c>
      <c r="G891" s="54">
        <v>438.2</v>
      </c>
      <c r="H891" s="54">
        <v>438.2</v>
      </c>
    </row>
    <row r="892" spans="1:8" ht="39" x14ac:dyDescent="0.25">
      <c r="A892" s="3" t="s">
        <v>48</v>
      </c>
      <c r="B892" s="14" t="s">
        <v>225</v>
      </c>
      <c r="C892" s="15" t="s">
        <v>128</v>
      </c>
      <c r="D892" s="15" t="s">
        <v>365</v>
      </c>
      <c r="E892" s="15"/>
      <c r="F892" s="53">
        <f>F893+F894</f>
        <v>10318.400000000001</v>
      </c>
      <c r="G892" s="53">
        <f>G893+G894</f>
        <v>10318.400000000001</v>
      </c>
      <c r="H892" s="53">
        <f>H893+H894</f>
        <v>10318.400000000001</v>
      </c>
    </row>
    <row r="893" spans="1:8" ht="26.25" x14ac:dyDescent="0.25">
      <c r="A893" s="3" t="s">
        <v>206</v>
      </c>
      <c r="B893" s="14" t="s">
        <v>225</v>
      </c>
      <c r="C893" s="15" t="s">
        <v>128</v>
      </c>
      <c r="D893" s="15" t="s">
        <v>365</v>
      </c>
      <c r="E893" s="15" t="s">
        <v>207</v>
      </c>
      <c r="F893" s="54">
        <v>6314.6</v>
      </c>
      <c r="G893" s="54">
        <v>6314.6</v>
      </c>
      <c r="H893" s="54">
        <v>6314.6</v>
      </c>
    </row>
    <row r="894" spans="1:8" ht="26.25" x14ac:dyDescent="0.25">
      <c r="A894" s="3" t="s">
        <v>198</v>
      </c>
      <c r="B894" s="14" t="s">
        <v>225</v>
      </c>
      <c r="C894" s="15" t="s">
        <v>128</v>
      </c>
      <c r="D894" s="15" t="s">
        <v>365</v>
      </c>
      <c r="E894" s="15" t="s">
        <v>199</v>
      </c>
      <c r="F894" s="54">
        <v>4003.8</v>
      </c>
      <c r="G894" s="54">
        <v>4003.8</v>
      </c>
      <c r="H894" s="54">
        <v>4003.8</v>
      </c>
    </row>
    <row r="895" spans="1:8" ht="77.25" x14ac:dyDescent="0.25">
      <c r="A895" s="3" t="s">
        <v>778</v>
      </c>
      <c r="B895" s="14" t="s">
        <v>225</v>
      </c>
      <c r="C895" s="15" t="s">
        <v>128</v>
      </c>
      <c r="D895" s="15" t="s">
        <v>366</v>
      </c>
      <c r="E895" s="15"/>
      <c r="F895" s="53">
        <f>F896</f>
        <v>92</v>
      </c>
      <c r="G895" s="53">
        <f>G896</f>
        <v>92</v>
      </c>
      <c r="H895" s="53">
        <f>H896</f>
        <v>92</v>
      </c>
    </row>
    <row r="896" spans="1:8" ht="26.25" x14ac:dyDescent="0.25">
      <c r="A896" s="3" t="s">
        <v>206</v>
      </c>
      <c r="B896" s="14" t="s">
        <v>225</v>
      </c>
      <c r="C896" s="15" t="s">
        <v>128</v>
      </c>
      <c r="D896" s="15" t="s">
        <v>366</v>
      </c>
      <c r="E896" s="15" t="s">
        <v>207</v>
      </c>
      <c r="F896" s="54">
        <v>92</v>
      </c>
      <c r="G896" s="54">
        <v>92</v>
      </c>
      <c r="H896" s="54">
        <v>92</v>
      </c>
    </row>
    <row r="897" spans="1:8" ht="51.75" x14ac:dyDescent="0.25">
      <c r="A897" s="8" t="s">
        <v>905</v>
      </c>
      <c r="B897" s="12" t="s">
        <v>225</v>
      </c>
      <c r="C897" s="13" t="s">
        <v>128</v>
      </c>
      <c r="D897" s="13" t="s">
        <v>775</v>
      </c>
      <c r="E897" s="13"/>
      <c r="F897" s="53">
        <f t="shared" ref="F897:H898" si="47">F898</f>
        <v>1546.424</v>
      </c>
      <c r="G897" s="53">
        <f t="shared" si="47"/>
        <v>1546.424</v>
      </c>
      <c r="H897" s="53">
        <f t="shared" si="47"/>
        <v>1546.424</v>
      </c>
    </row>
    <row r="898" spans="1:8" ht="105" customHeight="1" x14ac:dyDescent="0.25">
      <c r="A898" s="3" t="s">
        <v>774</v>
      </c>
      <c r="B898" s="14" t="s">
        <v>225</v>
      </c>
      <c r="C898" s="15" t="s">
        <v>128</v>
      </c>
      <c r="D898" s="15" t="s">
        <v>776</v>
      </c>
      <c r="E898" s="15"/>
      <c r="F898" s="53">
        <f t="shared" si="47"/>
        <v>1546.424</v>
      </c>
      <c r="G898" s="53">
        <f t="shared" si="47"/>
        <v>1546.424</v>
      </c>
      <c r="H898" s="53">
        <f t="shared" si="47"/>
        <v>1546.424</v>
      </c>
    </row>
    <row r="899" spans="1:8" ht="26.25" x14ac:dyDescent="0.25">
      <c r="A899" s="3" t="s">
        <v>198</v>
      </c>
      <c r="B899" s="14" t="s">
        <v>225</v>
      </c>
      <c r="C899" s="15" t="s">
        <v>128</v>
      </c>
      <c r="D899" s="15" t="s">
        <v>776</v>
      </c>
      <c r="E899" s="15" t="s">
        <v>199</v>
      </c>
      <c r="F899" s="70">
        <v>1546.424</v>
      </c>
      <c r="G899" s="70">
        <v>1546.424</v>
      </c>
      <c r="H899" s="70">
        <v>1546.424</v>
      </c>
    </row>
    <row r="900" spans="1:8" x14ac:dyDescent="0.25">
      <c r="A900" s="8" t="s">
        <v>421</v>
      </c>
      <c r="B900" s="12" t="s">
        <v>175</v>
      </c>
      <c r="C900" s="13"/>
      <c r="D900" s="13"/>
      <c r="E900" s="13"/>
      <c r="F900" s="53">
        <f>F901+F929</f>
        <v>33323.599999999999</v>
      </c>
      <c r="G900" s="53">
        <f>G901+G929</f>
        <v>31536.5</v>
      </c>
      <c r="H900" s="53">
        <f>H901+H929</f>
        <v>31536.5</v>
      </c>
    </row>
    <row r="901" spans="1:8" x14ac:dyDescent="0.25">
      <c r="A901" s="8" t="s">
        <v>422</v>
      </c>
      <c r="B901" s="12" t="s">
        <v>175</v>
      </c>
      <c r="C901" s="13" t="s">
        <v>160</v>
      </c>
      <c r="D901" s="13"/>
      <c r="E901" s="13"/>
      <c r="F901" s="53">
        <f>F902+F926+F922</f>
        <v>25031.199999999997</v>
      </c>
      <c r="G901" s="53">
        <f>G902+G926+G922</f>
        <v>23563.1</v>
      </c>
      <c r="H901" s="53">
        <f>H902+H926+H922</f>
        <v>23563.1</v>
      </c>
    </row>
    <row r="902" spans="1:8" ht="39" x14ac:dyDescent="0.25">
      <c r="A902" s="8" t="s">
        <v>771</v>
      </c>
      <c r="B902" s="12" t="s">
        <v>175</v>
      </c>
      <c r="C902" s="13" t="s">
        <v>160</v>
      </c>
      <c r="D902" s="13" t="s">
        <v>176</v>
      </c>
      <c r="E902" s="13"/>
      <c r="F902" s="52">
        <f>F903</f>
        <v>25025.199999999997</v>
      </c>
      <c r="G902" s="52">
        <f>G903</f>
        <v>23557.1</v>
      </c>
      <c r="H902" s="52">
        <f>H903</f>
        <v>23557.1</v>
      </c>
    </row>
    <row r="903" spans="1:8" ht="39" x14ac:dyDescent="0.25">
      <c r="A903" s="8" t="s">
        <v>404</v>
      </c>
      <c r="B903" s="12" t="s">
        <v>175</v>
      </c>
      <c r="C903" s="13" t="s">
        <v>160</v>
      </c>
      <c r="D903" s="13" t="s">
        <v>177</v>
      </c>
      <c r="E903" s="13"/>
      <c r="F903" s="52">
        <f>F904+F917</f>
        <v>25025.199999999997</v>
      </c>
      <c r="G903" s="52">
        <f>G904+G917</f>
        <v>23557.1</v>
      </c>
      <c r="H903" s="52">
        <f>H904+H917</f>
        <v>23557.1</v>
      </c>
    </row>
    <row r="904" spans="1:8" ht="26.25" x14ac:dyDescent="0.25">
      <c r="A904" s="3" t="s">
        <v>180</v>
      </c>
      <c r="B904" s="14" t="s">
        <v>175</v>
      </c>
      <c r="C904" s="15" t="s">
        <v>160</v>
      </c>
      <c r="D904" s="15" t="s">
        <v>181</v>
      </c>
      <c r="E904" s="15"/>
      <c r="F904" s="53">
        <f>F905+F909+F913+F915+F907</f>
        <v>24916.199999999997</v>
      </c>
      <c r="G904" s="53">
        <f>G905+G909+G913+G915</f>
        <v>23448.1</v>
      </c>
      <c r="H904" s="53">
        <f>H905+H909+H913+H915</f>
        <v>23448.1</v>
      </c>
    </row>
    <row r="905" spans="1:8" ht="26.25" x14ac:dyDescent="0.25">
      <c r="A905" s="3" t="s">
        <v>146</v>
      </c>
      <c r="B905" s="14" t="s">
        <v>175</v>
      </c>
      <c r="C905" s="15" t="s">
        <v>160</v>
      </c>
      <c r="D905" s="15" t="s">
        <v>182</v>
      </c>
      <c r="E905" s="15"/>
      <c r="F905" s="53">
        <f>F906</f>
        <v>17575.7</v>
      </c>
      <c r="G905" s="53">
        <f>G906</f>
        <v>17575.7</v>
      </c>
      <c r="H905" s="53">
        <f>H906</f>
        <v>17575.7</v>
      </c>
    </row>
    <row r="906" spans="1:8" x14ac:dyDescent="0.25">
      <c r="A906" s="3" t="s">
        <v>144</v>
      </c>
      <c r="B906" s="14" t="s">
        <v>175</v>
      </c>
      <c r="C906" s="15" t="s">
        <v>160</v>
      </c>
      <c r="D906" s="15" t="s">
        <v>182</v>
      </c>
      <c r="E906" s="15" t="s">
        <v>145</v>
      </c>
      <c r="F906" s="54">
        <v>17575.7</v>
      </c>
      <c r="G906" s="54">
        <v>17575.7</v>
      </c>
      <c r="H906" s="54">
        <v>17575.7</v>
      </c>
    </row>
    <row r="907" spans="1:8" ht="55.5" hidden="1" customHeight="1" x14ac:dyDescent="0.25">
      <c r="A907" s="17" t="s">
        <v>331</v>
      </c>
      <c r="B907" s="15" t="s">
        <v>175</v>
      </c>
      <c r="C907" s="15" t="s">
        <v>160</v>
      </c>
      <c r="D907" s="15" t="s">
        <v>348</v>
      </c>
      <c r="E907" s="15"/>
      <c r="F907" s="53">
        <f>F908</f>
        <v>0</v>
      </c>
      <c r="G907" s="53">
        <f>G908</f>
        <v>0</v>
      </c>
      <c r="H907" s="53">
        <f>H908</f>
        <v>0</v>
      </c>
    </row>
    <row r="908" spans="1:8" ht="18.75" hidden="1" customHeight="1" x14ac:dyDescent="0.25">
      <c r="A908" s="3" t="s">
        <v>144</v>
      </c>
      <c r="B908" s="15" t="s">
        <v>175</v>
      </c>
      <c r="C908" s="15" t="s">
        <v>160</v>
      </c>
      <c r="D908" s="15" t="s">
        <v>348</v>
      </c>
      <c r="E908" s="15" t="s">
        <v>145</v>
      </c>
      <c r="F908" s="53"/>
      <c r="G908" s="53">
        <v>0</v>
      </c>
      <c r="H908" s="53">
        <v>0</v>
      </c>
    </row>
    <row r="909" spans="1:8" ht="64.5" x14ac:dyDescent="0.25">
      <c r="A909" s="3" t="s">
        <v>746</v>
      </c>
      <c r="B909" s="14" t="s">
        <v>175</v>
      </c>
      <c r="C909" s="15" t="s">
        <v>160</v>
      </c>
      <c r="D909" s="15" t="s">
        <v>183</v>
      </c>
      <c r="E909" s="15"/>
      <c r="F909" s="53">
        <f>F910</f>
        <v>5872.4</v>
      </c>
      <c r="G909" s="53">
        <f>G910</f>
        <v>5872.4</v>
      </c>
      <c r="H909" s="53">
        <f>H910</f>
        <v>5872.4</v>
      </c>
    </row>
    <row r="910" spans="1:8" x14ac:dyDescent="0.25">
      <c r="A910" s="3" t="s">
        <v>144</v>
      </c>
      <c r="B910" s="14" t="s">
        <v>175</v>
      </c>
      <c r="C910" s="15" t="s">
        <v>160</v>
      </c>
      <c r="D910" s="15" t="s">
        <v>183</v>
      </c>
      <c r="E910" s="15" t="s">
        <v>145</v>
      </c>
      <c r="F910" s="54">
        <v>5872.4</v>
      </c>
      <c r="G910" s="54">
        <v>5872.4</v>
      </c>
      <c r="H910" s="54">
        <v>5872.4</v>
      </c>
    </row>
    <row r="911" spans="1:8" ht="64.5" hidden="1" x14ac:dyDescent="0.25">
      <c r="A911" s="17" t="s">
        <v>10</v>
      </c>
      <c r="B911" s="15" t="s">
        <v>175</v>
      </c>
      <c r="C911" s="15" t="s">
        <v>160</v>
      </c>
      <c r="D911" s="15" t="s">
        <v>19</v>
      </c>
      <c r="E911" s="15"/>
      <c r="F911" s="53">
        <f>F912</f>
        <v>0</v>
      </c>
      <c r="G911" s="53">
        <v>0</v>
      </c>
      <c r="H911" s="53">
        <v>0</v>
      </c>
    </row>
    <row r="912" spans="1:8" hidden="1" x14ac:dyDescent="0.25">
      <c r="A912" s="3" t="s">
        <v>144</v>
      </c>
      <c r="B912" s="15" t="s">
        <v>175</v>
      </c>
      <c r="C912" s="15" t="s">
        <v>160</v>
      </c>
      <c r="D912" s="15" t="s">
        <v>19</v>
      </c>
      <c r="E912" s="15" t="s">
        <v>145</v>
      </c>
      <c r="F912" s="53"/>
      <c r="G912" s="53">
        <v>0</v>
      </c>
      <c r="H912" s="53">
        <v>0</v>
      </c>
    </row>
    <row r="913" spans="1:8" ht="39" x14ac:dyDescent="0.25">
      <c r="A913" s="3" t="s">
        <v>707</v>
      </c>
      <c r="B913" s="14" t="s">
        <v>175</v>
      </c>
      <c r="C913" s="15" t="s">
        <v>160</v>
      </c>
      <c r="D913" s="15" t="s">
        <v>306</v>
      </c>
      <c r="E913" s="15"/>
      <c r="F913" s="53">
        <f>F914</f>
        <v>1468.1</v>
      </c>
      <c r="G913" s="53">
        <f>G914</f>
        <v>0</v>
      </c>
      <c r="H913" s="53">
        <f>H914</f>
        <v>0</v>
      </c>
    </row>
    <row r="914" spans="1:8" x14ac:dyDescent="0.25">
      <c r="A914" s="3" t="s">
        <v>144</v>
      </c>
      <c r="B914" s="14" t="s">
        <v>175</v>
      </c>
      <c r="C914" s="15" t="s">
        <v>160</v>
      </c>
      <c r="D914" s="15" t="s">
        <v>306</v>
      </c>
      <c r="E914" s="15" t="s">
        <v>145</v>
      </c>
      <c r="F914" s="54">
        <v>1468.1</v>
      </c>
      <c r="G914" s="54">
        <v>0</v>
      </c>
      <c r="H914" s="54">
        <v>0</v>
      </c>
    </row>
    <row r="915" spans="1:8" ht="39" hidden="1" x14ac:dyDescent="0.25">
      <c r="A915" s="3" t="s">
        <v>110</v>
      </c>
      <c r="B915" s="15" t="s">
        <v>175</v>
      </c>
      <c r="C915" s="15" t="s">
        <v>160</v>
      </c>
      <c r="D915" s="15" t="s">
        <v>119</v>
      </c>
      <c r="E915" s="15"/>
      <c r="F915" s="54">
        <f>F916</f>
        <v>0</v>
      </c>
      <c r="G915" s="54">
        <f>G916</f>
        <v>0</v>
      </c>
      <c r="H915" s="54">
        <f>H916</f>
        <v>0</v>
      </c>
    </row>
    <row r="916" spans="1:8" hidden="1" x14ac:dyDescent="0.25">
      <c r="A916" s="3" t="s">
        <v>144</v>
      </c>
      <c r="B916" s="15" t="s">
        <v>175</v>
      </c>
      <c r="C916" s="15" t="s">
        <v>160</v>
      </c>
      <c r="D916" s="15" t="s">
        <v>119</v>
      </c>
      <c r="E916" s="15" t="s">
        <v>145</v>
      </c>
      <c r="F916" s="54">
        <v>0</v>
      </c>
      <c r="G916" s="54">
        <v>0</v>
      </c>
      <c r="H916" s="54">
        <v>0</v>
      </c>
    </row>
    <row r="917" spans="1:8" ht="26.25" x14ac:dyDescent="0.25">
      <c r="A917" s="3" t="s">
        <v>132</v>
      </c>
      <c r="B917" s="14" t="s">
        <v>175</v>
      </c>
      <c r="C917" s="15" t="s">
        <v>160</v>
      </c>
      <c r="D917" s="15" t="s">
        <v>316</v>
      </c>
      <c r="E917" s="15"/>
      <c r="F917" s="53">
        <f>F918+F919+F920</f>
        <v>109</v>
      </c>
      <c r="G917" s="53">
        <f>G918+G919+G920</f>
        <v>109</v>
      </c>
      <c r="H917" s="53">
        <f>H918+H919+H920</f>
        <v>109</v>
      </c>
    </row>
    <row r="918" spans="1:8" ht="26.25" x14ac:dyDescent="0.25">
      <c r="A918" s="3" t="s">
        <v>673</v>
      </c>
      <c r="B918" s="14" t="s">
        <v>175</v>
      </c>
      <c r="C918" s="15" t="s">
        <v>160</v>
      </c>
      <c r="D918" s="15" t="s">
        <v>316</v>
      </c>
      <c r="E918" s="15" t="s">
        <v>251</v>
      </c>
      <c r="F918" s="54">
        <v>14</v>
      </c>
      <c r="G918" s="54">
        <v>14</v>
      </c>
      <c r="H918" s="54">
        <v>14</v>
      </c>
    </row>
    <row r="919" spans="1:8" ht="39" x14ac:dyDescent="0.25">
      <c r="A919" s="3" t="s">
        <v>794</v>
      </c>
      <c r="B919" s="14" t="s">
        <v>175</v>
      </c>
      <c r="C919" s="15" t="s">
        <v>160</v>
      </c>
      <c r="D919" s="15" t="s">
        <v>316</v>
      </c>
      <c r="E919" s="15" t="s">
        <v>179</v>
      </c>
      <c r="F919" s="54">
        <v>15</v>
      </c>
      <c r="G919" s="54">
        <v>15</v>
      </c>
      <c r="H919" s="54">
        <v>15</v>
      </c>
    </row>
    <row r="920" spans="1:8" x14ac:dyDescent="0.25">
      <c r="A920" s="3" t="s">
        <v>144</v>
      </c>
      <c r="B920" s="14" t="s">
        <v>175</v>
      </c>
      <c r="C920" s="15" t="s">
        <v>160</v>
      </c>
      <c r="D920" s="15" t="s">
        <v>316</v>
      </c>
      <c r="E920" s="15" t="s">
        <v>145</v>
      </c>
      <c r="F920" s="54">
        <v>80</v>
      </c>
      <c r="G920" s="54">
        <v>80</v>
      </c>
      <c r="H920" s="54">
        <v>80</v>
      </c>
    </row>
    <row r="921" spans="1:8" hidden="1" x14ac:dyDescent="0.25">
      <c r="A921" s="17" t="s">
        <v>254</v>
      </c>
      <c r="B921" s="15" t="s">
        <v>175</v>
      </c>
      <c r="C921" s="15" t="s">
        <v>160</v>
      </c>
      <c r="D921" s="15" t="s">
        <v>316</v>
      </c>
      <c r="E921" s="15" t="s">
        <v>255</v>
      </c>
      <c r="F921" s="53"/>
      <c r="G921" s="53"/>
      <c r="H921" s="53"/>
    </row>
    <row r="922" spans="1:8" ht="51.75" hidden="1" x14ac:dyDescent="0.25">
      <c r="A922" s="8" t="s">
        <v>580</v>
      </c>
      <c r="B922" s="13" t="s">
        <v>175</v>
      </c>
      <c r="C922" s="13" t="s">
        <v>160</v>
      </c>
      <c r="D922" s="13" t="s">
        <v>61</v>
      </c>
      <c r="E922" s="13"/>
      <c r="F922" s="52">
        <f>F923</f>
        <v>0</v>
      </c>
      <c r="G922" s="52">
        <v>0</v>
      </c>
      <c r="H922" s="52">
        <v>0</v>
      </c>
    </row>
    <row r="923" spans="1:8" ht="39" hidden="1" x14ac:dyDescent="0.25">
      <c r="A923" s="18" t="s">
        <v>621</v>
      </c>
      <c r="B923" s="15" t="s">
        <v>175</v>
      </c>
      <c r="C923" s="15" t="s">
        <v>160</v>
      </c>
      <c r="D923" s="15" t="s">
        <v>622</v>
      </c>
      <c r="E923" s="15"/>
      <c r="F923" s="53">
        <f>F924</f>
        <v>0</v>
      </c>
      <c r="G923" s="53">
        <v>0</v>
      </c>
      <c r="H923" s="53">
        <v>0</v>
      </c>
    </row>
    <row r="924" spans="1:8" ht="51.75" hidden="1" x14ac:dyDescent="0.25">
      <c r="A924" s="17" t="s">
        <v>624</v>
      </c>
      <c r="B924" s="15" t="s">
        <v>175</v>
      </c>
      <c r="C924" s="15" t="s">
        <v>160</v>
      </c>
      <c r="D924" s="15" t="s">
        <v>623</v>
      </c>
      <c r="E924" s="15"/>
      <c r="F924" s="53">
        <f>F925</f>
        <v>0</v>
      </c>
      <c r="G924" s="53">
        <v>0</v>
      </c>
      <c r="H924" s="53">
        <v>0</v>
      </c>
    </row>
    <row r="925" spans="1:8" hidden="1" x14ac:dyDescent="0.25">
      <c r="A925" s="3" t="s">
        <v>144</v>
      </c>
      <c r="B925" s="15" t="s">
        <v>175</v>
      </c>
      <c r="C925" s="15" t="s">
        <v>160</v>
      </c>
      <c r="D925" s="15" t="s">
        <v>623</v>
      </c>
      <c r="E925" s="15" t="s">
        <v>145</v>
      </c>
      <c r="F925" s="53">
        <v>0</v>
      </c>
      <c r="G925" s="53">
        <v>0</v>
      </c>
      <c r="H925" s="53">
        <v>0</v>
      </c>
    </row>
    <row r="926" spans="1:8" ht="51.75" x14ac:dyDescent="0.25">
      <c r="A926" s="8" t="s">
        <v>769</v>
      </c>
      <c r="B926" s="13" t="s">
        <v>175</v>
      </c>
      <c r="C926" s="13" t="s">
        <v>160</v>
      </c>
      <c r="D926" s="13" t="s">
        <v>231</v>
      </c>
      <c r="E926" s="13"/>
      <c r="F926" s="56">
        <f t="shared" ref="F926:H927" si="48">F927</f>
        <v>6</v>
      </c>
      <c r="G926" s="56">
        <f t="shared" si="48"/>
        <v>6</v>
      </c>
      <c r="H926" s="56">
        <f t="shared" si="48"/>
        <v>6</v>
      </c>
    </row>
    <row r="927" spans="1:8" ht="39" x14ac:dyDescent="0.25">
      <c r="A927" s="3" t="s">
        <v>185</v>
      </c>
      <c r="B927" s="15" t="s">
        <v>175</v>
      </c>
      <c r="C927" s="15" t="s">
        <v>160</v>
      </c>
      <c r="D927" s="15" t="s">
        <v>116</v>
      </c>
      <c r="E927" s="15"/>
      <c r="F927" s="54">
        <f t="shared" si="48"/>
        <v>6</v>
      </c>
      <c r="G927" s="54">
        <f t="shared" si="48"/>
        <v>6</v>
      </c>
      <c r="H927" s="54">
        <f t="shared" si="48"/>
        <v>6</v>
      </c>
    </row>
    <row r="928" spans="1:8" x14ac:dyDescent="0.25">
      <c r="A928" s="3" t="s">
        <v>144</v>
      </c>
      <c r="B928" s="15" t="s">
        <v>175</v>
      </c>
      <c r="C928" s="15" t="s">
        <v>160</v>
      </c>
      <c r="D928" s="15" t="s">
        <v>116</v>
      </c>
      <c r="E928" s="15" t="s">
        <v>145</v>
      </c>
      <c r="F928" s="54">
        <v>6</v>
      </c>
      <c r="G928" s="54">
        <v>6</v>
      </c>
      <c r="H928" s="54">
        <v>6</v>
      </c>
    </row>
    <row r="929" spans="1:8" x14ac:dyDescent="0.25">
      <c r="A929" s="8" t="s">
        <v>796</v>
      </c>
      <c r="B929" s="13" t="s">
        <v>175</v>
      </c>
      <c r="C929" s="13" t="s">
        <v>227</v>
      </c>
      <c r="D929" s="13"/>
      <c r="E929" s="13"/>
      <c r="F929" s="56">
        <f t="shared" ref="F929:H930" si="49">F930</f>
        <v>8292.4</v>
      </c>
      <c r="G929" s="56">
        <f t="shared" si="49"/>
        <v>7973.4</v>
      </c>
      <c r="H929" s="56">
        <f t="shared" si="49"/>
        <v>7973.4</v>
      </c>
    </row>
    <row r="930" spans="1:8" ht="39" x14ac:dyDescent="0.25">
      <c r="A930" s="8" t="s">
        <v>721</v>
      </c>
      <c r="B930" s="13" t="s">
        <v>175</v>
      </c>
      <c r="C930" s="13" t="s">
        <v>227</v>
      </c>
      <c r="D930" s="13" t="s">
        <v>176</v>
      </c>
      <c r="E930" s="15"/>
      <c r="F930" s="54">
        <f t="shared" si="49"/>
        <v>8292.4</v>
      </c>
      <c r="G930" s="54">
        <f t="shared" si="49"/>
        <v>7973.4</v>
      </c>
      <c r="H930" s="54">
        <f t="shared" si="49"/>
        <v>7973.4</v>
      </c>
    </row>
    <row r="931" spans="1:8" ht="39" x14ac:dyDescent="0.25">
      <c r="A931" s="8" t="s">
        <v>404</v>
      </c>
      <c r="B931" s="13" t="s">
        <v>175</v>
      </c>
      <c r="C931" s="13" t="s">
        <v>227</v>
      </c>
      <c r="D931" s="13" t="s">
        <v>177</v>
      </c>
      <c r="E931" s="15"/>
      <c r="F931" s="54">
        <f>F932+F939+F942+F944</f>
        <v>8292.4</v>
      </c>
      <c r="G931" s="54">
        <f>G932+G939+G942+G944</f>
        <v>7973.4</v>
      </c>
      <c r="H931" s="54">
        <f>H932+H939+H942+H944</f>
        <v>7973.4</v>
      </c>
    </row>
    <row r="932" spans="1:8" ht="26.25" x14ac:dyDescent="0.25">
      <c r="A932" s="3" t="s">
        <v>180</v>
      </c>
      <c r="B932" s="15" t="s">
        <v>175</v>
      </c>
      <c r="C932" s="15" t="s">
        <v>227</v>
      </c>
      <c r="D932" s="15" t="s">
        <v>312</v>
      </c>
      <c r="E932" s="15"/>
      <c r="F932" s="54">
        <f>F933+F935+F937</f>
        <v>8024.9</v>
      </c>
      <c r="G932" s="54">
        <f>G933+G935+G937</f>
        <v>7705.9</v>
      </c>
      <c r="H932" s="54">
        <f>H933+H935+H937</f>
        <v>7705.9</v>
      </c>
    </row>
    <row r="933" spans="1:8" ht="26.25" x14ac:dyDescent="0.25">
      <c r="A933" s="3" t="s">
        <v>146</v>
      </c>
      <c r="B933" s="15" t="s">
        <v>175</v>
      </c>
      <c r="C933" s="15" t="s">
        <v>227</v>
      </c>
      <c r="D933" s="15" t="s">
        <v>314</v>
      </c>
      <c r="E933" s="15"/>
      <c r="F933" s="54">
        <f t="shared" ref="F933:H933" si="50">F934</f>
        <v>6429.9</v>
      </c>
      <c r="G933" s="54">
        <f t="shared" si="50"/>
        <v>6429.9</v>
      </c>
      <c r="H933" s="54">
        <f t="shared" si="50"/>
        <v>6429.9</v>
      </c>
    </row>
    <row r="934" spans="1:8" x14ac:dyDescent="0.25">
      <c r="A934" s="3" t="s">
        <v>144</v>
      </c>
      <c r="B934" s="15" t="s">
        <v>175</v>
      </c>
      <c r="C934" s="15" t="s">
        <v>227</v>
      </c>
      <c r="D934" s="15" t="s">
        <v>314</v>
      </c>
      <c r="E934" s="15" t="s">
        <v>145</v>
      </c>
      <c r="F934" s="54">
        <v>6429.9</v>
      </c>
      <c r="G934" s="54">
        <v>6429.9</v>
      </c>
      <c r="H934" s="54">
        <v>6429.9</v>
      </c>
    </row>
    <row r="935" spans="1:8" ht="64.5" x14ac:dyDescent="0.25">
      <c r="A935" s="3" t="s">
        <v>746</v>
      </c>
      <c r="B935" s="15" t="s">
        <v>175</v>
      </c>
      <c r="C935" s="15" t="s">
        <v>227</v>
      </c>
      <c r="D935" s="15" t="s">
        <v>315</v>
      </c>
      <c r="E935" s="15"/>
      <c r="F935" s="54">
        <f>F936</f>
        <v>1276</v>
      </c>
      <c r="G935" s="54">
        <f>G936</f>
        <v>1276</v>
      </c>
      <c r="H935" s="54">
        <f>H936</f>
        <v>1276</v>
      </c>
    </row>
    <row r="936" spans="1:8" x14ac:dyDescent="0.25">
      <c r="A936" s="3" t="s">
        <v>144</v>
      </c>
      <c r="B936" s="15" t="s">
        <v>175</v>
      </c>
      <c r="C936" s="15" t="s">
        <v>227</v>
      </c>
      <c r="D936" s="15" t="s">
        <v>315</v>
      </c>
      <c r="E936" s="15" t="s">
        <v>145</v>
      </c>
      <c r="F936" s="54">
        <v>1276</v>
      </c>
      <c r="G936" s="54">
        <v>1276</v>
      </c>
      <c r="H936" s="54">
        <v>1276</v>
      </c>
    </row>
    <row r="937" spans="1:8" ht="39" x14ac:dyDescent="0.25">
      <c r="A937" s="3" t="s">
        <v>707</v>
      </c>
      <c r="B937" s="15" t="s">
        <v>175</v>
      </c>
      <c r="C937" s="15" t="s">
        <v>227</v>
      </c>
      <c r="D937" s="15" t="s">
        <v>313</v>
      </c>
      <c r="E937" s="15"/>
      <c r="F937" s="54">
        <f>F938</f>
        <v>319</v>
      </c>
      <c r="G937" s="54">
        <f>G938</f>
        <v>0</v>
      </c>
      <c r="H937" s="54">
        <f>H938</f>
        <v>0</v>
      </c>
    </row>
    <row r="938" spans="1:8" x14ac:dyDescent="0.25">
      <c r="A938" s="3" t="s">
        <v>144</v>
      </c>
      <c r="B938" s="15" t="s">
        <v>175</v>
      </c>
      <c r="C938" s="15" t="s">
        <v>227</v>
      </c>
      <c r="D938" s="15" t="s">
        <v>313</v>
      </c>
      <c r="E938" s="15" t="s">
        <v>145</v>
      </c>
      <c r="F938" s="54">
        <v>319</v>
      </c>
      <c r="G938" s="54">
        <v>0</v>
      </c>
      <c r="H938" s="54">
        <v>0</v>
      </c>
    </row>
    <row r="939" spans="1:8" ht="26.25" x14ac:dyDescent="0.25">
      <c r="A939" s="3" t="s">
        <v>132</v>
      </c>
      <c r="B939" s="15" t="s">
        <v>175</v>
      </c>
      <c r="C939" s="15" t="s">
        <v>227</v>
      </c>
      <c r="D939" s="15" t="s">
        <v>316</v>
      </c>
      <c r="E939" s="15"/>
      <c r="F939" s="54">
        <f>F940</f>
        <v>80</v>
      </c>
      <c r="G939" s="54">
        <f>G940</f>
        <v>80</v>
      </c>
      <c r="H939" s="54">
        <f>H940</f>
        <v>80</v>
      </c>
    </row>
    <row r="940" spans="1:8" x14ac:dyDescent="0.25">
      <c r="A940" s="3" t="s">
        <v>144</v>
      </c>
      <c r="B940" s="15" t="s">
        <v>175</v>
      </c>
      <c r="C940" s="15" t="s">
        <v>227</v>
      </c>
      <c r="D940" s="15" t="s">
        <v>316</v>
      </c>
      <c r="E940" s="15" t="s">
        <v>145</v>
      </c>
      <c r="F940" s="54">
        <v>80</v>
      </c>
      <c r="G940" s="54">
        <v>80</v>
      </c>
      <c r="H940" s="54">
        <v>80</v>
      </c>
    </row>
    <row r="941" spans="1:8" hidden="1" x14ac:dyDescent="0.25">
      <c r="A941" s="3"/>
      <c r="B941" s="14"/>
      <c r="C941" s="15"/>
      <c r="D941" s="15"/>
      <c r="E941" s="15"/>
      <c r="F941" s="54"/>
      <c r="G941" s="54"/>
      <c r="H941" s="54"/>
    </row>
    <row r="942" spans="1:8" ht="115.5" x14ac:dyDescent="0.25">
      <c r="A942" s="46" t="s">
        <v>706</v>
      </c>
      <c r="B942" s="45" t="s">
        <v>175</v>
      </c>
      <c r="C942" s="45" t="s">
        <v>227</v>
      </c>
      <c r="D942" s="45" t="s">
        <v>876</v>
      </c>
      <c r="E942" s="15"/>
      <c r="F942" s="54">
        <f>F943</f>
        <v>150</v>
      </c>
      <c r="G942" s="54">
        <f>G943</f>
        <v>150</v>
      </c>
      <c r="H942" s="54">
        <f>H943</f>
        <v>150</v>
      </c>
    </row>
    <row r="943" spans="1:8" x14ac:dyDescent="0.25">
      <c r="A943" s="3" t="s">
        <v>144</v>
      </c>
      <c r="B943" s="15" t="s">
        <v>175</v>
      </c>
      <c r="C943" s="15" t="s">
        <v>227</v>
      </c>
      <c r="D943" s="15" t="s">
        <v>876</v>
      </c>
      <c r="E943" s="15" t="s">
        <v>145</v>
      </c>
      <c r="F943" s="54">
        <v>150</v>
      </c>
      <c r="G943" s="54">
        <v>150</v>
      </c>
      <c r="H943" s="54">
        <v>150</v>
      </c>
    </row>
    <row r="944" spans="1:8" ht="26.25" x14ac:dyDescent="0.25">
      <c r="A944" s="46" t="s">
        <v>401</v>
      </c>
      <c r="B944" s="45" t="s">
        <v>175</v>
      </c>
      <c r="C944" s="45" t="s">
        <v>227</v>
      </c>
      <c r="D944" s="45" t="s">
        <v>877</v>
      </c>
      <c r="E944" s="15"/>
      <c r="F944" s="54">
        <f>F945</f>
        <v>37.5</v>
      </c>
      <c r="G944" s="54">
        <f>G945</f>
        <v>37.5</v>
      </c>
      <c r="H944" s="54">
        <f>H945</f>
        <v>37.5</v>
      </c>
    </row>
    <row r="945" spans="1:8" x14ac:dyDescent="0.25">
      <c r="A945" s="3" t="s">
        <v>144</v>
      </c>
      <c r="B945" s="15" t="s">
        <v>175</v>
      </c>
      <c r="C945" s="15" t="s">
        <v>227</v>
      </c>
      <c r="D945" s="15" t="s">
        <v>877</v>
      </c>
      <c r="E945" s="15" t="s">
        <v>145</v>
      </c>
      <c r="F945" s="54">
        <v>37.5</v>
      </c>
      <c r="G945" s="54">
        <v>37.5</v>
      </c>
      <c r="H945" s="54">
        <v>37.5</v>
      </c>
    </row>
    <row r="946" spans="1:8" ht="26.25" x14ac:dyDescent="0.25">
      <c r="A946" s="8" t="s">
        <v>601</v>
      </c>
      <c r="B946" s="12" t="s">
        <v>186</v>
      </c>
      <c r="C946" s="13"/>
      <c r="D946" s="13"/>
      <c r="E946" s="13"/>
      <c r="F946" s="52">
        <f>F947</f>
        <v>173.5</v>
      </c>
      <c r="G946" s="52">
        <f>G947</f>
        <v>173.5</v>
      </c>
      <c r="H946" s="52">
        <f>H947</f>
        <v>173.5</v>
      </c>
    </row>
    <row r="947" spans="1:8" ht="26.25" x14ac:dyDescent="0.25">
      <c r="A947" s="8" t="s">
        <v>602</v>
      </c>
      <c r="B947" s="12" t="s">
        <v>186</v>
      </c>
      <c r="C947" s="13" t="s">
        <v>160</v>
      </c>
      <c r="D947" s="13"/>
      <c r="E947" s="13"/>
      <c r="F947" s="52">
        <f t="shared" ref="F947:H950" si="51">F948</f>
        <v>173.5</v>
      </c>
      <c r="G947" s="52">
        <f t="shared" si="51"/>
        <v>173.5</v>
      </c>
      <c r="H947" s="52">
        <f t="shared" si="51"/>
        <v>173.5</v>
      </c>
    </row>
    <row r="948" spans="1:8" ht="39" x14ac:dyDescent="0.25">
      <c r="A948" s="8" t="s">
        <v>779</v>
      </c>
      <c r="B948" s="12" t="s">
        <v>186</v>
      </c>
      <c r="C948" s="13" t="s">
        <v>160</v>
      </c>
      <c r="D948" s="13" t="s">
        <v>238</v>
      </c>
      <c r="E948" s="13"/>
      <c r="F948" s="52">
        <f t="shared" si="51"/>
        <v>173.5</v>
      </c>
      <c r="G948" s="52">
        <f t="shared" si="51"/>
        <v>173.5</v>
      </c>
      <c r="H948" s="52">
        <f t="shared" si="51"/>
        <v>173.5</v>
      </c>
    </row>
    <row r="949" spans="1:8" ht="51.75" x14ac:dyDescent="0.25">
      <c r="A949" s="8" t="s">
        <v>390</v>
      </c>
      <c r="B949" s="12" t="s">
        <v>186</v>
      </c>
      <c r="C949" s="13" t="s">
        <v>160</v>
      </c>
      <c r="D949" s="13" t="s">
        <v>239</v>
      </c>
      <c r="E949" s="13"/>
      <c r="F949" s="52">
        <f t="shared" si="51"/>
        <v>173.5</v>
      </c>
      <c r="G949" s="52">
        <f t="shared" si="51"/>
        <v>173.5</v>
      </c>
      <c r="H949" s="52">
        <f t="shared" si="51"/>
        <v>173.5</v>
      </c>
    </row>
    <row r="950" spans="1:8" ht="26.25" x14ac:dyDescent="0.25">
      <c r="A950" s="3" t="s">
        <v>241</v>
      </c>
      <c r="B950" s="14" t="s">
        <v>186</v>
      </c>
      <c r="C950" s="15" t="s">
        <v>160</v>
      </c>
      <c r="D950" s="15" t="s">
        <v>120</v>
      </c>
      <c r="E950" s="15"/>
      <c r="F950" s="53">
        <f t="shared" si="51"/>
        <v>173.5</v>
      </c>
      <c r="G950" s="53">
        <f t="shared" si="51"/>
        <v>173.5</v>
      </c>
      <c r="H950" s="53">
        <f t="shared" si="51"/>
        <v>173.5</v>
      </c>
    </row>
    <row r="951" spans="1:8" x14ac:dyDescent="0.25">
      <c r="A951" s="3" t="s">
        <v>423</v>
      </c>
      <c r="B951" s="14" t="s">
        <v>186</v>
      </c>
      <c r="C951" s="15" t="s">
        <v>160</v>
      </c>
      <c r="D951" s="15" t="s">
        <v>120</v>
      </c>
      <c r="E951" s="15" t="s">
        <v>242</v>
      </c>
      <c r="F951" s="54">
        <v>173.5</v>
      </c>
      <c r="G951" s="54">
        <v>173.5</v>
      </c>
      <c r="H951" s="54">
        <v>173.5</v>
      </c>
    </row>
    <row r="952" spans="1:8" ht="39" x14ac:dyDescent="0.25">
      <c r="A952" s="8" t="s">
        <v>599</v>
      </c>
      <c r="B952" s="12" t="s">
        <v>243</v>
      </c>
      <c r="C952" s="13"/>
      <c r="D952" s="13"/>
      <c r="E952" s="13"/>
      <c r="F952" s="52">
        <f>F953+F958</f>
        <v>14450.1</v>
      </c>
      <c r="G952" s="52">
        <f>G953+G958</f>
        <v>11398.699999999999</v>
      </c>
      <c r="H952" s="52">
        <f>H953+H958</f>
        <v>11223.9</v>
      </c>
    </row>
    <row r="953" spans="1:8" ht="39" x14ac:dyDescent="0.25">
      <c r="A953" s="8" t="s">
        <v>244</v>
      </c>
      <c r="B953" s="12" t="s">
        <v>243</v>
      </c>
      <c r="C953" s="13" t="s">
        <v>160</v>
      </c>
      <c r="D953" s="13"/>
      <c r="E953" s="13"/>
      <c r="F953" s="52">
        <f t="shared" ref="F953:H956" si="52">F954</f>
        <v>14385.2</v>
      </c>
      <c r="G953" s="52">
        <f t="shared" si="52"/>
        <v>11333.8</v>
      </c>
      <c r="H953" s="52">
        <f t="shared" si="52"/>
        <v>11159</v>
      </c>
    </row>
    <row r="954" spans="1:8" ht="39" x14ac:dyDescent="0.25">
      <c r="A954" s="8" t="s">
        <v>779</v>
      </c>
      <c r="B954" s="12" t="s">
        <v>243</v>
      </c>
      <c r="C954" s="13" t="s">
        <v>160</v>
      </c>
      <c r="D954" s="13" t="s">
        <v>238</v>
      </c>
      <c r="E954" s="13"/>
      <c r="F954" s="52">
        <f t="shared" si="52"/>
        <v>14385.2</v>
      </c>
      <c r="G954" s="52">
        <f t="shared" si="52"/>
        <v>11333.8</v>
      </c>
      <c r="H954" s="52">
        <f t="shared" si="52"/>
        <v>11159</v>
      </c>
    </row>
    <row r="955" spans="1:8" ht="39" x14ac:dyDescent="0.25">
      <c r="A955" s="8" t="s">
        <v>393</v>
      </c>
      <c r="B955" s="12" t="s">
        <v>243</v>
      </c>
      <c r="C955" s="13" t="s">
        <v>160</v>
      </c>
      <c r="D955" s="13" t="s">
        <v>319</v>
      </c>
      <c r="E955" s="13"/>
      <c r="F955" s="52">
        <f t="shared" si="52"/>
        <v>14385.2</v>
      </c>
      <c r="G955" s="52">
        <f t="shared" si="52"/>
        <v>11333.8</v>
      </c>
      <c r="H955" s="52">
        <f t="shared" si="52"/>
        <v>11159</v>
      </c>
    </row>
    <row r="956" spans="1:8" ht="51.75" x14ac:dyDescent="0.25">
      <c r="A956" s="39" t="s">
        <v>780</v>
      </c>
      <c r="B956" s="14" t="s">
        <v>243</v>
      </c>
      <c r="C956" s="15" t="s">
        <v>160</v>
      </c>
      <c r="D956" s="15" t="s">
        <v>121</v>
      </c>
      <c r="E956" s="15"/>
      <c r="F956" s="53">
        <f t="shared" si="52"/>
        <v>14385.2</v>
      </c>
      <c r="G956" s="53">
        <f t="shared" si="52"/>
        <v>11333.8</v>
      </c>
      <c r="H956" s="53">
        <f t="shared" si="52"/>
        <v>11159</v>
      </c>
    </row>
    <row r="957" spans="1:8" x14ac:dyDescent="0.25">
      <c r="A957" s="3" t="s">
        <v>245</v>
      </c>
      <c r="B957" s="14" t="s">
        <v>243</v>
      </c>
      <c r="C957" s="15" t="s">
        <v>160</v>
      </c>
      <c r="D957" s="15" t="s">
        <v>121</v>
      </c>
      <c r="E957" s="15" t="s">
        <v>246</v>
      </c>
      <c r="F957" s="54">
        <v>14385.2</v>
      </c>
      <c r="G957" s="54">
        <v>11333.8</v>
      </c>
      <c r="H957" s="54">
        <v>11159</v>
      </c>
    </row>
    <row r="958" spans="1:8" ht="26.25" x14ac:dyDescent="0.25">
      <c r="A958" s="8" t="s">
        <v>483</v>
      </c>
      <c r="B958" s="12" t="s">
        <v>243</v>
      </c>
      <c r="C958" s="13" t="s">
        <v>227</v>
      </c>
      <c r="D958" s="13"/>
      <c r="E958" s="13"/>
      <c r="F958" s="52">
        <f>F961+F964+F967+F970+F984+F988+F993+F1006</f>
        <v>64.900000000000006</v>
      </c>
      <c r="G958" s="52">
        <f>G959</f>
        <v>64.900000000000006</v>
      </c>
      <c r="H958" s="56">
        <f>H959</f>
        <v>64.900000000000006</v>
      </c>
    </row>
    <row r="959" spans="1:8" ht="39" x14ac:dyDescent="0.25">
      <c r="A959" s="8" t="s">
        <v>724</v>
      </c>
      <c r="B959" s="12" t="s">
        <v>243</v>
      </c>
      <c r="C959" s="13" t="s">
        <v>227</v>
      </c>
      <c r="D959" s="13" t="s">
        <v>725</v>
      </c>
      <c r="E959" s="13"/>
      <c r="F959" s="52">
        <f>F960+F963+F966+F969+F1006</f>
        <v>64.900000000000006</v>
      </c>
      <c r="G959" s="52">
        <f>G960+G963+G966+G969</f>
        <v>64.900000000000006</v>
      </c>
      <c r="H959" s="52">
        <f>H960+H963+H966+H969</f>
        <v>64.900000000000006</v>
      </c>
    </row>
    <row r="960" spans="1:8" ht="31.5" customHeight="1" x14ac:dyDescent="0.25">
      <c r="A960" s="3" t="s">
        <v>726</v>
      </c>
      <c r="B960" s="14" t="s">
        <v>243</v>
      </c>
      <c r="C960" s="15" t="s">
        <v>227</v>
      </c>
      <c r="D960" s="15" t="s">
        <v>727</v>
      </c>
      <c r="E960" s="13"/>
      <c r="F960" s="53">
        <f t="shared" ref="F960:H961" si="53">F961</f>
        <v>9.6</v>
      </c>
      <c r="G960" s="53">
        <f t="shared" si="53"/>
        <v>9.6</v>
      </c>
      <c r="H960" s="54">
        <f t="shared" si="53"/>
        <v>9.6</v>
      </c>
    </row>
    <row r="961" spans="1:8" ht="39" x14ac:dyDescent="0.25">
      <c r="A961" s="3" t="s">
        <v>626</v>
      </c>
      <c r="B961" s="14" t="s">
        <v>243</v>
      </c>
      <c r="C961" s="15" t="s">
        <v>227</v>
      </c>
      <c r="D961" s="15" t="s">
        <v>781</v>
      </c>
      <c r="E961" s="15"/>
      <c r="F961" s="54">
        <f t="shared" si="53"/>
        <v>9.6</v>
      </c>
      <c r="G961" s="54">
        <f t="shared" si="53"/>
        <v>9.6</v>
      </c>
      <c r="H961" s="54">
        <f t="shared" si="53"/>
        <v>9.6</v>
      </c>
    </row>
    <row r="962" spans="1:8" x14ac:dyDescent="0.25">
      <c r="A962" s="3" t="s">
        <v>339</v>
      </c>
      <c r="B962" s="14" t="s">
        <v>243</v>
      </c>
      <c r="C962" s="15" t="s">
        <v>227</v>
      </c>
      <c r="D962" s="15" t="s">
        <v>781</v>
      </c>
      <c r="E962" s="15" t="s">
        <v>340</v>
      </c>
      <c r="F962" s="54">
        <v>9.6</v>
      </c>
      <c r="G962" s="54">
        <v>9.6</v>
      </c>
      <c r="H962" s="54">
        <v>9.6</v>
      </c>
    </row>
    <row r="963" spans="1:8" ht="33.75" customHeight="1" x14ac:dyDescent="0.25">
      <c r="A963" s="3" t="s">
        <v>728</v>
      </c>
      <c r="B963" s="14" t="s">
        <v>243</v>
      </c>
      <c r="C963" s="15" t="s">
        <v>227</v>
      </c>
      <c r="D963" s="15" t="s">
        <v>729</v>
      </c>
      <c r="E963" s="15"/>
      <c r="F963" s="54">
        <f t="shared" ref="F963:H964" si="54">F964</f>
        <v>9.6</v>
      </c>
      <c r="G963" s="54">
        <f t="shared" si="54"/>
        <v>9.6</v>
      </c>
      <c r="H963" s="54">
        <f t="shared" si="54"/>
        <v>9.6</v>
      </c>
    </row>
    <row r="964" spans="1:8" ht="39" x14ac:dyDescent="0.25">
      <c r="A964" s="3" t="s">
        <v>627</v>
      </c>
      <c r="B964" s="14" t="s">
        <v>243</v>
      </c>
      <c r="C964" s="15" t="s">
        <v>227</v>
      </c>
      <c r="D964" s="15" t="s">
        <v>782</v>
      </c>
      <c r="E964" s="15"/>
      <c r="F964" s="54">
        <f t="shared" si="54"/>
        <v>9.6</v>
      </c>
      <c r="G964" s="54">
        <f t="shared" si="54"/>
        <v>9.6</v>
      </c>
      <c r="H964" s="54">
        <f t="shared" si="54"/>
        <v>9.6</v>
      </c>
    </row>
    <row r="965" spans="1:8" x14ac:dyDescent="0.25">
      <c r="A965" s="3" t="s">
        <v>339</v>
      </c>
      <c r="B965" s="14" t="s">
        <v>243</v>
      </c>
      <c r="C965" s="15" t="s">
        <v>227</v>
      </c>
      <c r="D965" s="15" t="s">
        <v>782</v>
      </c>
      <c r="E965" s="15" t="s">
        <v>340</v>
      </c>
      <c r="F965" s="54">
        <v>9.6</v>
      </c>
      <c r="G965" s="54">
        <v>9.6</v>
      </c>
      <c r="H965" s="54">
        <v>9.6</v>
      </c>
    </row>
    <row r="966" spans="1:8" ht="30" customHeight="1" x14ac:dyDescent="0.25">
      <c r="A966" s="3" t="s">
        <v>730</v>
      </c>
      <c r="B966" s="14" t="s">
        <v>243</v>
      </c>
      <c r="C966" s="15" t="s">
        <v>227</v>
      </c>
      <c r="D966" s="15" t="s">
        <v>731</v>
      </c>
      <c r="E966" s="15"/>
      <c r="F966" s="54">
        <f t="shared" ref="F966:H967" si="55">F967</f>
        <v>9.6999999999999993</v>
      </c>
      <c r="G966" s="54">
        <f t="shared" si="55"/>
        <v>9.6999999999999993</v>
      </c>
      <c r="H966" s="54">
        <f t="shared" si="55"/>
        <v>9.6999999999999993</v>
      </c>
    </row>
    <row r="967" spans="1:8" ht="39" x14ac:dyDescent="0.25">
      <c r="A967" s="3" t="s">
        <v>629</v>
      </c>
      <c r="B967" s="14" t="s">
        <v>243</v>
      </c>
      <c r="C967" s="15" t="s">
        <v>227</v>
      </c>
      <c r="D967" s="15" t="s">
        <v>625</v>
      </c>
      <c r="E967" s="15"/>
      <c r="F967" s="54">
        <f t="shared" si="55"/>
        <v>9.6999999999999993</v>
      </c>
      <c r="G967" s="54">
        <f t="shared" si="55"/>
        <v>9.6999999999999993</v>
      </c>
      <c r="H967" s="54">
        <f t="shared" si="55"/>
        <v>9.6999999999999993</v>
      </c>
    </row>
    <row r="968" spans="1:8" x14ac:dyDescent="0.25">
      <c r="A968" s="3" t="s">
        <v>339</v>
      </c>
      <c r="B968" s="14" t="s">
        <v>243</v>
      </c>
      <c r="C968" s="15" t="s">
        <v>227</v>
      </c>
      <c r="D968" s="15" t="s">
        <v>625</v>
      </c>
      <c r="E968" s="15" t="s">
        <v>340</v>
      </c>
      <c r="F968" s="54">
        <v>9.6999999999999993</v>
      </c>
      <c r="G968" s="54">
        <v>9.6999999999999993</v>
      </c>
      <c r="H968" s="54">
        <v>9.6999999999999993</v>
      </c>
    </row>
    <row r="969" spans="1:8" ht="26.25" x14ac:dyDescent="0.25">
      <c r="A969" s="3" t="s">
        <v>783</v>
      </c>
      <c r="B969" s="14" t="s">
        <v>243</v>
      </c>
      <c r="C969" s="15" t="s">
        <v>227</v>
      </c>
      <c r="D969" s="15" t="s">
        <v>784</v>
      </c>
      <c r="E969" s="15"/>
      <c r="F969" s="54">
        <f t="shared" ref="F969:H970" si="56">F970</f>
        <v>36</v>
      </c>
      <c r="G969" s="54">
        <f t="shared" si="56"/>
        <v>36</v>
      </c>
      <c r="H969" s="54">
        <f t="shared" si="56"/>
        <v>36</v>
      </c>
    </row>
    <row r="970" spans="1:8" ht="39" x14ac:dyDescent="0.25">
      <c r="A970" s="3" t="s">
        <v>630</v>
      </c>
      <c r="B970" s="14" t="s">
        <v>243</v>
      </c>
      <c r="C970" s="15" t="s">
        <v>227</v>
      </c>
      <c r="D970" s="15" t="s">
        <v>628</v>
      </c>
      <c r="E970" s="15"/>
      <c r="F970" s="54">
        <f t="shared" si="56"/>
        <v>36</v>
      </c>
      <c r="G970" s="54">
        <f t="shared" si="56"/>
        <v>36</v>
      </c>
      <c r="H970" s="54">
        <f t="shared" si="56"/>
        <v>36</v>
      </c>
    </row>
    <row r="971" spans="1:8" x14ac:dyDescent="0.25">
      <c r="A971" s="3" t="s">
        <v>339</v>
      </c>
      <c r="B971" s="14" t="s">
        <v>243</v>
      </c>
      <c r="C971" s="15" t="s">
        <v>227</v>
      </c>
      <c r="D971" s="15" t="s">
        <v>628</v>
      </c>
      <c r="E971" s="15" t="s">
        <v>340</v>
      </c>
      <c r="F971" s="54">
        <v>36</v>
      </c>
      <c r="G971" s="54">
        <v>36</v>
      </c>
      <c r="H971" s="54">
        <v>36</v>
      </c>
    </row>
    <row r="972" spans="1:8" hidden="1" x14ac:dyDescent="0.25">
      <c r="A972" s="3" t="s">
        <v>339</v>
      </c>
      <c r="B972" s="14" t="s">
        <v>243</v>
      </c>
      <c r="C972" s="15" t="s">
        <v>227</v>
      </c>
      <c r="D972" s="15" t="s">
        <v>544</v>
      </c>
      <c r="E972" s="15" t="s">
        <v>340</v>
      </c>
      <c r="F972" s="53"/>
      <c r="G972" s="53">
        <v>0</v>
      </c>
      <c r="H972" s="54">
        <v>0</v>
      </c>
    </row>
    <row r="973" spans="1:8" ht="17.25" hidden="1" customHeight="1" x14ac:dyDescent="0.25">
      <c r="A973" s="3" t="s">
        <v>546</v>
      </c>
      <c r="B973" s="15" t="s">
        <v>243</v>
      </c>
      <c r="C973" s="15" t="s">
        <v>227</v>
      </c>
      <c r="D973" s="15" t="s">
        <v>545</v>
      </c>
      <c r="E973" s="15"/>
      <c r="F973" s="54">
        <f>F974</f>
        <v>0</v>
      </c>
      <c r="G973" s="53">
        <v>0</v>
      </c>
      <c r="H973" s="54">
        <v>0</v>
      </c>
    </row>
    <row r="974" spans="1:8" ht="11.25" hidden="1" customHeight="1" x14ac:dyDescent="0.25">
      <c r="A974" s="3" t="s">
        <v>339</v>
      </c>
      <c r="B974" s="15" t="s">
        <v>243</v>
      </c>
      <c r="C974" s="15" t="s">
        <v>227</v>
      </c>
      <c r="D974" s="15" t="s">
        <v>545</v>
      </c>
      <c r="E974" s="15" t="s">
        <v>340</v>
      </c>
      <c r="F974" s="54"/>
      <c r="G974" s="53">
        <v>0</v>
      </c>
      <c r="H974" s="54">
        <v>0</v>
      </c>
    </row>
    <row r="975" spans="1:8" ht="10.5" hidden="1" customHeight="1" x14ac:dyDescent="0.25">
      <c r="A975" s="3" t="s">
        <v>484</v>
      </c>
      <c r="B975" s="14" t="s">
        <v>243</v>
      </c>
      <c r="C975" s="15" t="s">
        <v>227</v>
      </c>
      <c r="D975" s="15" t="s">
        <v>486</v>
      </c>
      <c r="E975" s="15"/>
      <c r="F975" s="54">
        <f>F976</f>
        <v>0</v>
      </c>
      <c r="G975" s="53">
        <v>0</v>
      </c>
      <c r="H975" s="54">
        <v>0</v>
      </c>
    </row>
    <row r="976" spans="1:8" ht="14.25" hidden="1" customHeight="1" x14ac:dyDescent="0.25">
      <c r="A976" s="3" t="s">
        <v>339</v>
      </c>
      <c r="B976" s="14" t="s">
        <v>243</v>
      </c>
      <c r="C976" s="15" t="s">
        <v>227</v>
      </c>
      <c r="D976" s="15" t="s">
        <v>486</v>
      </c>
      <c r="E976" s="15" t="s">
        <v>340</v>
      </c>
      <c r="F976" s="54">
        <v>0</v>
      </c>
      <c r="G976" s="54">
        <v>0</v>
      </c>
      <c r="H976" s="54">
        <v>0</v>
      </c>
    </row>
    <row r="977" spans="1:8" ht="10.5" hidden="1" customHeight="1" x14ac:dyDescent="0.25">
      <c r="A977" s="3" t="s">
        <v>485</v>
      </c>
      <c r="B977" s="14" t="s">
        <v>243</v>
      </c>
      <c r="C977" s="15" t="s">
        <v>227</v>
      </c>
      <c r="D977" s="15" t="s">
        <v>487</v>
      </c>
      <c r="E977" s="15"/>
      <c r="F977" s="53">
        <f>F978</f>
        <v>0</v>
      </c>
      <c r="G977" s="53">
        <v>0</v>
      </c>
      <c r="H977" s="54">
        <v>0</v>
      </c>
    </row>
    <row r="978" spans="1:8" ht="14.25" hidden="1" customHeight="1" x14ac:dyDescent="0.25">
      <c r="A978" s="3" t="s">
        <v>339</v>
      </c>
      <c r="B978" s="14" t="s">
        <v>243</v>
      </c>
      <c r="C978" s="15" t="s">
        <v>227</v>
      </c>
      <c r="D978" s="15" t="s">
        <v>487</v>
      </c>
      <c r="E978" s="15" t="s">
        <v>340</v>
      </c>
      <c r="F978" s="54">
        <v>0</v>
      </c>
      <c r="G978" s="54">
        <v>0</v>
      </c>
      <c r="H978" s="54">
        <v>0</v>
      </c>
    </row>
    <row r="979" spans="1:8" ht="15" hidden="1" customHeight="1" x14ac:dyDescent="0.25">
      <c r="A979" s="3" t="s">
        <v>552</v>
      </c>
      <c r="B979" s="15" t="s">
        <v>243</v>
      </c>
      <c r="C979" s="15" t="s">
        <v>227</v>
      </c>
      <c r="D979" s="15" t="s">
        <v>553</v>
      </c>
      <c r="E979" s="15"/>
      <c r="F979" s="54">
        <f>F980</f>
        <v>0</v>
      </c>
      <c r="G979" s="54">
        <v>0</v>
      </c>
      <c r="H979" s="54">
        <v>0</v>
      </c>
    </row>
    <row r="980" spans="1:8" ht="13.5" hidden="1" customHeight="1" x14ac:dyDescent="0.25">
      <c r="A980" s="3" t="s">
        <v>339</v>
      </c>
      <c r="B980" s="15" t="s">
        <v>243</v>
      </c>
      <c r="C980" s="15" t="s">
        <v>227</v>
      </c>
      <c r="D980" s="15" t="s">
        <v>553</v>
      </c>
      <c r="E980" s="15" t="s">
        <v>340</v>
      </c>
      <c r="F980" s="54"/>
      <c r="G980" s="54">
        <v>0</v>
      </c>
      <c r="H980" s="54">
        <v>0</v>
      </c>
    </row>
    <row r="981" spans="1:8" ht="15.75" hidden="1" customHeight="1" x14ac:dyDescent="0.25">
      <c r="A981" s="8" t="s">
        <v>106</v>
      </c>
      <c r="B981" s="13" t="s">
        <v>243</v>
      </c>
      <c r="C981" s="13" t="s">
        <v>227</v>
      </c>
      <c r="D981" s="13" t="s">
        <v>320</v>
      </c>
      <c r="E981" s="13"/>
      <c r="F981" s="56">
        <f>F982</f>
        <v>0</v>
      </c>
      <c r="G981" s="56">
        <v>0</v>
      </c>
      <c r="H981" s="56">
        <v>0</v>
      </c>
    </row>
    <row r="982" spans="1:8" ht="13.5" hidden="1" customHeight="1" x14ac:dyDescent="0.25">
      <c r="A982" s="3" t="s">
        <v>556</v>
      </c>
      <c r="B982" s="15" t="s">
        <v>243</v>
      </c>
      <c r="C982" s="15" t="s">
        <v>227</v>
      </c>
      <c r="D982" s="15" t="s">
        <v>557</v>
      </c>
      <c r="E982" s="15"/>
      <c r="F982" s="54">
        <f>F983</f>
        <v>0</v>
      </c>
      <c r="G982" s="54">
        <v>0</v>
      </c>
      <c r="H982" s="54">
        <v>0</v>
      </c>
    </row>
    <row r="983" spans="1:8" ht="16.5" hidden="1" customHeight="1" x14ac:dyDescent="0.25">
      <c r="A983" s="3" t="s">
        <v>339</v>
      </c>
      <c r="B983" s="15" t="s">
        <v>243</v>
      </c>
      <c r="C983" s="15" t="s">
        <v>227</v>
      </c>
      <c r="D983" s="15" t="s">
        <v>557</v>
      </c>
      <c r="E983" s="15" t="s">
        <v>340</v>
      </c>
      <c r="F983" s="54"/>
      <c r="G983" s="54">
        <v>0</v>
      </c>
      <c r="H983" s="54">
        <v>0</v>
      </c>
    </row>
    <row r="984" spans="1:8" ht="39" hidden="1" x14ac:dyDescent="0.25">
      <c r="A984" s="8" t="s">
        <v>674</v>
      </c>
      <c r="B984" s="14" t="s">
        <v>243</v>
      </c>
      <c r="C984" s="15" t="s">
        <v>227</v>
      </c>
      <c r="D984" s="13" t="s">
        <v>238</v>
      </c>
      <c r="E984" s="15"/>
      <c r="F984" s="56">
        <f>F985</f>
        <v>0</v>
      </c>
      <c r="G984" s="56">
        <v>0</v>
      </c>
      <c r="H984" s="56">
        <v>0</v>
      </c>
    </row>
    <row r="985" spans="1:8" ht="39" hidden="1" x14ac:dyDescent="0.25">
      <c r="A985" s="8" t="s">
        <v>393</v>
      </c>
      <c r="B985" s="14" t="s">
        <v>243</v>
      </c>
      <c r="C985" s="15" t="s">
        <v>227</v>
      </c>
      <c r="D985" s="13" t="s">
        <v>319</v>
      </c>
      <c r="E985" s="15"/>
      <c r="F985" s="56">
        <f>F986</f>
        <v>0</v>
      </c>
      <c r="G985" s="56">
        <v>0</v>
      </c>
      <c r="H985" s="56">
        <v>0</v>
      </c>
    </row>
    <row r="986" spans="1:8" ht="26.25" hidden="1" x14ac:dyDescent="0.25">
      <c r="A986" s="3" t="s">
        <v>637</v>
      </c>
      <c r="B986" s="15" t="s">
        <v>243</v>
      </c>
      <c r="C986" s="15" t="s">
        <v>227</v>
      </c>
      <c r="D986" s="14" t="s">
        <v>638</v>
      </c>
      <c r="E986" s="15"/>
      <c r="F986" s="54">
        <f>F987</f>
        <v>0</v>
      </c>
      <c r="G986" s="54">
        <v>0</v>
      </c>
      <c r="H986" s="54">
        <v>0</v>
      </c>
    </row>
    <row r="987" spans="1:8" hidden="1" x14ac:dyDescent="0.25">
      <c r="A987" s="3" t="s">
        <v>339</v>
      </c>
      <c r="B987" s="15" t="s">
        <v>243</v>
      </c>
      <c r="C987" s="15" t="s">
        <v>227</v>
      </c>
      <c r="D987" s="14" t="s">
        <v>638</v>
      </c>
      <c r="E987" s="15" t="s">
        <v>340</v>
      </c>
      <c r="F987" s="54"/>
      <c r="G987" s="54"/>
      <c r="H987" s="54"/>
    </row>
    <row r="988" spans="1:8" ht="51.75" hidden="1" x14ac:dyDescent="0.25">
      <c r="A988" s="8" t="s">
        <v>608</v>
      </c>
      <c r="B988" s="14" t="s">
        <v>243</v>
      </c>
      <c r="C988" s="15" t="s">
        <v>227</v>
      </c>
      <c r="D988" s="14" t="s">
        <v>100</v>
      </c>
      <c r="E988" s="15"/>
      <c r="F988" s="54">
        <f>F989+F991</f>
        <v>0</v>
      </c>
      <c r="G988" s="54">
        <f>G989</f>
        <v>0</v>
      </c>
      <c r="H988" s="54">
        <f>H989</f>
        <v>0</v>
      </c>
    </row>
    <row r="989" spans="1:8" ht="51.75" hidden="1" x14ac:dyDescent="0.25">
      <c r="A989" s="39" t="s">
        <v>659</v>
      </c>
      <c r="B989" s="14" t="s">
        <v>243</v>
      </c>
      <c r="C989" s="15" t="s">
        <v>227</v>
      </c>
      <c r="D989" s="14" t="s">
        <v>660</v>
      </c>
      <c r="E989" s="15"/>
      <c r="F989" s="54">
        <f>F990</f>
        <v>0</v>
      </c>
      <c r="G989" s="54">
        <v>0</v>
      </c>
      <c r="H989" s="54">
        <v>0</v>
      </c>
    </row>
    <row r="990" spans="1:8" hidden="1" x14ac:dyDescent="0.25">
      <c r="A990" s="39" t="s">
        <v>339</v>
      </c>
      <c r="B990" s="14" t="s">
        <v>243</v>
      </c>
      <c r="C990" s="15" t="s">
        <v>227</v>
      </c>
      <c r="D990" s="14" t="s">
        <v>660</v>
      </c>
      <c r="E990" s="15" t="s">
        <v>340</v>
      </c>
      <c r="F990" s="54"/>
      <c r="G990" s="54"/>
      <c r="H990" s="54"/>
    </row>
    <row r="991" spans="1:8" ht="51.75" hidden="1" x14ac:dyDescent="0.25">
      <c r="A991" s="39" t="s">
        <v>671</v>
      </c>
      <c r="B991" s="14" t="s">
        <v>243</v>
      </c>
      <c r="C991" s="15" t="s">
        <v>227</v>
      </c>
      <c r="D991" s="14" t="s">
        <v>670</v>
      </c>
      <c r="E991" s="15"/>
      <c r="F991" s="54">
        <f>F992</f>
        <v>0</v>
      </c>
      <c r="G991" s="54">
        <v>0</v>
      </c>
      <c r="H991" s="54">
        <v>0</v>
      </c>
    </row>
    <row r="992" spans="1:8" hidden="1" x14ac:dyDescent="0.25">
      <c r="A992" s="3" t="s">
        <v>339</v>
      </c>
      <c r="B992" s="14" t="s">
        <v>243</v>
      </c>
      <c r="C992" s="15" t="s">
        <v>227</v>
      </c>
      <c r="D992" s="14" t="s">
        <v>670</v>
      </c>
      <c r="E992" s="15" t="s">
        <v>340</v>
      </c>
      <c r="F992" s="54"/>
      <c r="G992" s="54"/>
      <c r="H992" s="54"/>
    </row>
    <row r="993" spans="1:8" ht="44.25" hidden="1" customHeight="1" x14ac:dyDescent="0.25">
      <c r="A993" s="8" t="s">
        <v>735</v>
      </c>
      <c r="B993" s="14" t="s">
        <v>243</v>
      </c>
      <c r="C993" s="15" t="s">
        <v>227</v>
      </c>
      <c r="D993" s="38" t="s">
        <v>785</v>
      </c>
      <c r="E993" s="15"/>
      <c r="F993" s="54">
        <f>F994+F996+F998+F1000+F1002+F1004</f>
        <v>0</v>
      </c>
      <c r="G993" s="54">
        <v>0</v>
      </c>
      <c r="H993" s="54">
        <f>H994+H996+H998+H1000+H1002</f>
        <v>0</v>
      </c>
    </row>
    <row r="994" spans="1:8" ht="102.75" hidden="1" x14ac:dyDescent="0.25">
      <c r="A994" s="39" t="s">
        <v>655</v>
      </c>
      <c r="B994" s="14" t="s">
        <v>243</v>
      </c>
      <c r="C994" s="15" t="s">
        <v>227</v>
      </c>
      <c r="D994" s="38" t="s">
        <v>786</v>
      </c>
      <c r="E994" s="15"/>
      <c r="F994" s="54">
        <f>F995</f>
        <v>0</v>
      </c>
      <c r="G994" s="54">
        <f>G995</f>
        <v>0</v>
      </c>
      <c r="H994" s="54">
        <f>H995</f>
        <v>0</v>
      </c>
    </row>
    <row r="995" spans="1:8" hidden="1" x14ac:dyDescent="0.25">
      <c r="A995" s="39" t="s">
        <v>339</v>
      </c>
      <c r="B995" s="14" t="s">
        <v>243</v>
      </c>
      <c r="C995" s="15" t="s">
        <v>227</v>
      </c>
      <c r="D995" s="38" t="s">
        <v>653</v>
      </c>
      <c r="E995" s="15" t="s">
        <v>340</v>
      </c>
      <c r="F995" s="54"/>
      <c r="G995" s="54"/>
      <c r="H995" s="54"/>
    </row>
    <row r="996" spans="1:8" ht="51.75" hidden="1" x14ac:dyDescent="0.25">
      <c r="A996" s="39" t="s">
        <v>650</v>
      </c>
      <c r="B996" s="14" t="s">
        <v>243</v>
      </c>
      <c r="C996" s="15" t="s">
        <v>227</v>
      </c>
      <c r="D996" s="38" t="s">
        <v>787</v>
      </c>
      <c r="E996" s="15"/>
      <c r="F996" s="54">
        <f>F997</f>
        <v>0</v>
      </c>
      <c r="G996" s="54">
        <f>G997</f>
        <v>0</v>
      </c>
      <c r="H996" s="54">
        <f>H997</f>
        <v>0</v>
      </c>
    </row>
    <row r="997" spans="1:8" hidden="1" x14ac:dyDescent="0.25">
      <c r="A997" s="39" t="s">
        <v>339</v>
      </c>
      <c r="B997" s="14" t="s">
        <v>243</v>
      </c>
      <c r="C997" s="15" t="s">
        <v>227</v>
      </c>
      <c r="D997" s="38" t="s">
        <v>787</v>
      </c>
      <c r="E997" s="15" t="s">
        <v>340</v>
      </c>
      <c r="F997" s="54"/>
      <c r="G997" s="54"/>
      <c r="H997" s="54"/>
    </row>
    <row r="998" spans="1:8" ht="102.75" hidden="1" x14ac:dyDescent="0.25">
      <c r="A998" s="39" t="s">
        <v>656</v>
      </c>
      <c r="B998" s="14" t="s">
        <v>243</v>
      </c>
      <c r="C998" s="15" t="s">
        <v>227</v>
      </c>
      <c r="D998" s="38" t="s">
        <v>788</v>
      </c>
      <c r="E998" s="15"/>
      <c r="F998" s="54">
        <f>F999</f>
        <v>0</v>
      </c>
      <c r="G998" s="54">
        <f>G999</f>
        <v>0</v>
      </c>
      <c r="H998" s="54">
        <f>H999</f>
        <v>0</v>
      </c>
    </row>
    <row r="999" spans="1:8" hidden="1" x14ac:dyDescent="0.25">
      <c r="A999" s="39" t="s">
        <v>339</v>
      </c>
      <c r="B999" s="14" t="s">
        <v>243</v>
      </c>
      <c r="C999" s="15" t="s">
        <v>227</v>
      </c>
      <c r="D999" s="38" t="s">
        <v>790</v>
      </c>
      <c r="E999" s="15" t="s">
        <v>340</v>
      </c>
      <c r="F999" s="54"/>
      <c r="G999" s="54"/>
      <c r="H999" s="54"/>
    </row>
    <row r="1000" spans="1:8" ht="51.75" hidden="1" x14ac:dyDescent="0.25">
      <c r="A1000" s="39" t="s">
        <v>651</v>
      </c>
      <c r="B1000" s="14" t="s">
        <v>243</v>
      </c>
      <c r="C1000" s="15" t="s">
        <v>227</v>
      </c>
      <c r="D1000" s="38" t="s">
        <v>789</v>
      </c>
      <c r="E1000" s="15"/>
      <c r="F1000" s="54">
        <f>F1001</f>
        <v>0</v>
      </c>
      <c r="G1000" s="54">
        <f>G1001</f>
        <v>0</v>
      </c>
      <c r="H1000" s="54">
        <f>H1001</f>
        <v>0</v>
      </c>
    </row>
    <row r="1001" spans="1:8" hidden="1" x14ac:dyDescent="0.25">
      <c r="A1001" s="39" t="s">
        <v>339</v>
      </c>
      <c r="B1001" s="14" t="s">
        <v>243</v>
      </c>
      <c r="C1001" s="15" t="s">
        <v>227</v>
      </c>
      <c r="D1001" s="38" t="s">
        <v>789</v>
      </c>
      <c r="E1001" s="15" t="s">
        <v>340</v>
      </c>
      <c r="F1001" s="54"/>
      <c r="G1001" s="54"/>
      <c r="H1001" s="54"/>
    </row>
    <row r="1002" spans="1:8" ht="102.75" hidden="1" x14ac:dyDescent="0.25">
      <c r="A1002" s="39" t="s">
        <v>657</v>
      </c>
      <c r="B1002" s="14" t="s">
        <v>243</v>
      </c>
      <c r="C1002" s="15" t="s">
        <v>227</v>
      </c>
      <c r="D1002" s="38" t="s">
        <v>791</v>
      </c>
      <c r="E1002" s="15"/>
      <c r="F1002" s="54">
        <f>F1003</f>
        <v>0</v>
      </c>
      <c r="G1002" s="54">
        <f>G1003</f>
        <v>0</v>
      </c>
      <c r="H1002" s="54">
        <f>H1003</f>
        <v>0</v>
      </c>
    </row>
    <row r="1003" spans="1:8" hidden="1" x14ac:dyDescent="0.25">
      <c r="A1003" s="39" t="s">
        <v>339</v>
      </c>
      <c r="B1003" s="14" t="s">
        <v>243</v>
      </c>
      <c r="C1003" s="15" t="s">
        <v>227</v>
      </c>
      <c r="D1003" s="38" t="s">
        <v>791</v>
      </c>
      <c r="E1003" s="15" t="s">
        <v>340</v>
      </c>
      <c r="F1003" s="54"/>
      <c r="G1003" s="54"/>
      <c r="H1003" s="54"/>
    </row>
    <row r="1004" spans="1:8" ht="51.75" hidden="1" x14ac:dyDescent="0.25">
      <c r="A1004" s="39" t="s">
        <v>652</v>
      </c>
      <c r="B1004" s="14" t="s">
        <v>243</v>
      </c>
      <c r="C1004" s="15" t="s">
        <v>227</v>
      </c>
      <c r="D1004" s="38" t="s">
        <v>792</v>
      </c>
      <c r="E1004" s="15"/>
      <c r="F1004" s="54">
        <f>F1005</f>
        <v>0</v>
      </c>
      <c r="G1004" s="54">
        <f>G1005</f>
        <v>0</v>
      </c>
      <c r="H1004" s="54">
        <f>H1005</f>
        <v>0</v>
      </c>
    </row>
    <row r="1005" spans="1:8" hidden="1" x14ac:dyDescent="0.25">
      <c r="A1005" s="39" t="s">
        <v>339</v>
      </c>
      <c r="B1005" s="14" t="s">
        <v>243</v>
      </c>
      <c r="C1005" s="15" t="s">
        <v>227</v>
      </c>
      <c r="D1005" s="38" t="s">
        <v>792</v>
      </c>
      <c r="E1005" s="15" t="s">
        <v>340</v>
      </c>
      <c r="F1005" s="54"/>
      <c r="G1005" s="54"/>
      <c r="H1005" s="54"/>
    </row>
    <row r="1006" spans="1:8" ht="39" hidden="1" x14ac:dyDescent="0.25">
      <c r="A1006" s="3" t="s">
        <v>839</v>
      </c>
      <c r="B1006" s="14" t="s">
        <v>243</v>
      </c>
      <c r="C1006" s="15" t="s">
        <v>227</v>
      </c>
      <c r="D1006" s="15" t="s">
        <v>840</v>
      </c>
      <c r="E1006" s="15"/>
      <c r="F1006" s="54">
        <f>F1007</f>
        <v>0</v>
      </c>
      <c r="G1006" s="54">
        <f>G1007</f>
        <v>0</v>
      </c>
      <c r="H1006" s="54">
        <v>0</v>
      </c>
    </row>
    <row r="1007" spans="1:8" hidden="1" x14ac:dyDescent="0.25">
      <c r="A1007" s="3" t="s">
        <v>339</v>
      </c>
      <c r="B1007" s="14" t="s">
        <v>243</v>
      </c>
      <c r="C1007" s="15" t="s">
        <v>227</v>
      </c>
      <c r="D1007" s="38" t="s">
        <v>840</v>
      </c>
      <c r="E1007" s="15" t="s">
        <v>340</v>
      </c>
      <c r="F1007" s="54"/>
      <c r="G1007" s="54"/>
      <c r="H1007" s="54"/>
    </row>
    <row r="1008" spans="1:8" ht="15.75" customHeight="1" x14ac:dyDescent="0.25">
      <c r="A1008" s="3" t="s">
        <v>392</v>
      </c>
      <c r="B1008" s="14"/>
      <c r="C1008" s="15"/>
      <c r="D1008" s="15"/>
      <c r="E1008" s="15"/>
      <c r="F1008" s="54">
        <v>0</v>
      </c>
      <c r="G1008" s="70">
        <v>9356.9287999999997</v>
      </c>
      <c r="H1008" s="70">
        <v>18245.484850000001</v>
      </c>
    </row>
    <row r="1009" spans="1:9" x14ac:dyDescent="0.25">
      <c r="A1009" s="33" t="s">
        <v>424</v>
      </c>
      <c r="B1009" s="34"/>
      <c r="C1009" s="35"/>
      <c r="D1009" s="35"/>
      <c r="E1009" s="35"/>
      <c r="F1009" s="80">
        <f>F10+F160+F171+F263+F347+F361+F766+F855+F900+F946+F952+F166</f>
        <v>845936.61901999975</v>
      </c>
      <c r="G1009" s="80">
        <f>G10+G160+G171+G263+G347+G361+G766+G855+G900+G946+G952+G1008</f>
        <v>630650.21789999993</v>
      </c>
      <c r="H1009" s="80">
        <f>H10+H160+H171+H263+H347+H361+H766++H855+H900+H946+H952+H1008</f>
        <v>692367.74239999999</v>
      </c>
    </row>
    <row r="1012" spans="1:9" x14ac:dyDescent="0.25">
      <c r="I1012" s="31"/>
    </row>
    <row r="1013" spans="1:9" hidden="1" x14ac:dyDescent="0.25">
      <c r="I1013" s="31"/>
    </row>
    <row r="1014" spans="1:9" hidden="1" x14ac:dyDescent="0.25">
      <c r="I1014" s="31"/>
    </row>
    <row r="1015" spans="1:9" x14ac:dyDescent="0.25">
      <c r="I1015" s="31"/>
    </row>
    <row r="1016" spans="1:9" x14ac:dyDescent="0.25">
      <c r="I1016" s="31"/>
    </row>
    <row r="1017" spans="1:9" x14ac:dyDescent="0.25">
      <c r="I1017" s="31"/>
    </row>
    <row r="1018" spans="1:9" x14ac:dyDescent="0.25">
      <c r="I1018" s="31"/>
    </row>
    <row r="1019" spans="1:9" x14ac:dyDescent="0.25">
      <c r="I1019" s="31"/>
    </row>
    <row r="1020" spans="1:9" x14ac:dyDescent="0.25">
      <c r="I1020" s="31"/>
    </row>
    <row r="1021" spans="1:9" x14ac:dyDescent="0.25">
      <c r="I1021" s="31"/>
    </row>
    <row r="1022" spans="1:9" x14ac:dyDescent="0.25">
      <c r="I1022" s="31"/>
    </row>
  </sheetData>
  <mergeCells count="7">
    <mergeCell ref="G8:H8"/>
    <mergeCell ref="F1:H1"/>
    <mergeCell ref="F2:H2"/>
    <mergeCell ref="F3:H3"/>
    <mergeCell ref="F4:H4"/>
    <mergeCell ref="A6:H6"/>
    <mergeCell ref="A7:H7"/>
  </mergeCells>
  <pageMargins left="0.51181102362204722" right="0.31496062992125984" top="0.55118110236220474" bottom="0.35433070866141736" header="0.31496062992125984" footer="0.31496062992125984"/>
  <pageSetup paperSize="9" scale="8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1028"/>
  <sheetViews>
    <sheetView topLeftCell="A968" zoomScaleNormal="100" workbookViewId="0">
      <selection activeCell="G722" sqref="G722:G724"/>
    </sheetView>
  </sheetViews>
  <sheetFormatPr defaultRowHeight="15" x14ac:dyDescent="0.25"/>
  <cols>
    <col min="1" max="1" width="42.42578125" style="30" customWidth="1"/>
    <col min="2" max="2" width="5" style="44" customWidth="1"/>
    <col min="3" max="3" width="5.42578125" style="44" customWidth="1"/>
    <col min="4" max="4" width="14" style="44" customWidth="1"/>
    <col min="5" max="5" width="6.7109375" style="44" customWidth="1"/>
    <col min="6" max="6" width="15" style="49" customWidth="1"/>
    <col min="7" max="7" width="14.5703125" style="49" customWidth="1"/>
    <col min="8" max="8" width="15" style="49" customWidth="1"/>
  </cols>
  <sheetData>
    <row r="1" spans="1:70" ht="15.75" x14ac:dyDescent="0.25">
      <c r="A1" s="4"/>
      <c r="B1" s="43"/>
      <c r="C1" s="43"/>
      <c r="D1" s="5"/>
      <c r="E1" s="5"/>
      <c r="F1" s="97" t="s">
        <v>504</v>
      </c>
      <c r="G1" s="97"/>
      <c r="H1" s="97"/>
    </row>
    <row r="2" spans="1:70" ht="15.75" x14ac:dyDescent="0.25">
      <c r="A2" s="4"/>
      <c r="B2" s="43"/>
      <c r="C2" s="43"/>
      <c r="D2" s="5"/>
      <c r="E2" s="5"/>
      <c r="F2" s="98" t="s">
        <v>36</v>
      </c>
      <c r="G2" s="98"/>
      <c r="H2" s="98"/>
    </row>
    <row r="3" spans="1:70" ht="15.75" x14ac:dyDescent="0.25">
      <c r="A3" s="4"/>
      <c r="B3" s="43"/>
      <c r="C3" s="43"/>
      <c r="D3" s="5"/>
      <c r="E3" s="5"/>
      <c r="F3" s="98" t="s">
        <v>37</v>
      </c>
      <c r="G3" s="98"/>
      <c r="H3" s="98"/>
    </row>
    <row r="4" spans="1:70" ht="15.75" x14ac:dyDescent="0.25">
      <c r="A4" s="4"/>
      <c r="B4" s="43"/>
      <c r="C4" s="43"/>
      <c r="D4" s="5"/>
      <c r="E4" s="5"/>
      <c r="F4" s="98" t="s">
        <v>38</v>
      </c>
      <c r="G4" s="98"/>
      <c r="H4" s="98"/>
    </row>
    <row r="5" spans="1:70" x14ac:dyDescent="0.25">
      <c r="A5" s="4"/>
      <c r="B5" s="43"/>
      <c r="C5" s="43"/>
      <c r="D5" s="5"/>
      <c r="E5" s="5"/>
      <c r="F5" s="48"/>
    </row>
    <row r="6" spans="1:70" ht="95.25" customHeight="1" x14ac:dyDescent="0.25">
      <c r="A6" s="99" t="s">
        <v>874</v>
      </c>
      <c r="B6" s="99"/>
      <c r="C6" s="99"/>
      <c r="D6" s="99"/>
      <c r="E6" s="99"/>
      <c r="F6" s="99"/>
      <c r="G6" s="99"/>
      <c r="H6" s="99"/>
    </row>
    <row r="7" spans="1:70" ht="15.75" hidden="1" x14ac:dyDescent="0.25">
      <c r="A7" s="100"/>
      <c r="B7" s="100"/>
      <c r="C7" s="100"/>
      <c r="D7" s="100"/>
      <c r="E7" s="100"/>
      <c r="F7" s="100"/>
      <c r="G7" s="100"/>
      <c r="H7" s="100"/>
    </row>
    <row r="8" spans="1:70" x14ac:dyDescent="0.25">
      <c r="A8" s="4"/>
      <c r="B8" s="43"/>
      <c r="C8" s="43"/>
      <c r="D8" s="5"/>
      <c r="E8" s="5"/>
      <c r="F8" s="48"/>
      <c r="G8" s="96" t="s">
        <v>284</v>
      </c>
      <c r="H8" s="96"/>
    </row>
    <row r="9" spans="1:70" ht="15.75" x14ac:dyDescent="0.25">
      <c r="A9" s="6" t="s">
        <v>39</v>
      </c>
      <c r="B9" s="7" t="s">
        <v>124</v>
      </c>
      <c r="C9" s="7" t="s">
        <v>125</v>
      </c>
      <c r="D9" s="7" t="s">
        <v>126</v>
      </c>
      <c r="E9" s="7" t="s">
        <v>127</v>
      </c>
      <c r="F9" s="68" t="s">
        <v>578</v>
      </c>
      <c r="G9" s="68" t="s">
        <v>793</v>
      </c>
      <c r="H9" s="68" t="s">
        <v>875</v>
      </c>
    </row>
    <row r="10" spans="1:70" ht="18.600000000000001" customHeight="1" x14ac:dyDescent="0.25">
      <c r="A10" s="8" t="s">
        <v>247</v>
      </c>
      <c r="B10" s="9" t="s">
        <v>160</v>
      </c>
      <c r="C10" s="10"/>
      <c r="D10" s="11"/>
      <c r="E10" s="11"/>
      <c r="F10" s="51">
        <f>F11+F15+F46+F50+F67+F71</f>
        <v>101017.443</v>
      </c>
      <c r="G10" s="51">
        <f>G11+G15+G46+G50+G67+G71</f>
        <v>99679.5</v>
      </c>
      <c r="H10" s="51">
        <f>H11+H15+H46+H50+H67+H71</f>
        <v>97818.5</v>
      </c>
    </row>
    <row r="11" spans="1:70" ht="39" x14ac:dyDescent="0.25">
      <c r="A11" s="8" t="s">
        <v>248</v>
      </c>
      <c r="B11" s="12" t="s">
        <v>160</v>
      </c>
      <c r="C11" s="13" t="s">
        <v>138</v>
      </c>
      <c r="D11" s="13"/>
      <c r="E11" s="13"/>
      <c r="F11" s="52">
        <f>F13</f>
        <v>3351.5619999999999</v>
      </c>
      <c r="G11" s="52">
        <f>G13</f>
        <v>3351.5619999999999</v>
      </c>
      <c r="H11" s="52">
        <f>H13</f>
        <v>3351.5619999999999</v>
      </c>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row>
    <row r="12" spans="1:70" x14ac:dyDescent="0.25">
      <c r="A12" s="8" t="s">
        <v>672</v>
      </c>
      <c r="B12" s="12" t="s">
        <v>160</v>
      </c>
      <c r="C12" s="13" t="s">
        <v>138</v>
      </c>
      <c r="D12" s="13" t="s">
        <v>797</v>
      </c>
      <c r="E12" s="13"/>
      <c r="F12" s="52">
        <f>F13</f>
        <v>3351.5619999999999</v>
      </c>
      <c r="G12" s="52">
        <f>G13</f>
        <v>3351.5619999999999</v>
      </c>
      <c r="H12" s="52">
        <f>H13</f>
        <v>3351.5619999999999</v>
      </c>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row>
    <row r="13" spans="1:70" ht="26.25" x14ac:dyDescent="0.25">
      <c r="A13" s="3" t="s">
        <v>252</v>
      </c>
      <c r="B13" s="14" t="s">
        <v>160</v>
      </c>
      <c r="C13" s="15" t="s">
        <v>138</v>
      </c>
      <c r="D13" s="15" t="s">
        <v>249</v>
      </c>
      <c r="E13" s="15"/>
      <c r="F13" s="53">
        <f t="shared" ref="F13:H13" si="0">F14</f>
        <v>3351.5619999999999</v>
      </c>
      <c r="G13" s="53">
        <f t="shared" si="0"/>
        <v>3351.5619999999999</v>
      </c>
      <c r="H13" s="53">
        <f t="shared" si="0"/>
        <v>3351.5619999999999</v>
      </c>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row>
    <row r="14" spans="1:70" ht="26.25" x14ac:dyDescent="0.25">
      <c r="A14" s="3" t="s">
        <v>673</v>
      </c>
      <c r="B14" s="14" t="s">
        <v>160</v>
      </c>
      <c r="C14" s="15" t="s">
        <v>138</v>
      </c>
      <c r="D14" s="15" t="s">
        <v>249</v>
      </c>
      <c r="E14" s="15" t="s">
        <v>251</v>
      </c>
      <c r="F14" s="54">
        <v>3351.5619999999999</v>
      </c>
      <c r="G14" s="54">
        <v>3351.5619999999999</v>
      </c>
      <c r="H14" s="54">
        <v>3351.5619999999999</v>
      </c>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row>
    <row r="15" spans="1:70" ht="51.75" customHeight="1" x14ac:dyDescent="0.25">
      <c r="A15" s="8" t="s">
        <v>388</v>
      </c>
      <c r="B15" s="12" t="s">
        <v>160</v>
      </c>
      <c r="C15" s="13" t="s">
        <v>128</v>
      </c>
      <c r="D15" s="16"/>
      <c r="E15" s="16"/>
      <c r="F15" s="55">
        <f>F16+F25+F33+F40+F42+F44+F38+F28+F30</f>
        <v>75338.038</v>
      </c>
      <c r="G15" s="55">
        <f>G16+G25+G33+G40+G42+G44</f>
        <v>74774.237999999998</v>
      </c>
      <c r="H15" s="55">
        <f>H16+H25+H33+H40+H42+H44</f>
        <v>74774.237999999998</v>
      </c>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row>
    <row r="16" spans="1:70" ht="39" x14ac:dyDescent="0.25">
      <c r="A16" s="8" t="s">
        <v>674</v>
      </c>
      <c r="B16" s="12" t="s">
        <v>160</v>
      </c>
      <c r="C16" s="13" t="s">
        <v>128</v>
      </c>
      <c r="D16" s="13" t="s">
        <v>238</v>
      </c>
      <c r="E16" s="13"/>
      <c r="F16" s="52">
        <f>F17</f>
        <v>5168.2</v>
      </c>
      <c r="G16" s="52">
        <f t="shared" ref="G16:H16" si="1">G17</f>
        <v>5168.2</v>
      </c>
      <c r="H16" s="52">
        <f t="shared" si="1"/>
        <v>5168.2</v>
      </c>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row>
    <row r="17" spans="1:70" ht="40.5" customHeight="1" x14ac:dyDescent="0.25">
      <c r="A17" s="8" t="s">
        <v>393</v>
      </c>
      <c r="B17" s="12" t="s">
        <v>160</v>
      </c>
      <c r="C17" s="13" t="s">
        <v>128</v>
      </c>
      <c r="D17" s="13" t="s">
        <v>319</v>
      </c>
      <c r="E17" s="13"/>
      <c r="F17" s="52">
        <f>F18+F22</f>
        <v>5168.2</v>
      </c>
      <c r="G17" s="52">
        <f>G18+G22</f>
        <v>5168.2</v>
      </c>
      <c r="H17" s="52">
        <f>H18+H22</f>
        <v>5168.2</v>
      </c>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row>
    <row r="18" spans="1:70" ht="39" x14ac:dyDescent="0.25">
      <c r="A18" s="3" t="s">
        <v>675</v>
      </c>
      <c r="B18" s="14" t="s">
        <v>160</v>
      </c>
      <c r="C18" s="15" t="s">
        <v>128</v>
      </c>
      <c r="D18" s="15" t="s">
        <v>500</v>
      </c>
      <c r="E18" s="15"/>
      <c r="F18" s="53">
        <f>F19+F20+F21</f>
        <v>5166.7</v>
      </c>
      <c r="G18" s="53">
        <f>G19+G20+G21</f>
        <v>5166.7</v>
      </c>
      <c r="H18" s="53">
        <f>H19+H20+H21</f>
        <v>5166.7</v>
      </c>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row>
    <row r="19" spans="1:70" ht="26.25" x14ac:dyDescent="0.25">
      <c r="A19" s="3" t="s">
        <v>673</v>
      </c>
      <c r="B19" s="14" t="s">
        <v>160</v>
      </c>
      <c r="C19" s="15" t="s">
        <v>128</v>
      </c>
      <c r="D19" s="15" t="s">
        <v>500</v>
      </c>
      <c r="E19" s="15" t="s">
        <v>251</v>
      </c>
      <c r="F19" s="54">
        <v>4645.5</v>
      </c>
      <c r="G19" s="54">
        <v>4645.5</v>
      </c>
      <c r="H19" s="54">
        <v>4645.5</v>
      </c>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row>
    <row r="20" spans="1:70" ht="39" x14ac:dyDescent="0.25">
      <c r="A20" s="3" t="s">
        <v>794</v>
      </c>
      <c r="B20" s="14" t="s">
        <v>160</v>
      </c>
      <c r="C20" s="15" t="s">
        <v>128</v>
      </c>
      <c r="D20" s="15" t="s">
        <v>500</v>
      </c>
      <c r="E20" s="15" t="s">
        <v>179</v>
      </c>
      <c r="F20" s="54">
        <v>25</v>
      </c>
      <c r="G20" s="54">
        <v>25</v>
      </c>
      <c r="H20" s="54">
        <v>25</v>
      </c>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row>
    <row r="21" spans="1:70" ht="15" customHeight="1" x14ac:dyDescent="0.25">
      <c r="A21" s="3" t="s">
        <v>232</v>
      </c>
      <c r="B21" s="14" t="s">
        <v>160</v>
      </c>
      <c r="C21" s="15" t="s">
        <v>128</v>
      </c>
      <c r="D21" s="15" t="s">
        <v>500</v>
      </c>
      <c r="E21" s="15" t="s">
        <v>233</v>
      </c>
      <c r="F21" s="54">
        <v>496.2</v>
      </c>
      <c r="G21" s="54">
        <v>496.2</v>
      </c>
      <c r="H21" s="54">
        <v>496.2</v>
      </c>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row>
    <row r="22" spans="1:70" ht="128.25" x14ac:dyDescent="0.25">
      <c r="A22" s="3" t="s">
        <v>810</v>
      </c>
      <c r="B22" s="14" t="s">
        <v>160</v>
      </c>
      <c r="C22" s="15" t="s">
        <v>128</v>
      </c>
      <c r="D22" s="15" t="s">
        <v>501</v>
      </c>
      <c r="E22" s="15"/>
      <c r="F22" s="54">
        <f>F23</f>
        <v>1.5</v>
      </c>
      <c r="G22" s="54">
        <f>G23</f>
        <v>1.5</v>
      </c>
      <c r="H22" s="54">
        <f>H23</f>
        <v>1.5</v>
      </c>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row>
    <row r="23" spans="1:70" ht="17.25" customHeight="1" x14ac:dyDescent="0.25">
      <c r="A23" s="3" t="s">
        <v>232</v>
      </c>
      <c r="B23" s="14" t="s">
        <v>160</v>
      </c>
      <c r="C23" s="15" t="s">
        <v>128</v>
      </c>
      <c r="D23" s="15" t="s">
        <v>501</v>
      </c>
      <c r="E23" s="15" t="s">
        <v>233</v>
      </c>
      <c r="F23" s="54">
        <v>1.5</v>
      </c>
      <c r="G23" s="54">
        <v>1.5</v>
      </c>
      <c r="H23" s="54">
        <v>1.5</v>
      </c>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row>
    <row r="24" spans="1:70" ht="26.25" x14ac:dyDescent="0.25">
      <c r="A24" s="8" t="s">
        <v>677</v>
      </c>
      <c r="B24" s="12" t="s">
        <v>160</v>
      </c>
      <c r="C24" s="13" t="s">
        <v>128</v>
      </c>
      <c r="D24" s="13" t="s">
        <v>678</v>
      </c>
      <c r="E24" s="13"/>
      <c r="F24" s="56">
        <f>F25+F28+F30</f>
        <v>70167.838000000003</v>
      </c>
      <c r="G24" s="56">
        <f>G25</f>
        <v>69604.038</v>
      </c>
      <c r="H24" s="56">
        <f>H25</f>
        <v>69604.038</v>
      </c>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row>
    <row r="25" spans="1:70" s="1" customFormat="1" ht="26.25" x14ac:dyDescent="0.25">
      <c r="A25" s="3" t="s">
        <v>252</v>
      </c>
      <c r="B25" s="14" t="s">
        <v>160</v>
      </c>
      <c r="C25" s="15" t="s">
        <v>128</v>
      </c>
      <c r="D25" s="15" t="s">
        <v>253</v>
      </c>
      <c r="E25" s="15"/>
      <c r="F25" s="53">
        <f>F26+F27</f>
        <v>69604.038</v>
      </c>
      <c r="G25" s="53">
        <f>G26+G27</f>
        <v>69604.038</v>
      </c>
      <c r="H25" s="53">
        <f>H26+H27</f>
        <v>69604.038</v>
      </c>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row>
    <row r="26" spans="1:70" s="1" customFormat="1" ht="26.25" customHeight="1" x14ac:dyDescent="0.25">
      <c r="A26" s="3" t="s">
        <v>673</v>
      </c>
      <c r="B26" s="14" t="s">
        <v>160</v>
      </c>
      <c r="C26" s="15" t="s">
        <v>128</v>
      </c>
      <c r="D26" s="15" t="s">
        <v>253</v>
      </c>
      <c r="E26" s="15" t="s">
        <v>251</v>
      </c>
      <c r="F26" s="54">
        <v>69440.138000000006</v>
      </c>
      <c r="G26" s="54">
        <v>69440.138000000006</v>
      </c>
      <c r="H26" s="54">
        <v>69440.138000000006</v>
      </c>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row>
    <row r="27" spans="1:70" s="1" customFormat="1" ht="39" x14ac:dyDescent="0.25">
      <c r="A27" s="3" t="s">
        <v>794</v>
      </c>
      <c r="B27" s="14" t="s">
        <v>160</v>
      </c>
      <c r="C27" s="15" t="s">
        <v>128</v>
      </c>
      <c r="D27" s="15" t="s">
        <v>253</v>
      </c>
      <c r="E27" s="15" t="s">
        <v>179</v>
      </c>
      <c r="F27" s="54">
        <v>163.9</v>
      </c>
      <c r="G27" s="54">
        <v>163.9</v>
      </c>
      <c r="H27" s="54">
        <v>163.9</v>
      </c>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row>
    <row r="28" spans="1:70" s="1" customFormat="1" ht="51.75" hidden="1" x14ac:dyDescent="0.25">
      <c r="A28" s="3" t="s">
        <v>847</v>
      </c>
      <c r="B28" s="15" t="s">
        <v>160</v>
      </c>
      <c r="C28" s="15" t="s">
        <v>128</v>
      </c>
      <c r="D28" s="15" t="s">
        <v>848</v>
      </c>
      <c r="E28" s="15"/>
      <c r="F28" s="54">
        <f>F29</f>
        <v>0</v>
      </c>
      <c r="G28" s="54">
        <v>0</v>
      </c>
      <c r="H28" s="54">
        <v>0</v>
      </c>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row>
    <row r="29" spans="1:70" s="1" customFormat="1" ht="26.25" hidden="1" x14ac:dyDescent="0.25">
      <c r="A29" s="3" t="s">
        <v>673</v>
      </c>
      <c r="B29" s="15" t="s">
        <v>160</v>
      </c>
      <c r="C29" s="15" t="s">
        <v>128</v>
      </c>
      <c r="D29" s="15" t="s">
        <v>848</v>
      </c>
      <c r="E29" s="15" t="s">
        <v>251</v>
      </c>
      <c r="F29" s="54"/>
      <c r="G29" s="54"/>
      <c r="H29" s="54"/>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row>
    <row r="30" spans="1:70" s="1" customFormat="1" ht="51.75" x14ac:dyDescent="0.25">
      <c r="A30" s="69" t="s">
        <v>928</v>
      </c>
      <c r="B30" s="15" t="s">
        <v>160</v>
      </c>
      <c r="C30" s="15" t="s">
        <v>128</v>
      </c>
      <c r="D30" s="15" t="s">
        <v>929</v>
      </c>
      <c r="E30" s="15"/>
      <c r="F30" s="70">
        <f>F31</f>
        <v>563.79999999999995</v>
      </c>
      <c r="G30" s="54">
        <v>0</v>
      </c>
      <c r="H30" s="54">
        <v>0</v>
      </c>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row>
    <row r="31" spans="1:70" s="1" customFormat="1" ht="26.25" x14ac:dyDescent="0.25">
      <c r="A31" s="69" t="s">
        <v>673</v>
      </c>
      <c r="B31" s="71" t="s">
        <v>160</v>
      </c>
      <c r="C31" s="71" t="s">
        <v>128</v>
      </c>
      <c r="D31" s="71" t="s">
        <v>929</v>
      </c>
      <c r="E31" s="71" t="s">
        <v>251</v>
      </c>
      <c r="F31" s="70">
        <v>563.79999999999995</v>
      </c>
      <c r="G31" s="54">
        <v>0</v>
      </c>
      <c r="H31" s="54">
        <v>0</v>
      </c>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row>
    <row r="32" spans="1:70" s="1" customFormat="1" ht="27" customHeight="1" x14ac:dyDescent="0.25">
      <c r="A32" s="8" t="s">
        <v>680</v>
      </c>
      <c r="B32" s="14" t="s">
        <v>160</v>
      </c>
      <c r="C32" s="15" t="s">
        <v>128</v>
      </c>
      <c r="D32" s="13" t="s">
        <v>679</v>
      </c>
      <c r="E32" s="15"/>
      <c r="F32" s="54">
        <f>F33+F38</f>
        <v>2</v>
      </c>
      <c r="G32" s="54">
        <f>G33+G38</f>
        <v>2</v>
      </c>
      <c r="H32" s="54">
        <f>H33+H38</f>
        <v>2</v>
      </c>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row>
    <row r="33" spans="1:70" s="1" customFormat="1" ht="128.25" x14ac:dyDescent="0.25">
      <c r="A33" s="3" t="s">
        <v>676</v>
      </c>
      <c r="B33" s="14" t="s">
        <v>160</v>
      </c>
      <c r="C33" s="15" t="s">
        <v>128</v>
      </c>
      <c r="D33" s="15" t="s">
        <v>681</v>
      </c>
      <c r="E33" s="15"/>
      <c r="F33" s="53">
        <f>F34+F35</f>
        <v>2</v>
      </c>
      <c r="G33" s="53">
        <f>G34+G35</f>
        <v>2</v>
      </c>
      <c r="H33" s="53">
        <f>H34+H35</f>
        <v>2</v>
      </c>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row>
    <row r="34" spans="1:70" s="1" customFormat="1" ht="39" x14ac:dyDescent="0.25">
      <c r="A34" s="3" t="s">
        <v>794</v>
      </c>
      <c r="B34" s="14" t="s">
        <v>160</v>
      </c>
      <c r="C34" s="15" t="s">
        <v>128</v>
      </c>
      <c r="D34" s="15" t="s">
        <v>681</v>
      </c>
      <c r="E34" s="15" t="s">
        <v>179</v>
      </c>
      <c r="F34" s="54">
        <v>2</v>
      </c>
      <c r="G34" s="54">
        <v>2</v>
      </c>
      <c r="H34" s="54">
        <v>2</v>
      </c>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row>
    <row r="35" spans="1:70" s="1" customFormat="1" hidden="1" x14ac:dyDescent="0.25">
      <c r="A35" s="3" t="s">
        <v>232</v>
      </c>
      <c r="B35" s="14" t="s">
        <v>160</v>
      </c>
      <c r="C35" s="15" t="s">
        <v>128</v>
      </c>
      <c r="D35" s="15" t="s">
        <v>234</v>
      </c>
      <c r="E35" s="15" t="s">
        <v>233</v>
      </c>
      <c r="F35" s="53">
        <v>0</v>
      </c>
      <c r="G35" s="53">
        <v>0</v>
      </c>
      <c r="H35" s="53">
        <v>0</v>
      </c>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row>
    <row r="36" spans="1:70" s="1" customFormat="1" ht="115.5" hidden="1" x14ac:dyDescent="0.25">
      <c r="A36" s="3" t="s">
        <v>52</v>
      </c>
      <c r="B36" s="15" t="s">
        <v>160</v>
      </c>
      <c r="C36" s="15" t="s">
        <v>128</v>
      </c>
      <c r="D36" s="15" t="s">
        <v>53</v>
      </c>
      <c r="E36" s="15"/>
      <c r="F36" s="53">
        <f>F37</f>
        <v>0</v>
      </c>
      <c r="G36" s="53">
        <v>0</v>
      </c>
      <c r="H36" s="53">
        <v>0</v>
      </c>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row>
    <row r="37" spans="1:70" s="1" customFormat="1" ht="26.25" hidden="1" x14ac:dyDescent="0.25">
      <c r="A37" s="3" t="s">
        <v>250</v>
      </c>
      <c r="B37" s="14" t="s">
        <v>160</v>
      </c>
      <c r="C37" s="15" t="s">
        <v>128</v>
      </c>
      <c r="D37" s="15" t="s">
        <v>53</v>
      </c>
      <c r="E37" s="15" t="s">
        <v>251</v>
      </c>
      <c r="F37" s="53"/>
      <c r="G37" s="53">
        <v>0</v>
      </c>
      <c r="H37" s="53">
        <v>0</v>
      </c>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row>
    <row r="38" spans="1:70" s="1" customFormat="1" ht="50.25" hidden="1" customHeight="1" x14ac:dyDescent="0.25">
      <c r="A38" s="3" t="s">
        <v>641</v>
      </c>
      <c r="B38" s="14" t="s">
        <v>160</v>
      </c>
      <c r="C38" s="15" t="s">
        <v>128</v>
      </c>
      <c r="D38" s="15" t="s">
        <v>682</v>
      </c>
      <c r="E38" s="15"/>
      <c r="F38" s="53">
        <f>F39</f>
        <v>0</v>
      </c>
      <c r="G38" s="53">
        <v>0</v>
      </c>
      <c r="H38" s="53">
        <v>0</v>
      </c>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row>
    <row r="39" spans="1:70" s="1" customFormat="1" ht="27" hidden="1" customHeight="1" x14ac:dyDescent="0.25">
      <c r="A39" s="3" t="s">
        <v>673</v>
      </c>
      <c r="B39" s="14" t="s">
        <v>160</v>
      </c>
      <c r="C39" s="15" t="s">
        <v>128</v>
      </c>
      <c r="D39" s="15" t="s">
        <v>682</v>
      </c>
      <c r="E39" s="15" t="s">
        <v>251</v>
      </c>
      <c r="F39" s="53"/>
      <c r="G39" s="53"/>
      <c r="H39" s="53"/>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row>
    <row r="40" spans="1:70" s="1" customFormat="1" ht="39" hidden="1" customHeight="1" x14ac:dyDescent="0.25">
      <c r="A40" s="3" t="s">
        <v>337</v>
      </c>
      <c r="B40" s="14" t="s">
        <v>160</v>
      </c>
      <c r="C40" s="15" t="s">
        <v>128</v>
      </c>
      <c r="D40" s="15" t="s">
        <v>338</v>
      </c>
      <c r="E40" s="15"/>
      <c r="F40" s="53">
        <f>F41</f>
        <v>0</v>
      </c>
      <c r="G40" s="53">
        <f>G41</f>
        <v>0</v>
      </c>
      <c r="H40" s="53">
        <f>H41</f>
        <v>0</v>
      </c>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row>
    <row r="41" spans="1:70" s="1" customFormat="1" hidden="1" x14ac:dyDescent="0.25">
      <c r="A41" s="3" t="s">
        <v>339</v>
      </c>
      <c r="B41" s="14" t="s">
        <v>160</v>
      </c>
      <c r="C41" s="15" t="s">
        <v>128</v>
      </c>
      <c r="D41" s="15" t="s">
        <v>338</v>
      </c>
      <c r="E41" s="15" t="s">
        <v>340</v>
      </c>
      <c r="F41" s="53"/>
      <c r="G41" s="53"/>
      <c r="H41" s="53"/>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row>
    <row r="42" spans="1:70" s="1" customFormat="1" ht="39" hidden="1" customHeight="1" x14ac:dyDescent="0.25">
      <c r="A42" s="3" t="s">
        <v>341</v>
      </c>
      <c r="B42" s="14" t="s">
        <v>160</v>
      </c>
      <c r="C42" s="15" t="s">
        <v>128</v>
      </c>
      <c r="D42" s="15" t="s">
        <v>342</v>
      </c>
      <c r="E42" s="15"/>
      <c r="F42" s="53">
        <f>F43</f>
        <v>0</v>
      </c>
      <c r="G42" s="53">
        <f>G43</f>
        <v>0</v>
      </c>
      <c r="H42" s="53">
        <f>H43</f>
        <v>0</v>
      </c>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row>
    <row r="43" spans="1:70" s="1" customFormat="1" hidden="1" x14ac:dyDescent="0.25">
      <c r="A43" s="3" t="s">
        <v>339</v>
      </c>
      <c r="B43" s="14" t="s">
        <v>160</v>
      </c>
      <c r="C43" s="15" t="s">
        <v>128</v>
      </c>
      <c r="D43" s="15" t="s">
        <v>342</v>
      </c>
      <c r="E43" s="15" t="s">
        <v>340</v>
      </c>
      <c r="F43" s="53"/>
      <c r="G43" s="53"/>
      <c r="H43" s="53"/>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row>
    <row r="44" spans="1:70" s="1" customFormat="1" ht="41.25" hidden="1" customHeight="1" x14ac:dyDescent="0.25">
      <c r="A44" s="3" t="s">
        <v>343</v>
      </c>
      <c r="B44" s="14" t="s">
        <v>160</v>
      </c>
      <c r="C44" s="15" t="s">
        <v>128</v>
      </c>
      <c r="D44" s="15" t="s">
        <v>344</v>
      </c>
      <c r="E44" s="15"/>
      <c r="F44" s="53">
        <f>F45</f>
        <v>0</v>
      </c>
      <c r="G44" s="53">
        <f>G45</f>
        <v>0</v>
      </c>
      <c r="H44" s="53">
        <f>H45</f>
        <v>0</v>
      </c>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row>
    <row r="45" spans="1:70" s="1" customFormat="1" hidden="1" x14ac:dyDescent="0.25">
      <c r="A45" s="3" t="s">
        <v>339</v>
      </c>
      <c r="B45" s="14" t="s">
        <v>160</v>
      </c>
      <c r="C45" s="15" t="s">
        <v>128</v>
      </c>
      <c r="D45" s="15" t="s">
        <v>344</v>
      </c>
      <c r="E45" s="15" t="s">
        <v>340</v>
      </c>
      <c r="F45" s="53"/>
      <c r="G45" s="53"/>
      <c r="H45" s="53"/>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row>
    <row r="46" spans="1:70" s="1" customFormat="1" ht="16.5" customHeight="1" x14ac:dyDescent="0.25">
      <c r="A46" s="8" t="s">
        <v>256</v>
      </c>
      <c r="B46" s="12" t="s">
        <v>160</v>
      </c>
      <c r="C46" s="13" t="s">
        <v>257</v>
      </c>
      <c r="D46" s="13"/>
      <c r="E46" s="13"/>
      <c r="F46" s="52">
        <f>F48</f>
        <v>12.5</v>
      </c>
      <c r="G46" s="52">
        <f>G48</f>
        <v>163.80000000000001</v>
      </c>
      <c r="H46" s="52">
        <f>H48</f>
        <v>13</v>
      </c>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row>
    <row r="47" spans="1:70" s="1" customFormat="1" ht="29.25" customHeight="1" x14ac:dyDescent="0.25">
      <c r="A47" s="8" t="s">
        <v>680</v>
      </c>
      <c r="B47" s="12" t="s">
        <v>160</v>
      </c>
      <c r="C47" s="13" t="s">
        <v>257</v>
      </c>
      <c r="D47" s="13" t="s">
        <v>679</v>
      </c>
      <c r="E47" s="13"/>
      <c r="F47" s="52">
        <f>F48</f>
        <v>12.5</v>
      </c>
      <c r="G47" s="52">
        <f>G48</f>
        <v>163.80000000000001</v>
      </c>
      <c r="H47" s="52">
        <f>H48</f>
        <v>13</v>
      </c>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row>
    <row r="48" spans="1:70" s="1" customFormat="1" ht="51.75" x14ac:dyDescent="0.25">
      <c r="A48" s="3" t="s">
        <v>684</v>
      </c>
      <c r="B48" s="14" t="s">
        <v>160</v>
      </c>
      <c r="C48" s="15" t="s">
        <v>257</v>
      </c>
      <c r="D48" s="15" t="s">
        <v>683</v>
      </c>
      <c r="E48" s="15"/>
      <c r="F48" s="53">
        <f t="shared" ref="F48:H48" si="2">F49</f>
        <v>12.5</v>
      </c>
      <c r="G48" s="53">
        <f t="shared" si="2"/>
        <v>163.80000000000001</v>
      </c>
      <c r="H48" s="53">
        <f t="shared" si="2"/>
        <v>13</v>
      </c>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row>
    <row r="49" spans="1:8" ht="39" x14ac:dyDescent="0.25">
      <c r="A49" s="3" t="s">
        <v>794</v>
      </c>
      <c r="B49" s="14" t="s">
        <v>160</v>
      </c>
      <c r="C49" s="15" t="s">
        <v>257</v>
      </c>
      <c r="D49" s="15" t="s">
        <v>683</v>
      </c>
      <c r="E49" s="15" t="s">
        <v>179</v>
      </c>
      <c r="F49" s="54">
        <v>12.5</v>
      </c>
      <c r="G49" s="54">
        <v>163.80000000000001</v>
      </c>
      <c r="H49" s="54">
        <v>13</v>
      </c>
    </row>
    <row r="50" spans="1:8" ht="38.25" customHeight="1" x14ac:dyDescent="0.25">
      <c r="A50" s="8" t="s">
        <v>40</v>
      </c>
      <c r="B50" s="12" t="s">
        <v>160</v>
      </c>
      <c r="C50" s="13" t="s">
        <v>277</v>
      </c>
      <c r="D50" s="13"/>
      <c r="E50" s="13"/>
      <c r="F50" s="52">
        <f>F53+F60+F63+F58</f>
        <v>3100.143</v>
      </c>
      <c r="G50" s="52">
        <f>G53+G60+G63</f>
        <v>3018.3</v>
      </c>
      <c r="H50" s="52">
        <f>H53+H60+H63</f>
        <v>3018.3</v>
      </c>
    </row>
    <row r="51" spans="1:8" ht="38.25" customHeight="1" x14ac:dyDescent="0.25">
      <c r="A51" s="8" t="s">
        <v>685</v>
      </c>
      <c r="B51" s="12" t="s">
        <v>160</v>
      </c>
      <c r="C51" s="13" t="s">
        <v>277</v>
      </c>
      <c r="D51" s="13" t="s">
        <v>686</v>
      </c>
      <c r="E51" s="13"/>
      <c r="F51" s="52">
        <f>F52+F60+F63+F58</f>
        <v>3100.143</v>
      </c>
      <c r="G51" s="52">
        <f>G52+G60+G63</f>
        <v>3018.3</v>
      </c>
      <c r="H51" s="52">
        <f>H52+H60+H63</f>
        <v>3018.3</v>
      </c>
    </row>
    <row r="52" spans="1:8" ht="38.25" customHeight="1" x14ac:dyDescent="0.25">
      <c r="A52" s="8" t="s">
        <v>688</v>
      </c>
      <c r="B52" s="12" t="s">
        <v>160</v>
      </c>
      <c r="C52" s="13" t="s">
        <v>277</v>
      </c>
      <c r="D52" s="13" t="s">
        <v>687</v>
      </c>
      <c r="E52" s="13"/>
      <c r="F52" s="52">
        <f>F53</f>
        <v>1550.6000000000001</v>
      </c>
      <c r="G52" s="52">
        <f>G53</f>
        <v>1550.6000000000001</v>
      </c>
      <c r="H52" s="52">
        <f>H53</f>
        <v>1550.6000000000001</v>
      </c>
    </row>
    <row r="53" spans="1:8" ht="30" customHeight="1" x14ac:dyDescent="0.25">
      <c r="A53" s="3" t="s">
        <v>689</v>
      </c>
      <c r="B53" s="14" t="s">
        <v>160</v>
      </c>
      <c r="C53" s="15" t="s">
        <v>277</v>
      </c>
      <c r="D53" s="15" t="s">
        <v>278</v>
      </c>
      <c r="E53" s="15"/>
      <c r="F53" s="53">
        <f>F54+F55</f>
        <v>1550.6000000000001</v>
      </c>
      <c r="G53" s="53">
        <f>G54+G55</f>
        <v>1550.6000000000001</v>
      </c>
      <c r="H53" s="53">
        <f>H54+H55</f>
        <v>1550.6000000000001</v>
      </c>
    </row>
    <row r="54" spans="1:8" ht="26.25" x14ac:dyDescent="0.25">
      <c r="A54" s="3" t="s">
        <v>673</v>
      </c>
      <c r="B54" s="14" t="s">
        <v>160</v>
      </c>
      <c r="C54" s="15" t="s">
        <v>277</v>
      </c>
      <c r="D54" s="15" t="s">
        <v>278</v>
      </c>
      <c r="E54" s="15" t="s">
        <v>251</v>
      </c>
      <c r="F54" s="54">
        <v>1509.7</v>
      </c>
      <c r="G54" s="54">
        <v>1509.7</v>
      </c>
      <c r="H54" s="54">
        <v>1509.7</v>
      </c>
    </row>
    <row r="55" spans="1:8" ht="39" x14ac:dyDescent="0.25">
      <c r="A55" s="3" t="s">
        <v>794</v>
      </c>
      <c r="B55" s="14" t="s">
        <v>160</v>
      </c>
      <c r="C55" s="15" t="s">
        <v>277</v>
      </c>
      <c r="D55" s="15" t="s">
        <v>278</v>
      </c>
      <c r="E55" s="15" t="s">
        <v>179</v>
      </c>
      <c r="F55" s="54">
        <v>40.9</v>
      </c>
      <c r="G55" s="54">
        <v>40.9</v>
      </c>
      <c r="H55" s="54">
        <v>40.9</v>
      </c>
    </row>
    <row r="56" spans="1:8" ht="16.5" hidden="1" customHeight="1" x14ac:dyDescent="0.25">
      <c r="A56" s="17" t="s">
        <v>254</v>
      </c>
      <c r="B56" s="15" t="s">
        <v>160</v>
      </c>
      <c r="C56" s="15" t="s">
        <v>277</v>
      </c>
      <c r="D56" s="15" t="s">
        <v>278</v>
      </c>
      <c r="E56" s="15" t="s">
        <v>255</v>
      </c>
      <c r="F56" s="53"/>
      <c r="G56" s="53">
        <v>0</v>
      </c>
      <c r="H56" s="53">
        <v>0</v>
      </c>
    </row>
    <row r="57" spans="1:8" ht="17.25" hidden="1" customHeight="1" x14ac:dyDescent="0.25">
      <c r="A57" s="3" t="s">
        <v>279</v>
      </c>
      <c r="B57" s="14" t="s">
        <v>160</v>
      </c>
      <c r="C57" s="15" t="s">
        <v>277</v>
      </c>
      <c r="D57" s="15" t="s">
        <v>280</v>
      </c>
      <c r="E57" s="15"/>
      <c r="F57" s="53">
        <f>F60+F63</f>
        <v>1549.5430000000001</v>
      </c>
      <c r="G57" s="53">
        <f>G60+G63</f>
        <v>1467.7</v>
      </c>
      <c r="H57" s="53">
        <f>H60+H63</f>
        <v>1467.7</v>
      </c>
    </row>
    <row r="58" spans="1:8" ht="30" hidden="1" customHeight="1" x14ac:dyDescent="0.25">
      <c r="A58" s="3" t="s">
        <v>872</v>
      </c>
      <c r="B58" s="14" t="s">
        <v>160</v>
      </c>
      <c r="C58" s="15" t="s">
        <v>277</v>
      </c>
      <c r="D58" s="15" t="s">
        <v>873</v>
      </c>
      <c r="E58" s="15"/>
      <c r="F58" s="53">
        <f>F59</f>
        <v>0</v>
      </c>
      <c r="G58" s="53">
        <v>0</v>
      </c>
      <c r="H58" s="53">
        <v>0</v>
      </c>
    </row>
    <row r="59" spans="1:8" ht="26.25" hidden="1" x14ac:dyDescent="0.25">
      <c r="A59" s="3" t="s">
        <v>673</v>
      </c>
      <c r="B59" s="14" t="s">
        <v>160</v>
      </c>
      <c r="C59" s="15" t="s">
        <v>277</v>
      </c>
      <c r="D59" s="15" t="s">
        <v>873</v>
      </c>
      <c r="E59" s="15" t="s">
        <v>251</v>
      </c>
      <c r="F59" s="53"/>
      <c r="G59" s="53"/>
      <c r="H59" s="53"/>
    </row>
    <row r="60" spans="1:8" ht="26.25" x14ac:dyDescent="0.25">
      <c r="A60" s="3" t="s">
        <v>691</v>
      </c>
      <c r="B60" s="14" t="s">
        <v>160</v>
      </c>
      <c r="C60" s="15" t="s">
        <v>277</v>
      </c>
      <c r="D60" s="38" t="s">
        <v>690</v>
      </c>
      <c r="E60" s="15"/>
      <c r="F60" s="54">
        <f>F61+F62</f>
        <v>1141.6410000000001</v>
      </c>
      <c r="G60" s="54">
        <f>G61+G62</f>
        <v>1081.2</v>
      </c>
      <c r="H60" s="54">
        <f>H61+H62</f>
        <v>1081.2</v>
      </c>
    </row>
    <row r="61" spans="1:8" ht="26.25" x14ac:dyDescent="0.25">
      <c r="A61" s="3" t="s">
        <v>673</v>
      </c>
      <c r="B61" s="14" t="s">
        <v>160</v>
      </c>
      <c r="C61" s="15" t="s">
        <v>277</v>
      </c>
      <c r="D61" s="38" t="s">
        <v>690</v>
      </c>
      <c r="E61" s="15" t="s">
        <v>251</v>
      </c>
      <c r="F61" s="54">
        <v>1115.7180000000001</v>
      </c>
      <c r="G61" s="54">
        <v>1055.232</v>
      </c>
      <c r="H61" s="54">
        <v>1055.232</v>
      </c>
    </row>
    <row r="62" spans="1:8" ht="39" x14ac:dyDescent="0.25">
      <c r="A62" s="39" t="s">
        <v>794</v>
      </c>
      <c r="B62" s="14" t="s">
        <v>160</v>
      </c>
      <c r="C62" s="15" t="s">
        <v>277</v>
      </c>
      <c r="D62" s="38" t="s">
        <v>690</v>
      </c>
      <c r="E62" s="15" t="s">
        <v>179</v>
      </c>
      <c r="F62" s="54">
        <v>25.922999999999998</v>
      </c>
      <c r="G62" s="54">
        <v>25.968</v>
      </c>
      <c r="H62" s="54">
        <v>25.968</v>
      </c>
    </row>
    <row r="63" spans="1:8" ht="26.25" x14ac:dyDescent="0.25">
      <c r="A63" s="3" t="s">
        <v>692</v>
      </c>
      <c r="B63" s="14" t="s">
        <v>160</v>
      </c>
      <c r="C63" s="15" t="s">
        <v>277</v>
      </c>
      <c r="D63" s="38" t="s">
        <v>579</v>
      </c>
      <c r="E63" s="15"/>
      <c r="F63" s="54">
        <f>F64+F65</f>
        <v>407.90199999999999</v>
      </c>
      <c r="G63" s="54">
        <f>G64+G65</f>
        <v>386.5</v>
      </c>
      <c r="H63" s="54">
        <f>H64+H65</f>
        <v>386.5</v>
      </c>
    </row>
    <row r="64" spans="1:8" ht="26.25" x14ac:dyDescent="0.25">
      <c r="A64" s="3" t="s">
        <v>673</v>
      </c>
      <c r="B64" s="14" t="s">
        <v>160</v>
      </c>
      <c r="C64" s="15" t="s">
        <v>277</v>
      </c>
      <c r="D64" s="38" t="s">
        <v>579</v>
      </c>
      <c r="E64" s="15" t="s">
        <v>251</v>
      </c>
      <c r="F64" s="54">
        <v>368.88299999999998</v>
      </c>
      <c r="G64" s="54">
        <v>347.46300000000002</v>
      </c>
      <c r="H64" s="54">
        <v>347.46300000000002</v>
      </c>
    </row>
    <row r="65" spans="1:8" ht="39" x14ac:dyDescent="0.25">
      <c r="A65" s="39" t="s">
        <v>794</v>
      </c>
      <c r="B65" s="14" t="s">
        <v>160</v>
      </c>
      <c r="C65" s="15" t="s">
        <v>277</v>
      </c>
      <c r="D65" s="38" t="s">
        <v>579</v>
      </c>
      <c r="E65" s="15" t="s">
        <v>179</v>
      </c>
      <c r="F65" s="54">
        <v>39.018999999999998</v>
      </c>
      <c r="G65" s="54">
        <v>39.036999999999999</v>
      </c>
      <c r="H65" s="54">
        <v>39.036999999999999</v>
      </c>
    </row>
    <row r="66" spans="1:8" ht="1.5" hidden="1" customHeight="1" x14ac:dyDescent="0.25">
      <c r="A66" s="17" t="s">
        <v>254</v>
      </c>
      <c r="B66" s="15" t="s">
        <v>160</v>
      </c>
      <c r="C66" s="15" t="s">
        <v>277</v>
      </c>
      <c r="D66" s="15" t="s">
        <v>280</v>
      </c>
      <c r="E66" s="15" t="s">
        <v>255</v>
      </c>
      <c r="F66" s="53"/>
      <c r="G66" s="53"/>
      <c r="H66" s="53"/>
    </row>
    <row r="67" spans="1:8" x14ac:dyDescent="0.25">
      <c r="A67" s="8" t="s">
        <v>258</v>
      </c>
      <c r="B67" s="12" t="s">
        <v>160</v>
      </c>
      <c r="C67" s="13" t="s">
        <v>175</v>
      </c>
      <c r="D67" s="13"/>
      <c r="E67" s="13"/>
      <c r="F67" s="52">
        <f>F69</f>
        <v>50</v>
      </c>
      <c r="G67" s="52">
        <f>G69</f>
        <v>50</v>
      </c>
      <c r="H67" s="52">
        <f>H69</f>
        <v>50</v>
      </c>
    </row>
    <row r="68" spans="1:8" ht="28.5" customHeight="1" x14ac:dyDescent="0.25">
      <c r="A68" s="8" t="s">
        <v>680</v>
      </c>
      <c r="B68" s="12" t="s">
        <v>160</v>
      </c>
      <c r="C68" s="13" t="s">
        <v>175</v>
      </c>
      <c r="D68" s="13" t="s">
        <v>679</v>
      </c>
      <c r="E68" s="13"/>
      <c r="F68" s="52">
        <f>F69</f>
        <v>50</v>
      </c>
      <c r="G68" s="52">
        <f>G69</f>
        <v>50</v>
      </c>
      <c r="H68" s="52">
        <f>H69</f>
        <v>50</v>
      </c>
    </row>
    <row r="69" spans="1:8" x14ac:dyDescent="0.25">
      <c r="A69" s="3" t="s">
        <v>259</v>
      </c>
      <c r="B69" s="14" t="s">
        <v>160</v>
      </c>
      <c r="C69" s="15" t="s">
        <v>175</v>
      </c>
      <c r="D69" s="15" t="s">
        <v>693</v>
      </c>
      <c r="E69" s="15"/>
      <c r="F69" s="53">
        <f t="shared" ref="F69:H69" si="3">F70</f>
        <v>50</v>
      </c>
      <c r="G69" s="53">
        <f t="shared" si="3"/>
        <v>50</v>
      </c>
      <c r="H69" s="53">
        <f t="shared" si="3"/>
        <v>50</v>
      </c>
    </row>
    <row r="70" spans="1:8" x14ac:dyDescent="0.25">
      <c r="A70" s="3" t="s">
        <v>260</v>
      </c>
      <c r="B70" s="14" t="s">
        <v>160</v>
      </c>
      <c r="C70" s="15" t="s">
        <v>175</v>
      </c>
      <c r="D70" s="15" t="s">
        <v>693</v>
      </c>
      <c r="E70" s="15" t="s">
        <v>261</v>
      </c>
      <c r="F70" s="54">
        <v>50</v>
      </c>
      <c r="G70" s="54">
        <v>50</v>
      </c>
      <c r="H70" s="54">
        <v>50</v>
      </c>
    </row>
    <row r="71" spans="1:8" x14ac:dyDescent="0.25">
      <c r="A71" s="8" t="s">
        <v>391</v>
      </c>
      <c r="B71" s="12" t="s">
        <v>160</v>
      </c>
      <c r="C71" s="13" t="s">
        <v>186</v>
      </c>
      <c r="D71" s="13"/>
      <c r="E71" s="13"/>
      <c r="F71" s="52">
        <f>F72+F92+F101+F117+F95+F89+F98</f>
        <v>19165.199999999997</v>
      </c>
      <c r="G71" s="52">
        <f>G72+G92+G101+G117+G95+G89+G98</f>
        <v>18321.599999999999</v>
      </c>
      <c r="H71" s="52">
        <f>H72+H92+H101+H117+H95+H89+H98</f>
        <v>16611.399999999998</v>
      </c>
    </row>
    <row r="72" spans="1:8" ht="51.75" x14ac:dyDescent="0.25">
      <c r="A72" s="8" t="s">
        <v>694</v>
      </c>
      <c r="B72" s="12" t="s">
        <v>160</v>
      </c>
      <c r="C72" s="13" t="s">
        <v>186</v>
      </c>
      <c r="D72" s="13" t="s">
        <v>61</v>
      </c>
      <c r="E72" s="13"/>
      <c r="F72" s="52">
        <f>F73+F79+F76</f>
        <v>840.09999999999991</v>
      </c>
      <c r="G72" s="52">
        <f>G73+G79+G76</f>
        <v>840.09999999999991</v>
      </c>
      <c r="H72" s="52">
        <f>H73+H79+H76</f>
        <v>840.09999999999991</v>
      </c>
    </row>
    <row r="73" spans="1:8" ht="27.75" customHeight="1" x14ac:dyDescent="0.25">
      <c r="A73" s="8" t="s">
        <v>263</v>
      </c>
      <c r="B73" s="12" t="s">
        <v>160</v>
      </c>
      <c r="C73" s="13" t="s">
        <v>186</v>
      </c>
      <c r="D73" s="13" t="s">
        <v>92</v>
      </c>
      <c r="E73" s="13"/>
      <c r="F73" s="52">
        <f t="shared" ref="F73:H74" si="4">F74</f>
        <v>69.5</v>
      </c>
      <c r="G73" s="52">
        <f t="shared" si="4"/>
        <v>69.5</v>
      </c>
      <c r="H73" s="52">
        <f t="shared" si="4"/>
        <v>69.5</v>
      </c>
    </row>
    <row r="74" spans="1:8" ht="39" x14ac:dyDescent="0.25">
      <c r="A74" s="3" t="s">
        <v>265</v>
      </c>
      <c r="B74" s="14" t="s">
        <v>160</v>
      </c>
      <c r="C74" s="15" t="s">
        <v>186</v>
      </c>
      <c r="D74" s="15" t="s">
        <v>93</v>
      </c>
      <c r="E74" s="15"/>
      <c r="F74" s="53">
        <f t="shared" si="4"/>
        <v>69.5</v>
      </c>
      <c r="G74" s="53">
        <f t="shared" si="4"/>
        <v>69.5</v>
      </c>
      <c r="H74" s="53">
        <f t="shared" si="4"/>
        <v>69.5</v>
      </c>
    </row>
    <row r="75" spans="1:8" ht="39" x14ac:dyDescent="0.25">
      <c r="A75" s="3" t="s">
        <v>794</v>
      </c>
      <c r="B75" s="14" t="s">
        <v>160</v>
      </c>
      <c r="C75" s="15" t="s">
        <v>186</v>
      </c>
      <c r="D75" s="15" t="s">
        <v>93</v>
      </c>
      <c r="E75" s="15" t="s">
        <v>179</v>
      </c>
      <c r="F75" s="54">
        <v>69.5</v>
      </c>
      <c r="G75" s="54">
        <v>69.5</v>
      </c>
      <c r="H75" s="54">
        <v>69.5</v>
      </c>
    </row>
    <row r="76" spans="1:8" ht="39" x14ac:dyDescent="0.25">
      <c r="A76" s="18" t="s">
        <v>621</v>
      </c>
      <c r="B76" s="12" t="s">
        <v>160</v>
      </c>
      <c r="C76" s="13" t="s">
        <v>186</v>
      </c>
      <c r="D76" s="13" t="s">
        <v>622</v>
      </c>
      <c r="E76" s="13"/>
      <c r="F76" s="56">
        <f t="shared" ref="F76:H77" si="5">F77</f>
        <v>133.80000000000001</v>
      </c>
      <c r="G76" s="56">
        <f t="shared" si="5"/>
        <v>133.80000000000001</v>
      </c>
      <c r="H76" s="56">
        <f t="shared" si="5"/>
        <v>133.80000000000001</v>
      </c>
    </row>
    <row r="77" spans="1:8" ht="39" x14ac:dyDescent="0.25">
      <c r="A77" s="3" t="s">
        <v>835</v>
      </c>
      <c r="B77" s="15" t="s">
        <v>160</v>
      </c>
      <c r="C77" s="15" t="s">
        <v>186</v>
      </c>
      <c r="D77" s="15" t="s">
        <v>836</v>
      </c>
      <c r="E77" s="15"/>
      <c r="F77" s="54">
        <f t="shared" si="5"/>
        <v>133.80000000000001</v>
      </c>
      <c r="G77" s="54">
        <f t="shared" si="5"/>
        <v>133.80000000000001</v>
      </c>
      <c r="H77" s="54">
        <f t="shared" si="5"/>
        <v>133.80000000000001</v>
      </c>
    </row>
    <row r="78" spans="1:8" ht="39" x14ac:dyDescent="0.25">
      <c r="A78" s="3" t="s">
        <v>794</v>
      </c>
      <c r="B78" s="15" t="s">
        <v>160</v>
      </c>
      <c r="C78" s="15" t="s">
        <v>186</v>
      </c>
      <c r="D78" s="15" t="s">
        <v>836</v>
      </c>
      <c r="E78" s="15" t="s">
        <v>179</v>
      </c>
      <c r="F78" s="54">
        <v>133.80000000000001</v>
      </c>
      <c r="G78" s="54">
        <v>133.80000000000001</v>
      </c>
      <c r="H78" s="54">
        <v>133.80000000000001</v>
      </c>
    </row>
    <row r="79" spans="1:8" ht="29.25" customHeight="1" x14ac:dyDescent="0.25">
      <c r="A79" s="8" t="s">
        <v>607</v>
      </c>
      <c r="B79" s="12" t="s">
        <v>160</v>
      </c>
      <c r="C79" s="13" t="s">
        <v>186</v>
      </c>
      <c r="D79" s="13" t="s">
        <v>581</v>
      </c>
      <c r="E79" s="13"/>
      <c r="F79" s="52">
        <f>F80</f>
        <v>636.79999999999995</v>
      </c>
      <c r="G79" s="52">
        <f t="shared" ref="G79:H80" si="6">G80</f>
        <v>636.79999999999995</v>
      </c>
      <c r="H79" s="52">
        <f t="shared" si="6"/>
        <v>636.79999999999995</v>
      </c>
    </row>
    <row r="80" spans="1:8" ht="39" x14ac:dyDescent="0.25">
      <c r="A80" s="3" t="s">
        <v>585</v>
      </c>
      <c r="B80" s="14" t="s">
        <v>160</v>
      </c>
      <c r="C80" s="15" t="s">
        <v>186</v>
      </c>
      <c r="D80" s="15" t="s">
        <v>582</v>
      </c>
      <c r="E80" s="15"/>
      <c r="F80" s="53">
        <f>F81+F87</f>
        <v>636.79999999999995</v>
      </c>
      <c r="G80" s="53">
        <f t="shared" si="6"/>
        <v>636.79999999999995</v>
      </c>
      <c r="H80" s="53">
        <f t="shared" si="6"/>
        <v>636.79999999999995</v>
      </c>
    </row>
    <row r="81" spans="1:8" ht="39" x14ac:dyDescent="0.25">
      <c r="A81" s="3" t="s">
        <v>794</v>
      </c>
      <c r="B81" s="14" t="s">
        <v>160</v>
      </c>
      <c r="C81" s="15" t="s">
        <v>186</v>
      </c>
      <c r="D81" s="15" t="s">
        <v>582</v>
      </c>
      <c r="E81" s="15" t="s">
        <v>179</v>
      </c>
      <c r="F81" s="54">
        <v>636.79999999999995</v>
      </c>
      <c r="G81" s="54">
        <v>636.79999999999995</v>
      </c>
      <c r="H81" s="54">
        <v>636.79999999999995</v>
      </c>
    </row>
    <row r="82" spans="1:8" ht="26.25" hidden="1" customHeight="1" x14ac:dyDescent="0.25">
      <c r="A82" s="3" t="s">
        <v>52</v>
      </c>
      <c r="B82" s="14" t="s">
        <v>160</v>
      </c>
      <c r="C82" s="15" t="s">
        <v>186</v>
      </c>
      <c r="D82" s="15" t="s">
        <v>67</v>
      </c>
      <c r="E82" s="15"/>
      <c r="F82" s="53">
        <f>F83</f>
        <v>0</v>
      </c>
      <c r="G82" s="53">
        <v>0</v>
      </c>
      <c r="H82" s="53">
        <v>0</v>
      </c>
    </row>
    <row r="83" spans="1:8" ht="25.5" hidden="1" customHeight="1" x14ac:dyDescent="0.25">
      <c r="A83" s="3" t="s">
        <v>178</v>
      </c>
      <c r="B83" s="14" t="s">
        <v>160</v>
      </c>
      <c r="C83" s="15" t="s">
        <v>186</v>
      </c>
      <c r="D83" s="15" t="s">
        <v>67</v>
      </c>
      <c r="E83" s="15" t="s">
        <v>179</v>
      </c>
      <c r="F83" s="53"/>
      <c r="G83" s="53">
        <v>0</v>
      </c>
      <c r="H83" s="53">
        <v>0</v>
      </c>
    </row>
    <row r="84" spans="1:8" ht="22.5" hidden="1" customHeight="1" x14ac:dyDescent="0.25">
      <c r="A84" s="18" t="s">
        <v>318</v>
      </c>
      <c r="B84" s="13" t="s">
        <v>160</v>
      </c>
      <c r="C84" s="13" t="s">
        <v>186</v>
      </c>
      <c r="D84" s="13" t="s">
        <v>184</v>
      </c>
      <c r="E84" s="13"/>
      <c r="F84" s="52">
        <f>F85</f>
        <v>0</v>
      </c>
      <c r="G84" s="52">
        <f t="shared" ref="F84:H85" si="7">G85</f>
        <v>0</v>
      </c>
      <c r="H84" s="52">
        <f t="shared" si="7"/>
        <v>0</v>
      </c>
    </row>
    <row r="85" spans="1:8" ht="24.75" hidden="1" customHeight="1" x14ac:dyDescent="0.25">
      <c r="A85" s="3" t="s">
        <v>185</v>
      </c>
      <c r="B85" s="15" t="s">
        <v>160</v>
      </c>
      <c r="C85" s="15" t="s">
        <v>186</v>
      </c>
      <c r="D85" s="15" t="s">
        <v>301</v>
      </c>
      <c r="E85" s="15"/>
      <c r="F85" s="53">
        <f t="shared" si="7"/>
        <v>0</v>
      </c>
      <c r="G85" s="53">
        <f t="shared" si="7"/>
        <v>0</v>
      </c>
      <c r="H85" s="53">
        <f t="shared" si="7"/>
        <v>0</v>
      </c>
    </row>
    <row r="86" spans="1:8" ht="26.25" hidden="1" customHeight="1" x14ac:dyDescent="0.25">
      <c r="A86" s="3" t="s">
        <v>178</v>
      </c>
      <c r="B86" s="15" t="s">
        <v>160</v>
      </c>
      <c r="C86" s="15" t="s">
        <v>186</v>
      </c>
      <c r="D86" s="15" t="s">
        <v>301</v>
      </c>
      <c r="E86" s="15" t="s">
        <v>179</v>
      </c>
      <c r="F86" s="53"/>
      <c r="G86" s="53">
        <v>0</v>
      </c>
      <c r="H86" s="53">
        <v>0</v>
      </c>
    </row>
    <row r="87" spans="1:8" ht="24.75" hidden="1" customHeight="1" x14ac:dyDescent="0.25">
      <c r="A87" s="39" t="s">
        <v>493</v>
      </c>
      <c r="B87" s="14" t="s">
        <v>160</v>
      </c>
      <c r="C87" s="15" t="s">
        <v>186</v>
      </c>
      <c r="D87" s="15" t="s">
        <v>583</v>
      </c>
      <c r="E87" s="15"/>
      <c r="F87" s="53">
        <f>F88</f>
        <v>0</v>
      </c>
      <c r="G87" s="53">
        <v>0</v>
      </c>
      <c r="H87" s="53">
        <v>0</v>
      </c>
    </row>
    <row r="88" spans="1:8" ht="22.5" hidden="1" customHeight="1" x14ac:dyDescent="0.25">
      <c r="A88" s="39" t="s">
        <v>178</v>
      </c>
      <c r="B88" s="14" t="s">
        <v>160</v>
      </c>
      <c r="C88" s="15" t="s">
        <v>186</v>
      </c>
      <c r="D88" s="15" t="s">
        <v>584</v>
      </c>
      <c r="E88" s="15" t="s">
        <v>179</v>
      </c>
      <c r="F88" s="53"/>
      <c r="G88" s="53">
        <v>0</v>
      </c>
      <c r="H88" s="53">
        <v>0</v>
      </c>
    </row>
    <row r="89" spans="1:8" ht="39" hidden="1" x14ac:dyDescent="0.25">
      <c r="A89" s="8" t="s">
        <v>695</v>
      </c>
      <c r="B89" s="12" t="s">
        <v>160</v>
      </c>
      <c r="C89" s="13" t="s">
        <v>186</v>
      </c>
      <c r="D89" s="13" t="s">
        <v>320</v>
      </c>
      <c r="E89" s="13"/>
      <c r="F89" s="52">
        <f>F90</f>
        <v>0</v>
      </c>
      <c r="G89" s="52">
        <v>0</v>
      </c>
      <c r="H89" s="52">
        <v>0</v>
      </c>
    </row>
    <row r="90" spans="1:8" hidden="1" x14ac:dyDescent="0.25">
      <c r="A90" s="3" t="s">
        <v>857</v>
      </c>
      <c r="B90" s="14" t="s">
        <v>160</v>
      </c>
      <c r="C90" s="15" t="s">
        <v>186</v>
      </c>
      <c r="D90" s="15" t="s">
        <v>858</v>
      </c>
      <c r="E90" s="15"/>
      <c r="F90" s="54">
        <f>F91</f>
        <v>0</v>
      </c>
      <c r="G90" s="54">
        <v>0</v>
      </c>
      <c r="H90" s="54">
        <v>0</v>
      </c>
    </row>
    <row r="91" spans="1:8" ht="39" hidden="1" x14ac:dyDescent="0.25">
      <c r="A91" s="3" t="s">
        <v>794</v>
      </c>
      <c r="B91" s="14" t="s">
        <v>160</v>
      </c>
      <c r="C91" s="15" t="s">
        <v>186</v>
      </c>
      <c r="D91" s="15" t="s">
        <v>858</v>
      </c>
      <c r="E91" s="15" t="s">
        <v>179</v>
      </c>
      <c r="F91" s="54"/>
      <c r="G91" s="54"/>
      <c r="H91" s="54"/>
    </row>
    <row r="92" spans="1:8" ht="51.75" x14ac:dyDescent="0.25">
      <c r="A92" s="8" t="s">
        <v>798</v>
      </c>
      <c r="B92" s="13" t="s">
        <v>160</v>
      </c>
      <c r="C92" s="13" t="s">
        <v>186</v>
      </c>
      <c r="D92" s="13" t="s">
        <v>587</v>
      </c>
      <c r="E92" s="13"/>
      <c r="F92" s="56">
        <f t="shared" ref="F92:H93" si="8">F93</f>
        <v>99.2</v>
      </c>
      <c r="G92" s="56">
        <f t="shared" si="8"/>
        <v>99.2</v>
      </c>
      <c r="H92" s="56">
        <f t="shared" si="8"/>
        <v>99.2</v>
      </c>
    </row>
    <row r="93" spans="1:8" x14ac:dyDescent="0.25">
      <c r="A93" s="3" t="s">
        <v>799</v>
      </c>
      <c r="B93" s="15" t="s">
        <v>160</v>
      </c>
      <c r="C93" s="15" t="s">
        <v>186</v>
      </c>
      <c r="D93" s="15" t="s">
        <v>800</v>
      </c>
      <c r="E93" s="15"/>
      <c r="F93" s="54">
        <f t="shared" si="8"/>
        <v>99.2</v>
      </c>
      <c r="G93" s="54">
        <f t="shared" si="8"/>
        <v>99.2</v>
      </c>
      <c r="H93" s="54">
        <f t="shared" si="8"/>
        <v>99.2</v>
      </c>
    </row>
    <row r="94" spans="1:8" ht="39" x14ac:dyDescent="0.25">
      <c r="A94" s="3" t="s">
        <v>794</v>
      </c>
      <c r="B94" s="15" t="s">
        <v>160</v>
      </c>
      <c r="C94" s="15" t="s">
        <v>186</v>
      </c>
      <c r="D94" s="15" t="s">
        <v>800</v>
      </c>
      <c r="E94" s="15" t="s">
        <v>179</v>
      </c>
      <c r="F94" s="54">
        <v>99.2</v>
      </c>
      <c r="G94" s="54">
        <v>99.2</v>
      </c>
      <c r="H94" s="54">
        <v>99.2</v>
      </c>
    </row>
    <row r="95" spans="1:8" ht="39" x14ac:dyDescent="0.25">
      <c r="A95" s="8" t="s">
        <v>831</v>
      </c>
      <c r="B95" s="12" t="s">
        <v>160</v>
      </c>
      <c r="C95" s="13" t="s">
        <v>186</v>
      </c>
      <c r="D95" s="13" t="s">
        <v>832</v>
      </c>
      <c r="E95" s="13"/>
      <c r="F95" s="56">
        <f t="shared" ref="F95:H96" si="9">F96</f>
        <v>20</v>
      </c>
      <c r="G95" s="56">
        <f t="shared" si="9"/>
        <v>20</v>
      </c>
      <c r="H95" s="56">
        <f t="shared" si="9"/>
        <v>20</v>
      </c>
    </row>
    <row r="96" spans="1:8" ht="51.75" x14ac:dyDescent="0.25">
      <c r="A96" s="3" t="s">
        <v>833</v>
      </c>
      <c r="B96" s="15" t="s">
        <v>160</v>
      </c>
      <c r="C96" s="15" t="s">
        <v>268</v>
      </c>
      <c r="D96" s="15" t="s">
        <v>834</v>
      </c>
      <c r="E96" s="15"/>
      <c r="F96" s="54">
        <f t="shared" si="9"/>
        <v>20</v>
      </c>
      <c r="G96" s="54">
        <f t="shared" si="9"/>
        <v>20</v>
      </c>
      <c r="H96" s="54">
        <f t="shared" si="9"/>
        <v>20</v>
      </c>
    </row>
    <row r="97" spans="1:8" ht="39" x14ac:dyDescent="0.25">
      <c r="A97" s="3" t="s">
        <v>794</v>
      </c>
      <c r="B97" s="15" t="s">
        <v>160</v>
      </c>
      <c r="C97" s="15" t="s">
        <v>268</v>
      </c>
      <c r="D97" s="15" t="s">
        <v>834</v>
      </c>
      <c r="E97" s="15" t="s">
        <v>179</v>
      </c>
      <c r="F97" s="54">
        <v>20</v>
      </c>
      <c r="G97" s="54">
        <v>20</v>
      </c>
      <c r="H97" s="54">
        <v>20</v>
      </c>
    </row>
    <row r="98" spans="1:8" ht="51.75" x14ac:dyDescent="0.25">
      <c r="A98" s="62" t="s">
        <v>890</v>
      </c>
      <c r="B98" s="13" t="s">
        <v>160</v>
      </c>
      <c r="C98" s="13" t="s">
        <v>186</v>
      </c>
      <c r="D98" s="61" t="s">
        <v>892</v>
      </c>
      <c r="E98" s="13"/>
      <c r="F98" s="56">
        <f t="shared" ref="F98:H99" si="10">F99</f>
        <v>60</v>
      </c>
      <c r="G98" s="56">
        <f t="shared" si="10"/>
        <v>60</v>
      </c>
      <c r="H98" s="56">
        <f t="shared" si="10"/>
        <v>60</v>
      </c>
    </row>
    <row r="99" spans="1:8" ht="39" x14ac:dyDescent="0.25">
      <c r="A99" s="46" t="s">
        <v>910</v>
      </c>
      <c r="B99" s="15" t="s">
        <v>160</v>
      </c>
      <c r="C99" s="15" t="s">
        <v>186</v>
      </c>
      <c r="D99" s="15" t="s">
        <v>893</v>
      </c>
      <c r="E99" s="15"/>
      <c r="F99" s="54">
        <f t="shared" si="10"/>
        <v>60</v>
      </c>
      <c r="G99" s="54">
        <f t="shared" si="10"/>
        <v>60</v>
      </c>
      <c r="H99" s="54">
        <f t="shared" si="10"/>
        <v>60</v>
      </c>
    </row>
    <row r="100" spans="1:8" ht="39" x14ac:dyDescent="0.25">
      <c r="A100" s="67" t="s">
        <v>891</v>
      </c>
      <c r="B100" s="45" t="s">
        <v>160</v>
      </c>
      <c r="C100" s="45" t="s">
        <v>186</v>
      </c>
      <c r="D100" s="45" t="s">
        <v>893</v>
      </c>
      <c r="E100" s="45" t="s">
        <v>894</v>
      </c>
      <c r="F100" s="54">
        <v>60</v>
      </c>
      <c r="G100" s="54">
        <v>60</v>
      </c>
      <c r="H100" s="54">
        <v>60</v>
      </c>
    </row>
    <row r="101" spans="1:8" ht="29.25" customHeight="1" x14ac:dyDescent="0.25">
      <c r="A101" s="8" t="s">
        <v>680</v>
      </c>
      <c r="B101" s="12" t="s">
        <v>160</v>
      </c>
      <c r="C101" s="13" t="s">
        <v>186</v>
      </c>
      <c r="D101" s="13" t="s">
        <v>679</v>
      </c>
      <c r="E101" s="13"/>
      <c r="F101" s="56">
        <f>F102+F104+F106+F114+F110+F108+F112</f>
        <v>3381.7</v>
      </c>
      <c r="G101" s="56">
        <f>G102+G104+G106+G114+G112</f>
        <v>3198.5</v>
      </c>
      <c r="H101" s="56">
        <f>H102+H104+H106+H114+H112</f>
        <v>3237.8999999999996</v>
      </c>
    </row>
    <row r="102" spans="1:8" ht="29.25" customHeight="1" x14ac:dyDescent="0.25">
      <c r="A102" s="3" t="s">
        <v>269</v>
      </c>
      <c r="B102" s="14" t="s">
        <v>160</v>
      </c>
      <c r="C102" s="15" t="s">
        <v>186</v>
      </c>
      <c r="D102" s="15" t="s">
        <v>697</v>
      </c>
      <c r="E102" s="15"/>
      <c r="F102" s="53">
        <f>F103</f>
        <v>2</v>
      </c>
      <c r="G102" s="53">
        <f>G103</f>
        <v>2</v>
      </c>
      <c r="H102" s="53">
        <f>H103</f>
        <v>2</v>
      </c>
    </row>
    <row r="103" spans="1:8" ht="39" x14ac:dyDescent="0.25">
      <c r="A103" s="3" t="s">
        <v>794</v>
      </c>
      <c r="B103" s="14" t="s">
        <v>160</v>
      </c>
      <c r="C103" s="15" t="s">
        <v>186</v>
      </c>
      <c r="D103" s="15" t="s">
        <v>697</v>
      </c>
      <c r="E103" s="15" t="s">
        <v>179</v>
      </c>
      <c r="F103" s="54">
        <v>2</v>
      </c>
      <c r="G103" s="54">
        <v>2</v>
      </c>
      <c r="H103" s="54">
        <v>2</v>
      </c>
    </row>
    <row r="104" spans="1:8" x14ac:dyDescent="0.25">
      <c r="A104" s="3" t="s">
        <v>296</v>
      </c>
      <c r="B104" s="14" t="s">
        <v>160</v>
      </c>
      <c r="C104" s="15" t="s">
        <v>186</v>
      </c>
      <c r="D104" s="15" t="s">
        <v>696</v>
      </c>
      <c r="E104" s="15"/>
      <c r="F104" s="53">
        <f>F105</f>
        <v>223.2</v>
      </c>
      <c r="G104" s="53">
        <f>G105</f>
        <v>0</v>
      </c>
      <c r="H104" s="53">
        <f>H105</f>
        <v>0</v>
      </c>
    </row>
    <row r="105" spans="1:8" x14ac:dyDescent="0.25">
      <c r="A105" s="3" t="s">
        <v>254</v>
      </c>
      <c r="B105" s="14" t="s">
        <v>160</v>
      </c>
      <c r="C105" s="15" t="s">
        <v>186</v>
      </c>
      <c r="D105" s="15" t="s">
        <v>696</v>
      </c>
      <c r="E105" s="15" t="s">
        <v>255</v>
      </c>
      <c r="F105" s="54">
        <v>223.2</v>
      </c>
      <c r="G105" s="54">
        <v>0</v>
      </c>
      <c r="H105" s="54">
        <v>0</v>
      </c>
    </row>
    <row r="106" spans="1:8" ht="39" hidden="1" x14ac:dyDescent="0.25">
      <c r="A106" s="3" t="s">
        <v>49</v>
      </c>
      <c r="B106" s="15" t="s">
        <v>160</v>
      </c>
      <c r="C106" s="15" t="s">
        <v>186</v>
      </c>
      <c r="D106" s="15" t="s">
        <v>698</v>
      </c>
      <c r="E106" s="15"/>
      <c r="F106" s="53">
        <f>F107</f>
        <v>0</v>
      </c>
      <c r="G106" s="53">
        <v>0</v>
      </c>
      <c r="H106" s="53">
        <v>0</v>
      </c>
    </row>
    <row r="107" spans="1:8" ht="39" hidden="1" x14ac:dyDescent="0.25">
      <c r="A107" s="3" t="s">
        <v>794</v>
      </c>
      <c r="B107" s="15" t="s">
        <v>160</v>
      </c>
      <c r="C107" s="15" t="s">
        <v>186</v>
      </c>
      <c r="D107" s="15" t="s">
        <v>698</v>
      </c>
      <c r="E107" s="15" t="s">
        <v>179</v>
      </c>
      <c r="F107" s="53"/>
      <c r="G107" s="53"/>
      <c r="H107" s="53"/>
    </row>
    <row r="108" spans="1:8" ht="29.25" hidden="1" customHeight="1" x14ac:dyDescent="0.25">
      <c r="A108" s="17" t="s">
        <v>661</v>
      </c>
      <c r="B108" s="15" t="s">
        <v>160</v>
      </c>
      <c r="C108" s="15" t="s">
        <v>186</v>
      </c>
      <c r="D108" s="15" t="s">
        <v>733</v>
      </c>
      <c r="E108" s="15"/>
      <c r="F108" s="53">
        <f>F109</f>
        <v>0</v>
      </c>
      <c r="G108" s="53">
        <v>0</v>
      </c>
      <c r="H108" s="53">
        <v>0</v>
      </c>
    </row>
    <row r="109" spans="1:8" ht="32.25" hidden="1" customHeight="1" x14ac:dyDescent="0.25">
      <c r="A109" s="3" t="s">
        <v>254</v>
      </c>
      <c r="B109" s="15" t="s">
        <v>160</v>
      </c>
      <c r="C109" s="15" t="s">
        <v>186</v>
      </c>
      <c r="D109" s="15" t="s">
        <v>733</v>
      </c>
      <c r="E109" s="15" t="s">
        <v>255</v>
      </c>
      <c r="F109" s="53"/>
      <c r="G109" s="53"/>
      <c r="H109" s="53"/>
    </row>
    <row r="110" spans="1:8" ht="48.75" hidden="1" customHeight="1" x14ac:dyDescent="0.25">
      <c r="A110" s="3" t="s">
        <v>844</v>
      </c>
      <c r="B110" s="15" t="s">
        <v>160</v>
      </c>
      <c r="C110" s="15" t="s">
        <v>186</v>
      </c>
      <c r="D110" s="15" t="s">
        <v>845</v>
      </c>
      <c r="E110" s="15"/>
      <c r="F110" s="53">
        <f>F111</f>
        <v>0</v>
      </c>
      <c r="G110" s="53">
        <v>0</v>
      </c>
      <c r="H110" s="53">
        <v>0</v>
      </c>
    </row>
    <row r="111" spans="1:8" ht="43.5" hidden="1" customHeight="1" x14ac:dyDescent="0.25">
      <c r="A111" s="3" t="s">
        <v>794</v>
      </c>
      <c r="B111" s="15" t="s">
        <v>160</v>
      </c>
      <c r="C111" s="15" t="s">
        <v>186</v>
      </c>
      <c r="D111" s="15" t="s">
        <v>845</v>
      </c>
      <c r="E111" s="15" t="s">
        <v>179</v>
      </c>
      <c r="F111" s="53">
        <v>0</v>
      </c>
      <c r="G111" s="53">
        <v>0</v>
      </c>
      <c r="H111" s="53">
        <v>0</v>
      </c>
    </row>
    <row r="112" spans="1:8" ht="128.25" customHeight="1" x14ac:dyDescent="0.25">
      <c r="A112" s="69" t="s">
        <v>931</v>
      </c>
      <c r="B112" s="71" t="s">
        <v>160</v>
      </c>
      <c r="C112" s="71" t="s">
        <v>186</v>
      </c>
      <c r="D112" s="71" t="s">
        <v>932</v>
      </c>
      <c r="E112" s="15"/>
      <c r="F112" s="70">
        <f>F113</f>
        <v>1753.1</v>
      </c>
      <c r="G112" s="70">
        <f>G113</f>
        <v>1753.1</v>
      </c>
      <c r="H112" s="70">
        <f>H113</f>
        <v>1753.1</v>
      </c>
    </row>
    <row r="113" spans="1:8" ht="39" x14ac:dyDescent="0.25">
      <c r="A113" s="3" t="s">
        <v>794</v>
      </c>
      <c r="B113" s="71" t="s">
        <v>160</v>
      </c>
      <c r="C113" s="71" t="s">
        <v>186</v>
      </c>
      <c r="D113" s="71" t="s">
        <v>932</v>
      </c>
      <c r="E113" s="15" t="s">
        <v>179</v>
      </c>
      <c r="F113" s="70">
        <v>1753.1</v>
      </c>
      <c r="G113" s="70">
        <v>1753.1</v>
      </c>
      <c r="H113" s="70">
        <v>1753.1</v>
      </c>
    </row>
    <row r="114" spans="1:8" ht="90" x14ac:dyDescent="0.25">
      <c r="A114" s="69" t="s">
        <v>930</v>
      </c>
      <c r="B114" s="71" t="s">
        <v>160</v>
      </c>
      <c r="C114" s="71" t="s">
        <v>186</v>
      </c>
      <c r="D114" s="71" t="s">
        <v>699</v>
      </c>
      <c r="E114" s="15"/>
      <c r="F114" s="70">
        <f>F115+F116</f>
        <v>1403.3999999999999</v>
      </c>
      <c r="G114" s="70">
        <f>G115+G116</f>
        <v>1443.3999999999999</v>
      </c>
      <c r="H114" s="70">
        <f>H115+H116</f>
        <v>1482.8</v>
      </c>
    </row>
    <row r="115" spans="1:8" ht="29.25" customHeight="1" x14ac:dyDescent="0.25">
      <c r="A115" s="3" t="s">
        <v>673</v>
      </c>
      <c r="B115" s="71" t="s">
        <v>160</v>
      </c>
      <c r="C115" s="71" t="s">
        <v>186</v>
      </c>
      <c r="D115" s="71" t="s">
        <v>699</v>
      </c>
      <c r="E115" s="71" t="s">
        <v>251</v>
      </c>
      <c r="F115" s="70">
        <v>1245.0999999999999</v>
      </c>
      <c r="G115" s="70">
        <v>1278.3</v>
      </c>
      <c r="H115" s="70">
        <v>1311</v>
      </c>
    </row>
    <row r="116" spans="1:8" ht="39" customHeight="1" x14ac:dyDescent="0.25">
      <c r="A116" s="3" t="s">
        <v>794</v>
      </c>
      <c r="B116" s="71" t="s">
        <v>160</v>
      </c>
      <c r="C116" s="71" t="s">
        <v>186</v>
      </c>
      <c r="D116" s="71" t="s">
        <v>699</v>
      </c>
      <c r="E116" s="71" t="s">
        <v>179</v>
      </c>
      <c r="F116" s="70">
        <v>158.30000000000001</v>
      </c>
      <c r="G116" s="70">
        <v>165.1</v>
      </c>
      <c r="H116" s="70">
        <v>171.8</v>
      </c>
    </row>
    <row r="117" spans="1:8" ht="39" x14ac:dyDescent="0.25">
      <c r="A117" s="8" t="s">
        <v>700</v>
      </c>
      <c r="B117" s="12" t="s">
        <v>160</v>
      </c>
      <c r="C117" s="13" t="s">
        <v>186</v>
      </c>
      <c r="D117" s="13" t="s">
        <v>701</v>
      </c>
      <c r="E117" s="13"/>
      <c r="F117" s="56">
        <f>F118+F125+F146+F152+F144</f>
        <v>14764.199999999999</v>
      </c>
      <c r="G117" s="56">
        <f>G118+G125+G146+G152</f>
        <v>14103.8</v>
      </c>
      <c r="H117" s="56">
        <f>H118+H125+H146+H152</f>
        <v>12354.199999999999</v>
      </c>
    </row>
    <row r="118" spans="1:8" ht="52.5" customHeight="1" x14ac:dyDescent="0.25">
      <c r="A118" s="8" t="s">
        <v>41</v>
      </c>
      <c r="B118" s="14" t="s">
        <v>160</v>
      </c>
      <c r="C118" s="15" t="s">
        <v>186</v>
      </c>
      <c r="D118" s="15" t="s">
        <v>702</v>
      </c>
      <c r="E118" s="15"/>
      <c r="F118" s="53">
        <f>F119+F120+F124</f>
        <v>11414.199999999999</v>
      </c>
      <c r="G118" s="53">
        <f>G119+G120+G124</f>
        <v>11413.8</v>
      </c>
      <c r="H118" s="53">
        <f>H119+H120+H124</f>
        <v>9714.1999999999989</v>
      </c>
    </row>
    <row r="119" spans="1:8" ht="26.25" x14ac:dyDescent="0.25">
      <c r="A119" s="3" t="s">
        <v>267</v>
      </c>
      <c r="B119" s="14" t="s">
        <v>160</v>
      </c>
      <c r="C119" s="15" t="s">
        <v>186</v>
      </c>
      <c r="D119" s="15" t="s">
        <v>702</v>
      </c>
      <c r="E119" s="15" t="s">
        <v>187</v>
      </c>
      <c r="F119" s="54">
        <v>9374.4</v>
      </c>
      <c r="G119" s="54">
        <v>9374</v>
      </c>
      <c r="H119" s="54">
        <v>9374.4</v>
      </c>
    </row>
    <row r="120" spans="1:8" ht="39" x14ac:dyDescent="0.25">
      <c r="A120" s="3" t="s">
        <v>794</v>
      </c>
      <c r="B120" s="14" t="s">
        <v>160</v>
      </c>
      <c r="C120" s="15" t="s">
        <v>268</v>
      </c>
      <c r="D120" s="15" t="s">
        <v>702</v>
      </c>
      <c r="E120" s="15" t="s">
        <v>179</v>
      </c>
      <c r="F120" s="54">
        <v>2000</v>
      </c>
      <c r="G120" s="54">
        <v>2000</v>
      </c>
      <c r="H120" s="54">
        <v>300</v>
      </c>
    </row>
    <row r="121" spans="1:8" ht="26.25" hidden="1" x14ac:dyDescent="0.25">
      <c r="A121" s="17" t="s">
        <v>198</v>
      </c>
      <c r="B121" s="15" t="s">
        <v>160</v>
      </c>
      <c r="C121" s="15" t="s">
        <v>186</v>
      </c>
      <c r="D121" s="15" t="s">
        <v>266</v>
      </c>
      <c r="E121" s="15" t="s">
        <v>199</v>
      </c>
      <c r="F121" s="53"/>
      <c r="G121" s="53"/>
      <c r="H121" s="53"/>
    </row>
    <row r="122" spans="1:8" ht="14.25" hidden="1" customHeight="1" x14ac:dyDescent="0.25">
      <c r="A122" s="3" t="s">
        <v>288</v>
      </c>
      <c r="B122" s="15" t="s">
        <v>160</v>
      </c>
      <c r="C122" s="15" t="s">
        <v>186</v>
      </c>
      <c r="D122" s="15" t="s">
        <v>266</v>
      </c>
      <c r="E122" s="15" t="s">
        <v>287</v>
      </c>
      <c r="F122" s="53"/>
      <c r="G122" s="53"/>
      <c r="H122" s="53"/>
    </row>
    <row r="123" spans="1:8" ht="17.25" hidden="1" customHeight="1" x14ac:dyDescent="0.25">
      <c r="A123" s="3" t="s">
        <v>288</v>
      </c>
      <c r="B123" s="15" t="s">
        <v>160</v>
      </c>
      <c r="C123" s="15" t="s">
        <v>186</v>
      </c>
      <c r="D123" s="15" t="s">
        <v>266</v>
      </c>
      <c r="E123" s="15" t="s">
        <v>287</v>
      </c>
      <c r="F123" s="53"/>
      <c r="G123" s="53"/>
      <c r="H123" s="53"/>
    </row>
    <row r="124" spans="1:8" ht="18" customHeight="1" x14ac:dyDescent="0.25">
      <c r="A124" s="3" t="s">
        <v>254</v>
      </c>
      <c r="B124" s="14" t="s">
        <v>160</v>
      </c>
      <c r="C124" s="15" t="s">
        <v>186</v>
      </c>
      <c r="D124" s="15" t="s">
        <v>702</v>
      </c>
      <c r="E124" s="15" t="s">
        <v>255</v>
      </c>
      <c r="F124" s="54">
        <v>39.799999999999997</v>
      </c>
      <c r="G124" s="54">
        <v>39.799999999999997</v>
      </c>
      <c r="H124" s="54">
        <v>39.799999999999997</v>
      </c>
    </row>
    <row r="125" spans="1:8" ht="15.75" customHeight="1" x14ac:dyDescent="0.25">
      <c r="A125" s="17" t="s">
        <v>285</v>
      </c>
      <c r="B125" s="15" t="s">
        <v>160</v>
      </c>
      <c r="C125" s="15" t="s">
        <v>186</v>
      </c>
      <c r="D125" s="15" t="s">
        <v>703</v>
      </c>
      <c r="E125" s="15" t="s">
        <v>76</v>
      </c>
      <c r="F125" s="53">
        <f>F126+F128+F129</f>
        <v>50</v>
      </c>
      <c r="G125" s="53">
        <f>G126</f>
        <v>50</v>
      </c>
      <c r="H125" s="53">
        <f>H126</f>
        <v>0</v>
      </c>
    </row>
    <row r="126" spans="1:8" ht="15.75" customHeight="1" x14ac:dyDescent="0.25">
      <c r="A126" s="3" t="s">
        <v>288</v>
      </c>
      <c r="B126" s="15" t="s">
        <v>160</v>
      </c>
      <c r="C126" s="15" t="s">
        <v>186</v>
      </c>
      <c r="D126" s="15" t="s">
        <v>703</v>
      </c>
      <c r="E126" s="15" t="s">
        <v>287</v>
      </c>
      <c r="F126" s="54">
        <v>50</v>
      </c>
      <c r="G126" s="54">
        <v>50</v>
      </c>
      <c r="H126" s="54">
        <v>0</v>
      </c>
    </row>
    <row r="127" spans="1:8" ht="20.25" hidden="1" customHeight="1" x14ac:dyDescent="0.25">
      <c r="A127" s="3" t="s">
        <v>254</v>
      </c>
      <c r="B127" s="15" t="s">
        <v>160</v>
      </c>
      <c r="C127" s="15" t="s">
        <v>186</v>
      </c>
      <c r="D127" s="15" t="s">
        <v>286</v>
      </c>
      <c r="E127" s="15" t="s">
        <v>255</v>
      </c>
      <c r="F127" s="53"/>
      <c r="G127" s="53"/>
      <c r="H127" s="53"/>
    </row>
    <row r="128" spans="1:8" ht="18.75" hidden="1" customHeight="1" x14ac:dyDescent="0.25">
      <c r="A128" s="3" t="s">
        <v>254</v>
      </c>
      <c r="B128" s="15" t="s">
        <v>160</v>
      </c>
      <c r="C128" s="15" t="s">
        <v>186</v>
      </c>
      <c r="D128" s="15" t="s">
        <v>286</v>
      </c>
      <c r="E128" s="15" t="s">
        <v>255</v>
      </c>
      <c r="F128" s="53"/>
      <c r="G128" s="53">
        <v>0</v>
      </c>
      <c r="H128" s="53">
        <v>0</v>
      </c>
    </row>
    <row r="129" spans="1:8" ht="17.25" hidden="1" customHeight="1" x14ac:dyDescent="0.25">
      <c r="A129" s="3" t="s">
        <v>178</v>
      </c>
      <c r="B129" s="15" t="s">
        <v>160</v>
      </c>
      <c r="C129" s="15" t="s">
        <v>186</v>
      </c>
      <c r="D129" s="15" t="s">
        <v>286</v>
      </c>
      <c r="E129" s="15" t="s">
        <v>179</v>
      </c>
      <c r="F129" s="53"/>
      <c r="G129" s="53">
        <v>0</v>
      </c>
      <c r="H129" s="53">
        <v>0</v>
      </c>
    </row>
    <row r="130" spans="1:8" ht="18.75" hidden="1" customHeight="1" x14ac:dyDescent="0.25">
      <c r="A130" s="3" t="s">
        <v>392</v>
      </c>
      <c r="B130" s="15" t="s">
        <v>160</v>
      </c>
      <c r="C130" s="15" t="s">
        <v>186</v>
      </c>
      <c r="D130" s="15" t="s">
        <v>370</v>
      </c>
      <c r="E130" s="15"/>
      <c r="F130" s="53">
        <v>0</v>
      </c>
      <c r="G130" s="53">
        <f>G131</f>
        <v>0</v>
      </c>
      <c r="H130" s="53">
        <f>H131</f>
        <v>0</v>
      </c>
    </row>
    <row r="131" spans="1:8" ht="20.25" hidden="1" customHeight="1" x14ac:dyDescent="0.25">
      <c r="A131" s="3" t="s">
        <v>260</v>
      </c>
      <c r="B131" s="15" t="s">
        <v>160</v>
      </c>
      <c r="C131" s="15" t="s">
        <v>186</v>
      </c>
      <c r="D131" s="15" t="s">
        <v>370</v>
      </c>
      <c r="E131" s="15" t="s">
        <v>261</v>
      </c>
      <c r="F131" s="54">
        <v>0</v>
      </c>
      <c r="G131" s="54"/>
      <c r="H131" s="54"/>
    </row>
    <row r="132" spans="1:8" ht="39.75" hidden="1" customHeight="1" x14ac:dyDescent="0.25">
      <c r="A132" s="3" t="s">
        <v>49</v>
      </c>
      <c r="B132" s="15" t="s">
        <v>160</v>
      </c>
      <c r="C132" s="15" t="s">
        <v>186</v>
      </c>
      <c r="D132" s="15" t="s">
        <v>22</v>
      </c>
      <c r="E132" s="15"/>
      <c r="F132" s="53">
        <f>F133</f>
        <v>0</v>
      </c>
      <c r="G132" s="53">
        <v>0</v>
      </c>
      <c r="H132" s="53">
        <v>0</v>
      </c>
    </row>
    <row r="133" spans="1:8" ht="30" hidden="1" customHeight="1" x14ac:dyDescent="0.25">
      <c r="A133" s="3" t="s">
        <v>178</v>
      </c>
      <c r="B133" s="15" t="s">
        <v>160</v>
      </c>
      <c r="C133" s="15" t="s">
        <v>186</v>
      </c>
      <c r="D133" s="15" t="s">
        <v>22</v>
      </c>
      <c r="E133" s="15" t="s">
        <v>179</v>
      </c>
      <c r="F133" s="53"/>
      <c r="G133" s="53">
        <v>0</v>
      </c>
      <c r="H133" s="53">
        <v>0</v>
      </c>
    </row>
    <row r="134" spans="1:8" ht="17.25" hidden="1" customHeight="1" x14ac:dyDescent="0.25">
      <c r="A134" s="3" t="s">
        <v>20</v>
      </c>
      <c r="B134" s="15" t="s">
        <v>160</v>
      </c>
      <c r="C134" s="15" t="s">
        <v>186</v>
      </c>
      <c r="D134" s="15" t="s">
        <v>21</v>
      </c>
      <c r="E134" s="15" t="s">
        <v>179</v>
      </c>
      <c r="F134" s="53"/>
      <c r="G134" s="53">
        <v>0</v>
      </c>
      <c r="H134" s="53">
        <v>0</v>
      </c>
    </row>
    <row r="135" spans="1:8" ht="17.25" hidden="1" customHeight="1" x14ac:dyDescent="0.25">
      <c r="A135" s="3" t="s">
        <v>62</v>
      </c>
      <c r="B135" s="14" t="s">
        <v>160</v>
      </c>
      <c r="C135" s="15" t="s">
        <v>186</v>
      </c>
      <c r="D135" s="15" t="s">
        <v>63</v>
      </c>
      <c r="E135" s="15"/>
      <c r="F135" s="53">
        <f>F136</f>
        <v>0</v>
      </c>
      <c r="G135" s="53">
        <v>0</v>
      </c>
      <c r="H135" s="53">
        <v>0</v>
      </c>
    </row>
    <row r="136" spans="1:8" ht="14.25" hidden="1" customHeight="1" x14ac:dyDescent="0.25">
      <c r="A136" s="3" t="s">
        <v>260</v>
      </c>
      <c r="B136" s="14" t="s">
        <v>160</v>
      </c>
      <c r="C136" s="15" t="s">
        <v>186</v>
      </c>
      <c r="D136" s="15" t="s">
        <v>63</v>
      </c>
      <c r="E136" s="15" t="s">
        <v>261</v>
      </c>
      <c r="F136" s="53"/>
      <c r="G136" s="53">
        <v>0</v>
      </c>
      <c r="H136" s="53">
        <v>0</v>
      </c>
    </row>
    <row r="137" spans="1:8" ht="15" hidden="1" customHeight="1" x14ac:dyDescent="0.25">
      <c r="A137" s="3" t="s">
        <v>470</v>
      </c>
      <c r="B137" s="15" t="s">
        <v>160</v>
      </c>
      <c r="C137" s="15" t="s">
        <v>186</v>
      </c>
      <c r="D137" s="15" t="s">
        <v>471</v>
      </c>
      <c r="E137" s="15"/>
      <c r="F137" s="54">
        <f>F138</f>
        <v>0</v>
      </c>
      <c r="G137" s="54">
        <v>0</v>
      </c>
      <c r="H137" s="54">
        <f>H138</f>
        <v>0</v>
      </c>
    </row>
    <row r="138" spans="1:8" ht="15.75" hidden="1" customHeight="1" x14ac:dyDescent="0.25">
      <c r="A138" s="3" t="s">
        <v>178</v>
      </c>
      <c r="B138" s="15" t="s">
        <v>160</v>
      </c>
      <c r="C138" s="15" t="s">
        <v>186</v>
      </c>
      <c r="D138" s="15" t="s">
        <v>471</v>
      </c>
      <c r="E138" s="15" t="s">
        <v>179</v>
      </c>
      <c r="F138" s="54">
        <v>0</v>
      </c>
      <c r="G138" s="54">
        <v>0</v>
      </c>
      <c r="H138" s="54">
        <v>0</v>
      </c>
    </row>
    <row r="139" spans="1:8" ht="24" hidden="1" customHeight="1" x14ac:dyDescent="0.25">
      <c r="A139" s="3" t="s">
        <v>465</v>
      </c>
      <c r="B139" s="15" t="s">
        <v>160</v>
      </c>
      <c r="C139" s="15" t="s">
        <v>186</v>
      </c>
      <c r="D139" s="15" t="s">
        <v>466</v>
      </c>
      <c r="E139" s="15"/>
      <c r="F139" s="54">
        <f>F140</f>
        <v>0</v>
      </c>
      <c r="G139" s="54">
        <v>0</v>
      </c>
      <c r="H139" s="54">
        <v>0</v>
      </c>
    </row>
    <row r="140" spans="1:8" ht="25.5" hidden="1" customHeight="1" x14ac:dyDescent="0.25">
      <c r="A140" s="3" t="s">
        <v>178</v>
      </c>
      <c r="B140" s="15" t="s">
        <v>160</v>
      </c>
      <c r="C140" s="15" t="s">
        <v>186</v>
      </c>
      <c r="D140" s="15" t="s">
        <v>466</v>
      </c>
      <c r="E140" s="15" t="s">
        <v>179</v>
      </c>
      <c r="F140" s="54">
        <v>0</v>
      </c>
      <c r="G140" s="54">
        <v>0</v>
      </c>
      <c r="H140" s="54">
        <v>0</v>
      </c>
    </row>
    <row r="141" spans="1:8" ht="39" hidden="1" x14ac:dyDescent="0.25">
      <c r="A141" s="3" t="s">
        <v>317</v>
      </c>
      <c r="B141" s="14" t="s">
        <v>160</v>
      </c>
      <c r="C141" s="15" t="s">
        <v>186</v>
      </c>
      <c r="D141" s="15" t="s">
        <v>325</v>
      </c>
      <c r="E141" s="15"/>
      <c r="F141" s="53">
        <f>F142+F143</f>
        <v>0</v>
      </c>
      <c r="G141" s="53">
        <f>G142+G143</f>
        <v>0</v>
      </c>
      <c r="H141" s="53">
        <f>H142+H143</f>
        <v>0</v>
      </c>
    </row>
    <row r="142" spans="1:8" ht="26.25" hidden="1" x14ac:dyDescent="0.25">
      <c r="A142" s="3" t="s">
        <v>673</v>
      </c>
      <c r="B142" s="14" t="s">
        <v>160</v>
      </c>
      <c r="C142" s="15" t="s">
        <v>186</v>
      </c>
      <c r="D142" s="15" t="s">
        <v>325</v>
      </c>
      <c r="E142" s="15" t="s">
        <v>251</v>
      </c>
      <c r="F142" s="54"/>
      <c r="G142" s="54"/>
      <c r="H142" s="54"/>
    </row>
    <row r="143" spans="1:8" ht="25.5" hidden="1" customHeight="1" x14ac:dyDescent="0.25">
      <c r="A143" s="3" t="s">
        <v>178</v>
      </c>
      <c r="B143" s="14" t="s">
        <v>160</v>
      </c>
      <c r="C143" s="15" t="s">
        <v>186</v>
      </c>
      <c r="D143" s="15" t="s">
        <v>325</v>
      </c>
      <c r="E143" s="15" t="s">
        <v>179</v>
      </c>
      <c r="F143" s="54"/>
      <c r="G143" s="54"/>
      <c r="H143" s="54"/>
    </row>
    <row r="144" spans="1:8" ht="39" hidden="1" customHeight="1" x14ac:dyDescent="0.25">
      <c r="A144" s="3" t="s">
        <v>49</v>
      </c>
      <c r="B144" s="15" t="s">
        <v>160</v>
      </c>
      <c r="C144" s="15" t="s">
        <v>186</v>
      </c>
      <c r="D144" s="15" t="s">
        <v>826</v>
      </c>
      <c r="E144" s="15"/>
      <c r="F144" s="54">
        <f>F145</f>
        <v>0</v>
      </c>
      <c r="G144" s="54">
        <v>0</v>
      </c>
      <c r="H144" s="54">
        <v>0</v>
      </c>
    </row>
    <row r="145" spans="1:8" ht="25.5" hidden="1" customHeight="1" x14ac:dyDescent="0.25">
      <c r="A145" s="3" t="s">
        <v>794</v>
      </c>
      <c r="B145" s="15" t="s">
        <v>160</v>
      </c>
      <c r="C145" s="15" t="s">
        <v>186</v>
      </c>
      <c r="D145" s="15" t="s">
        <v>826</v>
      </c>
      <c r="E145" s="15" t="s">
        <v>179</v>
      </c>
      <c r="F145" s="54"/>
      <c r="G145" s="54"/>
      <c r="H145" s="54"/>
    </row>
    <row r="146" spans="1:8" ht="64.5" x14ac:dyDescent="0.25">
      <c r="A146" s="3" t="s">
        <v>746</v>
      </c>
      <c r="B146" s="14" t="s">
        <v>160</v>
      </c>
      <c r="C146" s="15" t="s">
        <v>186</v>
      </c>
      <c r="D146" s="15" t="s">
        <v>704</v>
      </c>
      <c r="E146" s="15"/>
      <c r="F146" s="53">
        <f>F147</f>
        <v>2640</v>
      </c>
      <c r="G146" s="53">
        <f>G147</f>
        <v>2640</v>
      </c>
      <c r="H146" s="53">
        <f>H147</f>
        <v>2640</v>
      </c>
    </row>
    <row r="147" spans="1:8" ht="39" x14ac:dyDescent="0.25">
      <c r="A147" s="3" t="s">
        <v>794</v>
      </c>
      <c r="B147" s="14" t="s">
        <v>160</v>
      </c>
      <c r="C147" s="15" t="s">
        <v>186</v>
      </c>
      <c r="D147" s="15" t="s">
        <v>704</v>
      </c>
      <c r="E147" s="15" t="s">
        <v>179</v>
      </c>
      <c r="F147" s="54">
        <v>2640</v>
      </c>
      <c r="G147" s="54">
        <v>2640</v>
      </c>
      <c r="H147" s="54">
        <v>2640</v>
      </c>
    </row>
    <row r="148" spans="1:8" ht="90" hidden="1" x14ac:dyDescent="0.25">
      <c r="A148" s="3" t="s">
        <v>493</v>
      </c>
      <c r="B148" s="14" t="s">
        <v>160</v>
      </c>
      <c r="C148" s="15" t="s">
        <v>186</v>
      </c>
      <c r="D148" s="15" t="s">
        <v>494</v>
      </c>
      <c r="E148" s="15"/>
      <c r="F148" s="54">
        <f>F149</f>
        <v>0</v>
      </c>
      <c r="G148" s="54">
        <f>G149</f>
        <v>0</v>
      </c>
      <c r="H148" s="54">
        <f>H149</f>
        <v>0</v>
      </c>
    </row>
    <row r="149" spans="1:8" ht="26.25" hidden="1" x14ac:dyDescent="0.25">
      <c r="A149" s="3" t="s">
        <v>178</v>
      </c>
      <c r="B149" s="14" t="s">
        <v>160</v>
      </c>
      <c r="C149" s="15" t="s">
        <v>186</v>
      </c>
      <c r="D149" s="15" t="s">
        <v>494</v>
      </c>
      <c r="E149" s="15" t="s">
        <v>179</v>
      </c>
      <c r="F149" s="54">
        <v>0</v>
      </c>
      <c r="G149" s="54">
        <v>0</v>
      </c>
      <c r="H149" s="54">
        <v>0</v>
      </c>
    </row>
    <row r="150" spans="1:8" ht="90" hidden="1" x14ac:dyDescent="0.25">
      <c r="A150" s="39" t="s">
        <v>493</v>
      </c>
      <c r="B150" s="14" t="s">
        <v>160</v>
      </c>
      <c r="C150" s="15" t="s">
        <v>186</v>
      </c>
      <c r="D150" s="15" t="s">
        <v>494</v>
      </c>
      <c r="E150" s="15"/>
      <c r="F150" s="54">
        <f>F151</f>
        <v>0</v>
      </c>
      <c r="G150" s="54">
        <v>0</v>
      </c>
      <c r="H150" s="54">
        <v>0</v>
      </c>
    </row>
    <row r="151" spans="1:8" ht="26.25" hidden="1" x14ac:dyDescent="0.25">
      <c r="A151" s="39" t="s">
        <v>178</v>
      </c>
      <c r="B151" s="14" t="s">
        <v>160</v>
      </c>
      <c r="C151" s="15" t="s">
        <v>186</v>
      </c>
      <c r="D151" s="15" t="s">
        <v>494</v>
      </c>
      <c r="E151" s="15" t="s">
        <v>179</v>
      </c>
      <c r="F151" s="54"/>
      <c r="G151" s="54">
        <v>0</v>
      </c>
      <c r="H151" s="54">
        <v>0</v>
      </c>
    </row>
    <row r="152" spans="1:8" ht="39" x14ac:dyDescent="0.25">
      <c r="A152" s="3" t="s">
        <v>707</v>
      </c>
      <c r="B152" s="14" t="s">
        <v>160</v>
      </c>
      <c r="C152" s="15" t="s">
        <v>186</v>
      </c>
      <c r="D152" s="15" t="s">
        <v>705</v>
      </c>
      <c r="E152" s="15"/>
      <c r="F152" s="53">
        <f>F153</f>
        <v>660</v>
      </c>
      <c r="G152" s="53">
        <f>G153</f>
        <v>0</v>
      </c>
      <c r="H152" s="53">
        <f>H153</f>
        <v>0</v>
      </c>
    </row>
    <row r="153" spans="1:8" ht="39" x14ac:dyDescent="0.25">
      <c r="A153" s="3" t="s">
        <v>794</v>
      </c>
      <c r="B153" s="14" t="s">
        <v>160</v>
      </c>
      <c r="C153" s="15" t="s">
        <v>186</v>
      </c>
      <c r="D153" s="15" t="s">
        <v>705</v>
      </c>
      <c r="E153" s="15" t="s">
        <v>179</v>
      </c>
      <c r="F153" s="54">
        <v>660</v>
      </c>
      <c r="G153" s="54">
        <v>0</v>
      </c>
      <c r="H153" s="54">
        <v>0</v>
      </c>
    </row>
    <row r="154" spans="1:8" ht="39" hidden="1" x14ac:dyDescent="0.25">
      <c r="A154" s="3" t="s">
        <v>94</v>
      </c>
      <c r="B154" s="15" t="s">
        <v>160</v>
      </c>
      <c r="C154" s="15" t="s">
        <v>186</v>
      </c>
      <c r="D154" s="15" t="s">
        <v>95</v>
      </c>
      <c r="E154" s="15"/>
      <c r="F154" s="54">
        <f>F155</f>
        <v>0</v>
      </c>
      <c r="G154" s="54">
        <f>G155</f>
        <v>0</v>
      </c>
      <c r="H154" s="54">
        <f>H155</f>
        <v>0</v>
      </c>
    </row>
    <row r="155" spans="1:8" ht="25.5" hidden="1" customHeight="1" x14ac:dyDescent="0.25">
      <c r="A155" s="3" t="s">
        <v>178</v>
      </c>
      <c r="B155" s="15" t="s">
        <v>160</v>
      </c>
      <c r="C155" s="15" t="s">
        <v>186</v>
      </c>
      <c r="D155" s="15" t="s">
        <v>95</v>
      </c>
      <c r="E155" s="15" t="s">
        <v>179</v>
      </c>
      <c r="F155" s="54">
        <v>0</v>
      </c>
      <c r="G155" s="54">
        <v>0</v>
      </c>
      <c r="H155" s="54">
        <v>0</v>
      </c>
    </row>
    <row r="156" spans="1:8" ht="33" hidden="1" customHeight="1" x14ac:dyDescent="0.25">
      <c r="A156" s="3" t="s">
        <v>52</v>
      </c>
      <c r="B156" s="15" t="s">
        <v>160</v>
      </c>
      <c r="C156" s="15" t="s">
        <v>186</v>
      </c>
      <c r="D156" s="15" t="s">
        <v>53</v>
      </c>
      <c r="E156" s="15"/>
      <c r="F156" s="53">
        <f>F157</f>
        <v>0</v>
      </c>
      <c r="G156" s="53">
        <v>0</v>
      </c>
      <c r="H156" s="53">
        <v>0</v>
      </c>
    </row>
    <row r="157" spans="1:8" ht="20.25" hidden="1" customHeight="1" x14ac:dyDescent="0.25">
      <c r="A157" s="3" t="s">
        <v>178</v>
      </c>
      <c r="B157" s="15" t="s">
        <v>160</v>
      </c>
      <c r="C157" s="15" t="s">
        <v>186</v>
      </c>
      <c r="D157" s="15" t="s">
        <v>53</v>
      </c>
      <c r="E157" s="15" t="s">
        <v>179</v>
      </c>
      <c r="F157" s="53"/>
      <c r="G157" s="53">
        <v>0</v>
      </c>
      <c r="H157" s="53">
        <v>0</v>
      </c>
    </row>
    <row r="158" spans="1:8" ht="27.75" hidden="1" customHeight="1" x14ac:dyDescent="0.25">
      <c r="A158" s="3" t="s">
        <v>269</v>
      </c>
      <c r="B158" s="14" t="s">
        <v>160</v>
      </c>
      <c r="C158" s="15" t="s">
        <v>186</v>
      </c>
      <c r="D158" s="15" t="s">
        <v>270</v>
      </c>
      <c r="E158" s="15"/>
      <c r="F158" s="53">
        <f>F159</f>
        <v>0</v>
      </c>
      <c r="G158" s="53">
        <f>G159</f>
        <v>0</v>
      </c>
      <c r="H158" s="53">
        <f>H159</f>
        <v>0</v>
      </c>
    </row>
    <row r="159" spans="1:8" ht="26.25" hidden="1" x14ac:dyDescent="0.25">
      <c r="A159" s="3" t="s">
        <v>178</v>
      </c>
      <c r="B159" s="14" t="s">
        <v>160</v>
      </c>
      <c r="C159" s="15" t="s">
        <v>186</v>
      </c>
      <c r="D159" s="15" t="s">
        <v>270</v>
      </c>
      <c r="E159" s="15" t="s">
        <v>179</v>
      </c>
      <c r="F159" s="54"/>
      <c r="G159" s="54"/>
      <c r="H159" s="54"/>
    </row>
    <row r="160" spans="1:8" x14ac:dyDescent="0.25">
      <c r="A160" s="8" t="s">
        <v>235</v>
      </c>
      <c r="B160" s="12" t="s">
        <v>138</v>
      </c>
      <c r="C160" s="13"/>
      <c r="D160" s="13"/>
      <c r="E160" s="13"/>
      <c r="F160" s="52">
        <f>F161</f>
        <v>492.4</v>
      </c>
      <c r="G160" s="52">
        <f t="shared" ref="F160:H164" si="11">G161</f>
        <v>537.20000000000005</v>
      </c>
      <c r="H160" s="52">
        <f t="shared" si="11"/>
        <v>555.9</v>
      </c>
    </row>
    <row r="161" spans="1:8" ht="16.5" customHeight="1" x14ac:dyDescent="0.25">
      <c r="A161" s="8" t="s">
        <v>236</v>
      </c>
      <c r="B161" s="12" t="s">
        <v>138</v>
      </c>
      <c r="C161" s="13" t="s">
        <v>227</v>
      </c>
      <c r="D161" s="13"/>
      <c r="E161" s="13"/>
      <c r="F161" s="52">
        <f>F162</f>
        <v>492.4</v>
      </c>
      <c r="G161" s="52">
        <f t="shared" si="11"/>
        <v>537.20000000000005</v>
      </c>
      <c r="H161" s="52">
        <f t="shared" si="11"/>
        <v>555.9</v>
      </c>
    </row>
    <row r="162" spans="1:8" ht="39" x14ac:dyDescent="0.25">
      <c r="A162" s="8" t="s">
        <v>674</v>
      </c>
      <c r="B162" s="12" t="s">
        <v>138</v>
      </c>
      <c r="C162" s="13" t="s">
        <v>227</v>
      </c>
      <c r="D162" s="13" t="s">
        <v>238</v>
      </c>
      <c r="E162" s="13"/>
      <c r="F162" s="52">
        <f t="shared" si="11"/>
        <v>492.4</v>
      </c>
      <c r="G162" s="52">
        <f t="shared" si="11"/>
        <v>537.20000000000005</v>
      </c>
      <c r="H162" s="52">
        <f t="shared" si="11"/>
        <v>555.9</v>
      </c>
    </row>
    <row r="163" spans="1:8" ht="39" x14ac:dyDescent="0.25">
      <c r="A163" s="8" t="s">
        <v>393</v>
      </c>
      <c r="B163" s="12" t="s">
        <v>138</v>
      </c>
      <c r="C163" s="13" t="s">
        <v>227</v>
      </c>
      <c r="D163" s="13" t="s">
        <v>319</v>
      </c>
      <c r="E163" s="13"/>
      <c r="F163" s="52">
        <f t="shared" si="11"/>
        <v>492.4</v>
      </c>
      <c r="G163" s="52">
        <f t="shared" si="11"/>
        <v>537.20000000000005</v>
      </c>
      <c r="H163" s="52">
        <f t="shared" si="11"/>
        <v>555.9</v>
      </c>
    </row>
    <row r="164" spans="1:8" ht="39" x14ac:dyDescent="0.25">
      <c r="A164" s="3" t="s">
        <v>708</v>
      </c>
      <c r="B164" s="14" t="s">
        <v>138</v>
      </c>
      <c r="C164" s="15" t="s">
        <v>227</v>
      </c>
      <c r="D164" s="15" t="s">
        <v>96</v>
      </c>
      <c r="E164" s="15"/>
      <c r="F164" s="53">
        <f t="shared" si="11"/>
        <v>492.4</v>
      </c>
      <c r="G164" s="53">
        <f t="shared" si="11"/>
        <v>537.20000000000005</v>
      </c>
      <c r="H164" s="53">
        <f t="shared" si="11"/>
        <v>555.9</v>
      </c>
    </row>
    <row r="165" spans="1:8" x14ac:dyDescent="0.25">
      <c r="A165" s="3" t="s">
        <v>232</v>
      </c>
      <c r="B165" s="14" t="s">
        <v>138</v>
      </c>
      <c r="C165" s="15" t="s">
        <v>227</v>
      </c>
      <c r="D165" s="15" t="s">
        <v>96</v>
      </c>
      <c r="E165" s="15" t="s">
        <v>233</v>
      </c>
      <c r="F165" s="81">
        <v>492.4</v>
      </c>
      <c r="G165" s="81">
        <v>537.20000000000005</v>
      </c>
      <c r="H165" s="81">
        <v>555.9</v>
      </c>
    </row>
    <row r="166" spans="1:8" ht="26.25" hidden="1" x14ac:dyDescent="0.25">
      <c r="A166" s="8" t="s">
        <v>615</v>
      </c>
      <c r="B166" s="12" t="s">
        <v>227</v>
      </c>
      <c r="C166" s="13"/>
      <c r="D166" s="13"/>
      <c r="E166" s="13"/>
      <c r="F166" s="56">
        <f t="shared" ref="F166:H169" si="12">F167</f>
        <v>0</v>
      </c>
      <c r="G166" s="56">
        <f t="shared" si="12"/>
        <v>0</v>
      </c>
      <c r="H166" s="56">
        <f t="shared" si="12"/>
        <v>0</v>
      </c>
    </row>
    <row r="167" spans="1:8" ht="27.75" hidden="1" customHeight="1" x14ac:dyDescent="0.25">
      <c r="A167" s="8" t="s">
        <v>616</v>
      </c>
      <c r="B167" s="12" t="s">
        <v>227</v>
      </c>
      <c r="C167" s="13" t="s">
        <v>243</v>
      </c>
      <c r="D167" s="13"/>
      <c r="E167" s="13"/>
      <c r="F167" s="56">
        <f>F169</f>
        <v>0</v>
      </c>
      <c r="G167" s="56">
        <f>G169</f>
        <v>0</v>
      </c>
      <c r="H167" s="56">
        <f>H169</f>
        <v>0</v>
      </c>
    </row>
    <row r="168" spans="1:8" ht="27.75" hidden="1" customHeight="1" x14ac:dyDescent="0.25">
      <c r="A168" s="8" t="s">
        <v>680</v>
      </c>
      <c r="B168" s="12" t="s">
        <v>227</v>
      </c>
      <c r="C168" s="13" t="s">
        <v>243</v>
      </c>
      <c r="D168" s="13" t="s">
        <v>679</v>
      </c>
      <c r="E168" s="13"/>
      <c r="F168" s="56">
        <f>F169</f>
        <v>0</v>
      </c>
      <c r="G168" s="56">
        <f>G169</f>
        <v>0</v>
      </c>
      <c r="H168" s="56">
        <f>H169</f>
        <v>0</v>
      </c>
    </row>
    <row r="169" spans="1:8" ht="39" hidden="1" x14ac:dyDescent="0.25">
      <c r="A169" s="3" t="s">
        <v>617</v>
      </c>
      <c r="B169" s="14" t="s">
        <v>227</v>
      </c>
      <c r="C169" s="15" t="s">
        <v>243</v>
      </c>
      <c r="D169" s="15" t="s">
        <v>709</v>
      </c>
      <c r="E169" s="13"/>
      <c r="F169" s="56">
        <f t="shared" si="12"/>
        <v>0</v>
      </c>
      <c r="G169" s="56">
        <f t="shared" si="12"/>
        <v>0</v>
      </c>
      <c r="H169" s="56">
        <f t="shared" si="12"/>
        <v>0</v>
      </c>
    </row>
    <row r="170" spans="1:8" ht="14.25" hidden="1" customHeight="1" x14ac:dyDescent="0.25">
      <c r="A170" s="3" t="s">
        <v>673</v>
      </c>
      <c r="B170" s="14" t="s">
        <v>227</v>
      </c>
      <c r="C170" s="15" t="s">
        <v>243</v>
      </c>
      <c r="D170" s="15" t="s">
        <v>709</v>
      </c>
      <c r="E170" s="15" t="s">
        <v>251</v>
      </c>
      <c r="F170" s="54">
        <v>0</v>
      </c>
      <c r="G170" s="54">
        <v>0</v>
      </c>
      <c r="H170" s="54">
        <v>0</v>
      </c>
    </row>
    <row r="171" spans="1:8" x14ac:dyDescent="0.25">
      <c r="A171" s="8" t="s">
        <v>237</v>
      </c>
      <c r="B171" s="12" t="s">
        <v>128</v>
      </c>
      <c r="C171" s="13"/>
      <c r="D171" s="13"/>
      <c r="E171" s="13"/>
      <c r="F171" s="52">
        <f>F172+F185+F189+F209</f>
        <v>15370.199999999999</v>
      </c>
      <c r="G171" s="52">
        <f>G172+G185+G189+G209</f>
        <v>9203.0000000000018</v>
      </c>
      <c r="H171" s="52">
        <f>H172+H185+H189+H209</f>
        <v>3319.1000000000004</v>
      </c>
    </row>
    <row r="172" spans="1:8" x14ac:dyDescent="0.25">
      <c r="A172" s="8" t="s">
        <v>271</v>
      </c>
      <c r="B172" s="12" t="s">
        <v>128</v>
      </c>
      <c r="C172" s="13" t="s">
        <v>257</v>
      </c>
      <c r="D172" s="13"/>
      <c r="E172" s="13"/>
      <c r="F172" s="52">
        <f>F173+F182</f>
        <v>202.3</v>
      </c>
      <c r="G172" s="52">
        <f>G173+G182</f>
        <v>202.3</v>
      </c>
      <c r="H172" s="52">
        <f>H173+H182</f>
        <v>202.3</v>
      </c>
    </row>
    <row r="173" spans="1:8" ht="30.75" customHeight="1" x14ac:dyDescent="0.25">
      <c r="A173" s="8" t="s">
        <v>680</v>
      </c>
      <c r="B173" s="12" t="s">
        <v>128</v>
      </c>
      <c r="C173" s="13" t="s">
        <v>257</v>
      </c>
      <c r="D173" s="13" t="s">
        <v>679</v>
      </c>
      <c r="E173" s="13"/>
      <c r="F173" s="52">
        <f>F174+F176+F178+F180</f>
        <v>197.3</v>
      </c>
      <c r="G173" s="52">
        <f>G174+G176+G178+G180</f>
        <v>197.3</v>
      </c>
      <c r="H173" s="52">
        <f>H174+H176+H178+H180</f>
        <v>197.3</v>
      </c>
    </row>
    <row r="174" spans="1:8" ht="27.75" hidden="1" customHeight="1" x14ac:dyDescent="0.25">
      <c r="A174" s="3" t="s">
        <v>570</v>
      </c>
      <c r="B174" s="15" t="s">
        <v>128</v>
      </c>
      <c r="C174" s="15" t="s">
        <v>257</v>
      </c>
      <c r="D174" s="15" t="s">
        <v>710</v>
      </c>
      <c r="E174" s="13"/>
      <c r="F174" s="53">
        <f>F175</f>
        <v>0</v>
      </c>
      <c r="G174" s="53">
        <f>G175</f>
        <v>0</v>
      </c>
      <c r="H174" s="53">
        <f>H175</f>
        <v>0</v>
      </c>
    </row>
    <row r="175" spans="1:8" ht="39" hidden="1" x14ac:dyDescent="0.25">
      <c r="A175" s="3" t="s">
        <v>794</v>
      </c>
      <c r="B175" s="15" t="s">
        <v>128</v>
      </c>
      <c r="C175" s="15" t="s">
        <v>257</v>
      </c>
      <c r="D175" s="15" t="s">
        <v>710</v>
      </c>
      <c r="E175" s="15" t="s">
        <v>179</v>
      </c>
      <c r="F175" s="53"/>
      <c r="G175" s="53"/>
      <c r="H175" s="53"/>
    </row>
    <row r="176" spans="1:8" ht="39" hidden="1" x14ac:dyDescent="0.25">
      <c r="A176" s="39" t="s">
        <v>648</v>
      </c>
      <c r="B176" s="14" t="s">
        <v>128</v>
      </c>
      <c r="C176" s="15" t="s">
        <v>257</v>
      </c>
      <c r="D176" s="15" t="s">
        <v>712</v>
      </c>
      <c r="E176" s="15"/>
      <c r="F176" s="54">
        <f>F177</f>
        <v>0</v>
      </c>
      <c r="G176" s="54">
        <f>G177</f>
        <v>0</v>
      </c>
      <c r="H176" s="54">
        <f>H177</f>
        <v>0</v>
      </c>
    </row>
    <row r="177" spans="1:10" ht="39" hidden="1" x14ac:dyDescent="0.25">
      <c r="A177" s="39" t="s">
        <v>794</v>
      </c>
      <c r="B177" s="14" t="s">
        <v>128</v>
      </c>
      <c r="C177" s="15" t="s">
        <v>257</v>
      </c>
      <c r="D177" s="15" t="s">
        <v>712</v>
      </c>
      <c r="E177" s="15" t="s">
        <v>179</v>
      </c>
      <c r="F177" s="54">
        <v>0</v>
      </c>
      <c r="G177" s="54">
        <v>0</v>
      </c>
      <c r="H177" s="54">
        <v>0</v>
      </c>
    </row>
    <row r="178" spans="1:10" ht="183.75" customHeight="1" x14ac:dyDescent="0.25">
      <c r="A178" s="3" t="s">
        <v>714</v>
      </c>
      <c r="B178" s="14" t="s">
        <v>128</v>
      </c>
      <c r="C178" s="15" t="s">
        <v>257</v>
      </c>
      <c r="D178" s="15" t="s">
        <v>711</v>
      </c>
      <c r="E178" s="15"/>
      <c r="F178" s="53">
        <f>F179</f>
        <v>86.7</v>
      </c>
      <c r="G178" s="53">
        <f>G179</f>
        <v>86.7</v>
      </c>
      <c r="H178" s="53">
        <f>H179</f>
        <v>86.7</v>
      </c>
    </row>
    <row r="179" spans="1:10" ht="39" x14ac:dyDescent="0.25">
      <c r="A179" s="3" t="s">
        <v>794</v>
      </c>
      <c r="B179" s="14" t="s">
        <v>128</v>
      </c>
      <c r="C179" s="15" t="s">
        <v>257</v>
      </c>
      <c r="D179" s="15" t="s">
        <v>711</v>
      </c>
      <c r="E179" s="15" t="s">
        <v>179</v>
      </c>
      <c r="F179" s="54">
        <v>86.7</v>
      </c>
      <c r="G179" s="54">
        <v>86.7</v>
      </c>
      <c r="H179" s="54">
        <v>86.7</v>
      </c>
    </row>
    <row r="180" spans="1:10" ht="51.75" x14ac:dyDescent="0.25">
      <c r="A180" s="3" t="s">
        <v>715</v>
      </c>
      <c r="B180" s="14" t="s">
        <v>128</v>
      </c>
      <c r="C180" s="15" t="s">
        <v>257</v>
      </c>
      <c r="D180" s="15" t="s">
        <v>713</v>
      </c>
      <c r="E180" s="15"/>
      <c r="F180" s="53">
        <f>F181</f>
        <v>110.6</v>
      </c>
      <c r="G180" s="53">
        <f>G181</f>
        <v>110.6</v>
      </c>
      <c r="H180" s="53">
        <f>H181</f>
        <v>110.6</v>
      </c>
    </row>
    <row r="181" spans="1:10" ht="39" x14ac:dyDescent="0.25">
      <c r="A181" s="3" t="s">
        <v>794</v>
      </c>
      <c r="B181" s="14" t="s">
        <v>128</v>
      </c>
      <c r="C181" s="15" t="s">
        <v>257</v>
      </c>
      <c r="D181" s="15" t="s">
        <v>713</v>
      </c>
      <c r="E181" s="15" t="s">
        <v>179</v>
      </c>
      <c r="F181" s="54">
        <v>110.6</v>
      </c>
      <c r="G181" s="54">
        <v>110.6</v>
      </c>
      <c r="H181" s="54">
        <v>110.6</v>
      </c>
    </row>
    <row r="182" spans="1:10" ht="39" x14ac:dyDescent="0.25">
      <c r="A182" s="8" t="s">
        <v>902</v>
      </c>
      <c r="B182" s="13" t="s">
        <v>128</v>
      </c>
      <c r="C182" s="13" t="s">
        <v>257</v>
      </c>
      <c r="D182" s="13" t="s">
        <v>184</v>
      </c>
      <c r="E182" s="13"/>
      <c r="F182" s="56">
        <f>F183</f>
        <v>5</v>
      </c>
      <c r="G182" s="56">
        <f t="shared" ref="F182:H183" si="13">G183</f>
        <v>5</v>
      </c>
      <c r="H182" s="56">
        <f t="shared" si="13"/>
        <v>5</v>
      </c>
    </row>
    <row r="183" spans="1:10" ht="29.25" customHeight="1" x14ac:dyDescent="0.25">
      <c r="A183" s="19" t="s">
        <v>97</v>
      </c>
      <c r="B183" s="15" t="s">
        <v>128</v>
      </c>
      <c r="C183" s="15" t="s">
        <v>257</v>
      </c>
      <c r="D183" s="15" t="s">
        <v>586</v>
      </c>
      <c r="E183" s="15"/>
      <c r="F183" s="54">
        <f t="shared" si="13"/>
        <v>5</v>
      </c>
      <c r="G183" s="54">
        <f t="shared" si="13"/>
        <v>5</v>
      </c>
      <c r="H183" s="54">
        <f t="shared" si="13"/>
        <v>5</v>
      </c>
      <c r="J183" t="s">
        <v>76</v>
      </c>
    </row>
    <row r="184" spans="1:10" ht="39" x14ac:dyDescent="0.25">
      <c r="A184" s="3" t="s">
        <v>794</v>
      </c>
      <c r="B184" s="15" t="s">
        <v>128</v>
      </c>
      <c r="C184" s="15" t="s">
        <v>257</v>
      </c>
      <c r="D184" s="15" t="s">
        <v>586</v>
      </c>
      <c r="E184" s="15" t="s">
        <v>179</v>
      </c>
      <c r="F184" s="54">
        <v>5</v>
      </c>
      <c r="G184" s="54">
        <v>5</v>
      </c>
      <c r="H184" s="54">
        <v>5</v>
      </c>
    </row>
    <row r="185" spans="1:10" x14ac:dyDescent="0.25">
      <c r="A185" s="8" t="s">
        <v>25</v>
      </c>
      <c r="B185" s="12" t="s">
        <v>128</v>
      </c>
      <c r="C185" s="13" t="s">
        <v>158</v>
      </c>
      <c r="D185" s="13"/>
      <c r="E185" s="13"/>
      <c r="F185" s="52">
        <f>F187</f>
        <v>12697.9</v>
      </c>
      <c r="G185" s="52">
        <f>G187</f>
        <v>7356.3</v>
      </c>
      <c r="H185" s="52">
        <f>H187</f>
        <v>1279.5999999999999</v>
      </c>
    </row>
    <row r="186" spans="1:10" ht="29.25" customHeight="1" x14ac:dyDescent="0.25">
      <c r="A186" s="8" t="s">
        <v>680</v>
      </c>
      <c r="B186" s="12" t="s">
        <v>128</v>
      </c>
      <c r="C186" s="13" t="s">
        <v>158</v>
      </c>
      <c r="D186" s="13" t="s">
        <v>679</v>
      </c>
      <c r="E186" s="13"/>
      <c r="F186" s="52">
        <f>F187</f>
        <v>12697.9</v>
      </c>
      <c r="G186" s="52">
        <f>G187</f>
        <v>7356.3</v>
      </c>
      <c r="H186" s="52">
        <f>H187</f>
        <v>1279.5999999999999</v>
      </c>
    </row>
    <row r="187" spans="1:10" ht="51.75" x14ac:dyDescent="0.25">
      <c r="A187" s="3" t="s">
        <v>26</v>
      </c>
      <c r="B187" s="14" t="s">
        <v>128</v>
      </c>
      <c r="C187" s="15" t="s">
        <v>158</v>
      </c>
      <c r="D187" s="15" t="s">
        <v>716</v>
      </c>
      <c r="E187" s="15"/>
      <c r="F187" s="53">
        <f t="shared" ref="F187:H187" si="14">F188</f>
        <v>12697.9</v>
      </c>
      <c r="G187" s="53">
        <f t="shared" si="14"/>
        <v>7356.3</v>
      </c>
      <c r="H187" s="53">
        <f t="shared" si="14"/>
        <v>1279.5999999999999</v>
      </c>
    </row>
    <row r="188" spans="1:10" ht="39" x14ac:dyDescent="0.25">
      <c r="A188" s="3" t="s">
        <v>794</v>
      </c>
      <c r="B188" s="14" t="s">
        <v>128</v>
      </c>
      <c r="C188" s="15" t="s">
        <v>158</v>
      </c>
      <c r="D188" s="15" t="s">
        <v>716</v>
      </c>
      <c r="E188" s="15" t="s">
        <v>179</v>
      </c>
      <c r="F188" s="54">
        <v>12697.9</v>
      </c>
      <c r="G188" s="54">
        <v>7356.3</v>
      </c>
      <c r="H188" s="54">
        <v>1279.5999999999999</v>
      </c>
    </row>
    <row r="189" spans="1:10" ht="17.25" customHeight="1" x14ac:dyDescent="0.25">
      <c r="A189" s="8" t="s">
        <v>367</v>
      </c>
      <c r="B189" s="12" t="s">
        <v>128</v>
      </c>
      <c r="C189" s="13" t="s">
        <v>217</v>
      </c>
      <c r="D189" s="13"/>
      <c r="E189" s="13"/>
      <c r="F189" s="52">
        <f>F190</f>
        <v>1673.3</v>
      </c>
      <c r="G189" s="52">
        <f>G190</f>
        <v>1334.7</v>
      </c>
      <c r="H189" s="52">
        <f>H190</f>
        <v>1537.5000000000002</v>
      </c>
    </row>
    <row r="190" spans="1:10" ht="41.25" customHeight="1" x14ac:dyDescent="0.25">
      <c r="A190" s="8" t="s">
        <v>903</v>
      </c>
      <c r="B190" s="12" t="s">
        <v>128</v>
      </c>
      <c r="C190" s="13" t="s">
        <v>217</v>
      </c>
      <c r="D190" s="13" t="s">
        <v>320</v>
      </c>
      <c r="E190" s="13"/>
      <c r="F190" s="52">
        <f>F191+F197+F199+F201+F203+F205+F207+F195</f>
        <v>1673.3</v>
      </c>
      <c r="G190" s="52">
        <f>G191+G197+G199+G201+G203+G205+G207+G195</f>
        <v>1334.7</v>
      </c>
      <c r="H190" s="52">
        <f>H191+H197+H199+H201+H203+H205+H207+H195</f>
        <v>1537.5000000000002</v>
      </c>
    </row>
    <row r="191" spans="1:10" ht="27.75" customHeight="1" x14ac:dyDescent="0.25">
      <c r="A191" s="32" t="s">
        <v>386</v>
      </c>
      <c r="B191" s="15" t="s">
        <v>128</v>
      </c>
      <c r="C191" s="15" t="s">
        <v>217</v>
      </c>
      <c r="D191" s="45" t="s">
        <v>909</v>
      </c>
      <c r="E191" s="13"/>
      <c r="F191" s="53">
        <f>F192</f>
        <v>20</v>
      </c>
      <c r="G191" s="53">
        <f>G192</f>
        <v>20</v>
      </c>
      <c r="H191" s="53">
        <f>H192</f>
        <v>20</v>
      </c>
    </row>
    <row r="192" spans="1:10" ht="39" x14ac:dyDescent="0.25">
      <c r="A192" s="3" t="s">
        <v>794</v>
      </c>
      <c r="B192" s="15" t="s">
        <v>128</v>
      </c>
      <c r="C192" s="15" t="s">
        <v>217</v>
      </c>
      <c r="D192" s="45" t="s">
        <v>909</v>
      </c>
      <c r="E192" s="15" t="s">
        <v>179</v>
      </c>
      <c r="F192" s="54">
        <v>20</v>
      </c>
      <c r="G192" s="54">
        <v>20</v>
      </c>
      <c r="H192" s="54">
        <v>20</v>
      </c>
    </row>
    <row r="193" spans="1:8" ht="27.75" hidden="1" customHeight="1" x14ac:dyDescent="0.25">
      <c r="A193" s="3" t="s">
        <v>24</v>
      </c>
      <c r="B193" s="15" t="s">
        <v>128</v>
      </c>
      <c r="C193" s="15" t="s">
        <v>217</v>
      </c>
      <c r="D193" s="15" t="s">
        <v>23</v>
      </c>
      <c r="E193" s="15"/>
      <c r="F193" s="53">
        <f>F194</f>
        <v>0</v>
      </c>
      <c r="G193" s="53">
        <v>0</v>
      </c>
      <c r="H193" s="53">
        <v>0</v>
      </c>
    </row>
    <row r="194" spans="1:8" ht="26.25" hidden="1" customHeight="1" x14ac:dyDescent="0.25">
      <c r="A194" s="3" t="s">
        <v>178</v>
      </c>
      <c r="B194" s="15" t="s">
        <v>128</v>
      </c>
      <c r="C194" s="15" t="s">
        <v>217</v>
      </c>
      <c r="D194" s="15" t="s">
        <v>23</v>
      </c>
      <c r="E194" s="15" t="s">
        <v>179</v>
      </c>
      <c r="F194" s="53"/>
      <c r="G194" s="53">
        <v>0</v>
      </c>
      <c r="H194" s="53">
        <v>0</v>
      </c>
    </row>
    <row r="195" spans="1:8" ht="26.25" hidden="1" customHeight="1" x14ac:dyDescent="0.25">
      <c r="A195" s="3" t="s">
        <v>631</v>
      </c>
      <c r="B195" s="14" t="s">
        <v>128</v>
      </c>
      <c r="C195" s="15" t="s">
        <v>217</v>
      </c>
      <c r="D195" s="15" t="s">
        <v>632</v>
      </c>
      <c r="E195" s="15"/>
      <c r="F195" s="53">
        <f>F196</f>
        <v>0</v>
      </c>
      <c r="G195" s="53">
        <v>0</v>
      </c>
      <c r="H195" s="53">
        <v>0</v>
      </c>
    </row>
    <row r="196" spans="1:8" ht="26.25" hidden="1" customHeight="1" x14ac:dyDescent="0.25">
      <c r="A196" s="3" t="s">
        <v>178</v>
      </c>
      <c r="B196" s="14" t="s">
        <v>128</v>
      </c>
      <c r="C196" s="15" t="s">
        <v>217</v>
      </c>
      <c r="D196" s="15" t="s">
        <v>632</v>
      </c>
      <c r="E196" s="15" t="s">
        <v>179</v>
      </c>
      <c r="F196" s="53">
        <v>0</v>
      </c>
      <c r="G196" s="53">
        <v>0</v>
      </c>
      <c r="H196" s="53">
        <v>0</v>
      </c>
    </row>
    <row r="197" spans="1:8" ht="40.5" customHeight="1" x14ac:dyDescent="0.25">
      <c r="A197" s="3" t="s">
        <v>720</v>
      </c>
      <c r="B197" s="14" t="s">
        <v>128</v>
      </c>
      <c r="C197" s="15" t="s">
        <v>217</v>
      </c>
      <c r="D197" s="45" t="s">
        <v>895</v>
      </c>
      <c r="E197" s="15"/>
      <c r="F197" s="53">
        <f>F198</f>
        <v>1070</v>
      </c>
      <c r="G197" s="53">
        <f>G198</f>
        <v>713</v>
      </c>
      <c r="H197" s="53">
        <f>H198</f>
        <v>713</v>
      </c>
    </row>
    <row r="198" spans="1:8" ht="39" x14ac:dyDescent="0.25">
      <c r="A198" s="3" t="s">
        <v>794</v>
      </c>
      <c r="B198" s="14" t="s">
        <v>128</v>
      </c>
      <c r="C198" s="15" t="s">
        <v>217</v>
      </c>
      <c r="D198" s="45" t="s">
        <v>895</v>
      </c>
      <c r="E198" s="15" t="s">
        <v>179</v>
      </c>
      <c r="F198" s="54">
        <v>1070</v>
      </c>
      <c r="G198" s="54">
        <v>713</v>
      </c>
      <c r="H198" s="54">
        <v>713</v>
      </c>
    </row>
    <row r="199" spans="1:8" ht="90" hidden="1" x14ac:dyDescent="0.25">
      <c r="A199" s="39" t="s">
        <v>493</v>
      </c>
      <c r="B199" s="14" t="s">
        <v>128</v>
      </c>
      <c r="C199" s="15" t="s">
        <v>558</v>
      </c>
      <c r="D199" s="15" t="s">
        <v>559</v>
      </c>
      <c r="E199" s="15"/>
      <c r="F199" s="54">
        <f>F200</f>
        <v>0</v>
      </c>
      <c r="G199" s="54">
        <v>0</v>
      </c>
      <c r="H199" s="54">
        <v>0</v>
      </c>
    </row>
    <row r="200" spans="1:8" ht="26.25" hidden="1" x14ac:dyDescent="0.25">
      <c r="A200" s="3" t="s">
        <v>178</v>
      </c>
      <c r="B200" s="14" t="s">
        <v>128</v>
      </c>
      <c r="C200" s="15" t="s">
        <v>217</v>
      </c>
      <c r="D200" s="15" t="s">
        <v>559</v>
      </c>
      <c r="E200" s="15" t="s">
        <v>560</v>
      </c>
      <c r="F200" s="54"/>
      <c r="G200" s="54">
        <v>0</v>
      </c>
      <c r="H200" s="54">
        <v>0</v>
      </c>
    </row>
    <row r="201" spans="1:8" ht="29.25" customHeight="1" x14ac:dyDescent="0.25">
      <c r="A201" s="3" t="s">
        <v>50</v>
      </c>
      <c r="B201" s="14" t="s">
        <v>128</v>
      </c>
      <c r="C201" s="15" t="s">
        <v>217</v>
      </c>
      <c r="D201" s="45" t="s">
        <v>896</v>
      </c>
      <c r="E201" s="15"/>
      <c r="F201" s="53">
        <f>F202</f>
        <v>208.1</v>
      </c>
      <c r="G201" s="53">
        <f>G202</f>
        <v>215</v>
      </c>
      <c r="H201" s="53">
        <f>H202</f>
        <v>291.7</v>
      </c>
    </row>
    <row r="202" spans="1:8" ht="39" x14ac:dyDescent="0.25">
      <c r="A202" s="3" t="s">
        <v>794</v>
      </c>
      <c r="B202" s="14" t="s">
        <v>128</v>
      </c>
      <c r="C202" s="15" t="s">
        <v>217</v>
      </c>
      <c r="D202" s="45" t="s">
        <v>896</v>
      </c>
      <c r="E202" s="15" t="s">
        <v>179</v>
      </c>
      <c r="F202" s="54">
        <v>208.1</v>
      </c>
      <c r="G202" s="54">
        <v>215</v>
      </c>
      <c r="H202" s="54">
        <v>291.7</v>
      </c>
    </row>
    <row r="203" spans="1:8" ht="39" customHeight="1" x14ac:dyDescent="0.25">
      <c r="A203" s="3" t="s">
        <v>428</v>
      </c>
      <c r="B203" s="14" t="s">
        <v>128</v>
      </c>
      <c r="C203" s="15" t="s">
        <v>217</v>
      </c>
      <c r="D203" s="15" t="s">
        <v>717</v>
      </c>
      <c r="E203" s="15"/>
      <c r="F203" s="53">
        <f>F204</f>
        <v>237.1</v>
      </c>
      <c r="G203" s="53">
        <f>G204</f>
        <v>244.4</v>
      </c>
      <c r="H203" s="53">
        <f>H204</f>
        <v>324.10000000000002</v>
      </c>
    </row>
    <row r="204" spans="1:8" ht="18" customHeight="1" x14ac:dyDescent="0.25">
      <c r="A204" s="3" t="s">
        <v>339</v>
      </c>
      <c r="B204" s="14" t="s">
        <v>128</v>
      </c>
      <c r="C204" s="15" t="s">
        <v>217</v>
      </c>
      <c r="D204" s="15" t="s">
        <v>717</v>
      </c>
      <c r="E204" s="15" t="s">
        <v>340</v>
      </c>
      <c r="F204" s="54">
        <v>237.1</v>
      </c>
      <c r="G204" s="54">
        <v>244.4</v>
      </c>
      <c r="H204" s="54">
        <v>324.10000000000002</v>
      </c>
    </row>
    <row r="205" spans="1:8" ht="38.25" customHeight="1" x14ac:dyDescent="0.25">
      <c r="A205" s="3" t="s">
        <v>464</v>
      </c>
      <c r="B205" s="14" t="s">
        <v>128</v>
      </c>
      <c r="C205" s="15" t="s">
        <v>217</v>
      </c>
      <c r="D205" s="15" t="s">
        <v>718</v>
      </c>
      <c r="E205" s="15"/>
      <c r="F205" s="54">
        <f>F206</f>
        <v>12.4</v>
      </c>
      <c r="G205" s="54">
        <f>G206</f>
        <v>12.8</v>
      </c>
      <c r="H205" s="54">
        <f>H206</f>
        <v>17</v>
      </c>
    </row>
    <row r="206" spans="1:8" ht="18" customHeight="1" x14ac:dyDescent="0.25">
      <c r="A206" s="3" t="s">
        <v>339</v>
      </c>
      <c r="B206" s="14" t="s">
        <v>128</v>
      </c>
      <c r="C206" s="15" t="s">
        <v>217</v>
      </c>
      <c r="D206" s="15" t="s">
        <v>718</v>
      </c>
      <c r="E206" s="15" t="s">
        <v>340</v>
      </c>
      <c r="F206" s="54">
        <v>12.4</v>
      </c>
      <c r="G206" s="54">
        <v>12.8</v>
      </c>
      <c r="H206" s="54">
        <v>17</v>
      </c>
    </row>
    <row r="207" spans="1:8" ht="38.25" customHeight="1" x14ac:dyDescent="0.25">
      <c r="A207" s="3" t="s">
        <v>429</v>
      </c>
      <c r="B207" s="14" t="s">
        <v>128</v>
      </c>
      <c r="C207" s="15" t="s">
        <v>217</v>
      </c>
      <c r="D207" s="15" t="s">
        <v>719</v>
      </c>
      <c r="E207" s="15"/>
      <c r="F207" s="53">
        <f>F208</f>
        <v>125.7</v>
      </c>
      <c r="G207" s="53">
        <f>G208</f>
        <v>129.5</v>
      </c>
      <c r="H207" s="53">
        <f>H208</f>
        <v>171.7</v>
      </c>
    </row>
    <row r="208" spans="1:8" ht="18" customHeight="1" x14ac:dyDescent="0.25">
      <c r="A208" s="3" t="s">
        <v>339</v>
      </c>
      <c r="B208" s="14" t="s">
        <v>128</v>
      </c>
      <c r="C208" s="15" t="s">
        <v>217</v>
      </c>
      <c r="D208" s="15" t="s">
        <v>719</v>
      </c>
      <c r="E208" s="15" t="s">
        <v>340</v>
      </c>
      <c r="F208" s="54">
        <v>125.7</v>
      </c>
      <c r="G208" s="54">
        <v>129.5</v>
      </c>
      <c r="H208" s="54">
        <v>171.7</v>
      </c>
    </row>
    <row r="209" spans="1:8" ht="26.25" x14ac:dyDescent="0.25">
      <c r="A209" s="8" t="s">
        <v>129</v>
      </c>
      <c r="B209" s="12" t="s">
        <v>128</v>
      </c>
      <c r="C209" s="13" t="s">
        <v>130</v>
      </c>
      <c r="D209" s="15"/>
      <c r="E209" s="15"/>
      <c r="F209" s="52">
        <f>F210+F214+F238+F247+F250+F260</f>
        <v>796.7</v>
      </c>
      <c r="G209" s="52">
        <f>G210+G214+G238+G247+G250+G260</f>
        <v>309.70000000000005</v>
      </c>
      <c r="H209" s="52">
        <f>H210+H214+H238+H247+H250+H260</f>
        <v>299.70000000000005</v>
      </c>
    </row>
    <row r="210" spans="1:8" ht="39" x14ac:dyDescent="0.25">
      <c r="A210" s="8" t="s">
        <v>721</v>
      </c>
      <c r="B210" s="12" t="s">
        <v>128</v>
      </c>
      <c r="C210" s="13" t="s">
        <v>130</v>
      </c>
      <c r="D210" s="13" t="s">
        <v>131</v>
      </c>
      <c r="E210" s="15"/>
      <c r="F210" s="52">
        <f>F211</f>
        <v>60</v>
      </c>
      <c r="G210" s="52">
        <f>G211</f>
        <v>60</v>
      </c>
      <c r="H210" s="52">
        <f>H211</f>
        <v>60</v>
      </c>
    </row>
    <row r="211" spans="1:8" ht="39" x14ac:dyDescent="0.25">
      <c r="A211" s="8" t="s">
        <v>394</v>
      </c>
      <c r="B211" s="12" t="s">
        <v>128</v>
      </c>
      <c r="C211" s="13" t="s">
        <v>130</v>
      </c>
      <c r="D211" s="13" t="s">
        <v>588</v>
      </c>
      <c r="E211" s="13"/>
      <c r="F211" s="52">
        <f t="shared" ref="F211:H212" si="15">F212</f>
        <v>60</v>
      </c>
      <c r="G211" s="52">
        <f t="shared" si="15"/>
        <v>60</v>
      </c>
      <c r="H211" s="52">
        <f t="shared" si="15"/>
        <v>60</v>
      </c>
    </row>
    <row r="212" spans="1:8" ht="26.25" x14ac:dyDescent="0.25">
      <c r="A212" s="3" t="s">
        <v>132</v>
      </c>
      <c r="B212" s="14" t="s">
        <v>128</v>
      </c>
      <c r="C212" s="15" t="s">
        <v>130</v>
      </c>
      <c r="D212" s="15" t="s">
        <v>589</v>
      </c>
      <c r="E212" s="15"/>
      <c r="F212" s="53">
        <f t="shared" si="15"/>
        <v>60</v>
      </c>
      <c r="G212" s="53">
        <f t="shared" si="15"/>
        <v>60</v>
      </c>
      <c r="H212" s="53">
        <f t="shared" si="15"/>
        <v>60</v>
      </c>
    </row>
    <row r="213" spans="1:8" ht="39" x14ac:dyDescent="0.25">
      <c r="A213" s="3" t="s">
        <v>794</v>
      </c>
      <c r="B213" s="14" t="s">
        <v>128</v>
      </c>
      <c r="C213" s="15" t="s">
        <v>130</v>
      </c>
      <c r="D213" s="15" t="s">
        <v>589</v>
      </c>
      <c r="E213" s="15" t="s">
        <v>179</v>
      </c>
      <c r="F213" s="54">
        <v>60</v>
      </c>
      <c r="G213" s="54">
        <v>60</v>
      </c>
      <c r="H213" s="54">
        <v>60</v>
      </c>
    </row>
    <row r="214" spans="1:8" ht="39" x14ac:dyDescent="0.25">
      <c r="A214" s="8" t="s">
        <v>904</v>
      </c>
      <c r="B214" s="12" t="s">
        <v>128</v>
      </c>
      <c r="C214" s="13" t="s">
        <v>130</v>
      </c>
      <c r="D214" s="13" t="s">
        <v>262</v>
      </c>
      <c r="E214" s="13"/>
      <c r="F214" s="52">
        <f>F215+F228</f>
        <v>133.4</v>
      </c>
      <c r="G214" s="52">
        <f>G215+G228</f>
        <v>133.4</v>
      </c>
      <c r="H214" s="52">
        <f>H215+H228</f>
        <v>133.4</v>
      </c>
    </row>
    <row r="215" spans="1:8" ht="39" x14ac:dyDescent="0.25">
      <c r="A215" s="8" t="s">
        <v>395</v>
      </c>
      <c r="B215" s="12" t="s">
        <v>128</v>
      </c>
      <c r="C215" s="13" t="s">
        <v>130</v>
      </c>
      <c r="D215" s="13" t="s">
        <v>275</v>
      </c>
      <c r="E215" s="13"/>
      <c r="F215" s="52">
        <f>F216+F222+F224+F226</f>
        <v>100</v>
      </c>
      <c r="G215" s="52">
        <f t="shared" ref="F215:H216" si="16">G216</f>
        <v>100</v>
      </c>
      <c r="H215" s="52">
        <f t="shared" si="16"/>
        <v>100</v>
      </c>
    </row>
    <row r="216" spans="1:8" ht="50.25" customHeight="1" x14ac:dyDescent="0.25">
      <c r="A216" s="3" t="s">
        <v>240</v>
      </c>
      <c r="B216" s="14" t="s">
        <v>128</v>
      </c>
      <c r="C216" s="15" t="s">
        <v>130</v>
      </c>
      <c r="D216" s="15" t="s">
        <v>98</v>
      </c>
      <c r="E216" s="13"/>
      <c r="F216" s="53">
        <f t="shared" si="16"/>
        <v>100</v>
      </c>
      <c r="G216" s="53">
        <f t="shared" si="16"/>
        <v>100</v>
      </c>
      <c r="H216" s="53">
        <f t="shared" si="16"/>
        <v>100</v>
      </c>
    </row>
    <row r="217" spans="1:8" ht="39" x14ac:dyDescent="0.25">
      <c r="A217" s="3" t="s">
        <v>794</v>
      </c>
      <c r="B217" s="14" t="s">
        <v>128</v>
      </c>
      <c r="C217" s="15" t="s">
        <v>130</v>
      </c>
      <c r="D217" s="15" t="s">
        <v>98</v>
      </c>
      <c r="E217" s="15" t="s">
        <v>179</v>
      </c>
      <c r="F217" s="54">
        <v>100</v>
      </c>
      <c r="G217" s="54">
        <v>100</v>
      </c>
      <c r="H217" s="54">
        <v>100</v>
      </c>
    </row>
    <row r="218" spans="1:8" ht="21.75" hidden="1" customHeight="1" x14ac:dyDescent="0.25">
      <c r="A218" s="3" t="s">
        <v>52</v>
      </c>
      <c r="B218" s="15" t="s">
        <v>128</v>
      </c>
      <c r="C218" s="15" t="s">
        <v>130</v>
      </c>
      <c r="D218" s="15" t="s">
        <v>68</v>
      </c>
      <c r="E218" s="15"/>
      <c r="F218" s="53">
        <f>F219</f>
        <v>0</v>
      </c>
      <c r="G218" s="53">
        <v>0</v>
      </c>
      <c r="H218" s="53">
        <v>0</v>
      </c>
    </row>
    <row r="219" spans="1:8" ht="18.75" hidden="1" customHeight="1" x14ac:dyDescent="0.25">
      <c r="A219" s="17" t="s">
        <v>69</v>
      </c>
      <c r="B219" s="15" t="s">
        <v>128</v>
      </c>
      <c r="C219" s="15" t="s">
        <v>130</v>
      </c>
      <c r="D219" s="15" t="s">
        <v>68</v>
      </c>
      <c r="E219" s="15" t="s">
        <v>427</v>
      </c>
      <c r="F219" s="53"/>
      <c r="G219" s="53">
        <v>0</v>
      </c>
      <c r="H219" s="53">
        <v>0</v>
      </c>
    </row>
    <row r="220" spans="1:8" ht="18.75" hidden="1" customHeight="1" x14ac:dyDescent="0.25">
      <c r="A220" s="17" t="s">
        <v>493</v>
      </c>
      <c r="B220" s="15" t="s">
        <v>128</v>
      </c>
      <c r="C220" s="15" t="s">
        <v>130</v>
      </c>
      <c r="D220" s="15" t="s">
        <v>495</v>
      </c>
      <c r="E220" s="15"/>
      <c r="F220" s="53">
        <f>F221</f>
        <v>0</v>
      </c>
      <c r="G220" s="53">
        <v>0</v>
      </c>
      <c r="H220" s="53">
        <v>0</v>
      </c>
    </row>
    <row r="221" spans="1:8" ht="25.5" hidden="1" customHeight="1" x14ac:dyDescent="0.25">
      <c r="A221" s="3" t="s">
        <v>178</v>
      </c>
      <c r="B221" s="15" t="s">
        <v>128</v>
      </c>
      <c r="C221" s="15" t="s">
        <v>130</v>
      </c>
      <c r="D221" s="15" t="s">
        <v>495</v>
      </c>
      <c r="E221" s="15" t="s">
        <v>179</v>
      </c>
      <c r="F221" s="53">
        <v>0</v>
      </c>
      <c r="G221" s="53">
        <v>0</v>
      </c>
      <c r="H221" s="53">
        <v>0</v>
      </c>
    </row>
    <row r="222" spans="1:8" ht="183.75" hidden="1" customHeight="1" x14ac:dyDescent="0.25">
      <c r="A222" s="17" t="s">
        <v>664</v>
      </c>
      <c r="B222" s="15" t="s">
        <v>128</v>
      </c>
      <c r="C222" s="15" t="s">
        <v>130</v>
      </c>
      <c r="D222" s="15" t="s">
        <v>636</v>
      </c>
      <c r="E222" s="15"/>
      <c r="F222" s="53">
        <f>F223</f>
        <v>0</v>
      </c>
      <c r="G222" s="53">
        <v>0</v>
      </c>
      <c r="H222" s="53">
        <v>0</v>
      </c>
    </row>
    <row r="223" spans="1:8" ht="54.75" hidden="1" customHeight="1" x14ac:dyDescent="0.25">
      <c r="A223" s="17" t="s">
        <v>69</v>
      </c>
      <c r="B223" s="15" t="s">
        <v>128</v>
      </c>
      <c r="C223" s="15" t="s">
        <v>130</v>
      </c>
      <c r="D223" s="15" t="s">
        <v>636</v>
      </c>
      <c r="E223" s="15" t="s">
        <v>427</v>
      </c>
      <c r="F223" s="53"/>
      <c r="G223" s="53"/>
      <c r="H223" s="53"/>
    </row>
    <row r="224" spans="1:8" ht="22.5" hidden="1" customHeight="1" x14ac:dyDescent="0.25">
      <c r="A224" s="40" t="s">
        <v>658</v>
      </c>
      <c r="B224" s="15" t="s">
        <v>128</v>
      </c>
      <c r="C224" s="15" t="s">
        <v>130</v>
      </c>
      <c r="D224" s="15" t="s">
        <v>649</v>
      </c>
      <c r="E224" s="15"/>
      <c r="F224" s="53">
        <f>F225</f>
        <v>0</v>
      </c>
      <c r="G224" s="53">
        <f>G225</f>
        <v>0</v>
      </c>
      <c r="H224" s="53">
        <f>H225</f>
        <v>0</v>
      </c>
    </row>
    <row r="225" spans="1:8" ht="23.25" hidden="1" customHeight="1" x14ac:dyDescent="0.25">
      <c r="A225" s="40" t="s">
        <v>69</v>
      </c>
      <c r="B225" s="15" t="s">
        <v>128</v>
      </c>
      <c r="C225" s="15" t="s">
        <v>130</v>
      </c>
      <c r="D225" s="15" t="s">
        <v>649</v>
      </c>
      <c r="E225" s="15" t="s">
        <v>427</v>
      </c>
      <c r="F225" s="53"/>
      <c r="G225" s="53"/>
      <c r="H225" s="53"/>
    </row>
    <row r="226" spans="1:8" ht="19.5" hidden="1" customHeight="1" x14ac:dyDescent="0.25">
      <c r="A226" s="40" t="s">
        <v>654</v>
      </c>
      <c r="B226" s="15" t="s">
        <v>128</v>
      </c>
      <c r="C226" s="15" t="s">
        <v>130</v>
      </c>
      <c r="D226" s="38" t="s">
        <v>647</v>
      </c>
      <c r="E226" s="15"/>
      <c r="F226" s="53">
        <f>F227</f>
        <v>0</v>
      </c>
      <c r="G226" s="53">
        <v>0</v>
      </c>
      <c r="H226" s="53">
        <v>0</v>
      </c>
    </row>
    <row r="227" spans="1:8" ht="21.75" hidden="1" customHeight="1" x14ac:dyDescent="0.25">
      <c r="A227" s="17" t="s">
        <v>69</v>
      </c>
      <c r="B227" s="15" t="s">
        <v>128</v>
      </c>
      <c r="C227" s="15" t="s">
        <v>130</v>
      </c>
      <c r="D227" s="38" t="s">
        <v>647</v>
      </c>
      <c r="E227" s="15" t="s">
        <v>427</v>
      </c>
      <c r="F227" s="53"/>
      <c r="G227" s="53"/>
      <c r="H227" s="53"/>
    </row>
    <row r="228" spans="1:8" ht="26.25" customHeight="1" x14ac:dyDescent="0.25">
      <c r="A228" s="18" t="s">
        <v>396</v>
      </c>
      <c r="B228" s="13" t="s">
        <v>128</v>
      </c>
      <c r="C228" s="13" t="s">
        <v>130</v>
      </c>
      <c r="D228" s="13" t="s">
        <v>264</v>
      </c>
      <c r="E228" s="13"/>
      <c r="F228" s="52">
        <f>F229+F234+F236</f>
        <v>33.4</v>
      </c>
      <c r="G228" s="52">
        <f>G229+G234+G236</f>
        <v>33.4</v>
      </c>
      <c r="H228" s="52">
        <f>H229+H234+H236</f>
        <v>33.4</v>
      </c>
    </row>
    <row r="229" spans="1:8" ht="39.75" customHeight="1" x14ac:dyDescent="0.25">
      <c r="A229" s="3" t="s">
        <v>272</v>
      </c>
      <c r="B229" s="15" t="s">
        <v>128</v>
      </c>
      <c r="C229" s="15" t="s">
        <v>130</v>
      </c>
      <c r="D229" s="15" t="s">
        <v>99</v>
      </c>
      <c r="E229" s="15"/>
      <c r="F229" s="53">
        <f t="shared" ref="F229:H229" si="17">F230</f>
        <v>20</v>
      </c>
      <c r="G229" s="53">
        <f t="shared" si="17"/>
        <v>20</v>
      </c>
      <c r="H229" s="53">
        <f t="shared" si="17"/>
        <v>20</v>
      </c>
    </row>
    <row r="230" spans="1:8" ht="39" x14ac:dyDescent="0.25">
      <c r="A230" s="3" t="s">
        <v>794</v>
      </c>
      <c r="B230" s="15" t="s">
        <v>128</v>
      </c>
      <c r="C230" s="15" t="s">
        <v>130</v>
      </c>
      <c r="D230" s="15" t="s">
        <v>99</v>
      </c>
      <c r="E230" s="15" t="s">
        <v>179</v>
      </c>
      <c r="F230" s="54">
        <v>20</v>
      </c>
      <c r="G230" s="54">
        <v>20</v>
      </c>
      <c r="H230" s="54">
        <v>20</v>
      </c>
    </row>
    <row r="231" spans="1:8" ht="26.25" hidden="1" customHeight="1" x14ac:dyDescent="0.25">
      <c r="A231" s="8" t="s">
        <v>425</v>
      </c>
      <c r="B231" s="13" t="s">
        <v>128</v>
      </c>
      <c r="C231" s="13" t="s">
        <v>130</v>
      </c>
      <c r="D231" s="13" t="s">
        <v>426</v>
      </c>
      <c r="E231" s="13"/>
      <c r="F231" s="52">
        <f>F236</f>
        <v>13.4</v>
      </c>
      <c r="G231" s="52">
        <v>0</v>
      </c>
      <c r="H231" s="52">
        <v>0</v>
      </c>
    </row>
    <row r="232" spans="1:8" ht="77.25" hidden="1" x14ac:dyDescent="0.25">
      <c r="A232" s="3" t="s">
        <v>571</v>
      </c>
      <c r="B232" s="15" t="s">
        <v>128</v>
      </c>
      <c r="C232" s="15" t="s">
        <v>130</v>
      </c>
      <c r="D232" s="15" t="s">
        <v>572</v>
      </c>
      <c r="E232" s="15"/>
      <c r="F232" s="53">
        <f>F233</f>
        <v>0</v>
      </c>
      <c r="G232" s="53">
        <v>0</v>
      </c>
      <c r="H232" s="53">
        <v>0</v>
      </c>
    </row>
    <row r="233" spans="1:8" ht="51.75" hidden="1" x14ac:dyDescent="0.25">
      <c r="A233" s="3" t="s">
        <v>69</v>
      </c>
      <c r="B233" s="15" t="s">
        <v>128</v>
      </c>
      <c r="C233" s="15" t="s">
        <v>130</v>
      </c>
      <c r="D233" s="15" t="s">
        <v>572</v>
      </c>
      <c r="E233" s="15" t="s">
        <v>427</v>
      </c>
      <c r="F233" s="53"/>
      <c r="G233" s="53"/>
      <c r="H233" s="53"/>
    </row>
    <row r="234" spans="1:8" ht="77.25" hidden="1" x14ac:dyDescent="0.25">
      <c r="A234" s="3" t="s">
        <v>571</v>
      </c>
      <c r="B234" s="15" t="s">
        <v>128</v>
      </c>
      <c r="C234" s="15" t="s">
        <v>130</v>
      </c>
      <c r="D234" s="15" t="s">
        <v>572</v>
      </c>
      <c r="E234" s="15"/>
      <c r="F234" s="53">
        <f>F235</f>
        <v>0</v>
      </c>
      <c r="G234" s="53">
        <v>0</v>
      </c>
      <c r="H234" s="53">
        <v>0</v>
      </c>
    </row>
    <row r="235" spans="1:8" ht="39" hidden="1" x14ac:dyDescent="0.25">
      <c r="A235" s="3" t="s">
        <v>794</v>
      </c>
      <c r="B235" s="15" t="s">
        <v>128</v>
      </c>
      <c r="C235" s="15" t="s">
        <v>130</v>
      </c>
      <c r="D235" s="15" t="s">
        <v>572</v>
      </c>
      <c r="E235" s="15" t="s">
        <v>179</v>
      </c>
      <c r="F235" s="53"/>
      <c r="G235" s="53"/>
      <c r="H235" s="53"/>
    </row>
    <row r="236" spans="1:8" ht="81" customHeight="1" x14ac:dyDescent="0.25">
      <c r="A236" s="3" t="s">
        <v>566</v>
      </c>
      <c r="B236" s="15" t="s">
        <v>128</v>
      </c>
      <c r="C236" s="15" t="s">
        <v>130</v>
      </c>
      <c r="D236" s="15" t="s">
        <v>567</v>
      </c>
      <c r="E236" s="15"/>
      <c r="F236" s="53">
        <f>F237</f>
        <v>13.4</v>
      </c>
      <c r="G236" s="53">
        <f>G237</f>
        <v>13.4</v>
      </c>
      <c r="H236" s="53">
        <f>H237</f>
        <v>13.4</v>
      </c>
    </row>
    <row r="237" spans="1:8" ht="51.75" customHeight="1" x14ac:dyDescent="0.25">
      <c r="A237" s="3" t="s">
        <v>69</v>
      </c>
      <c r="B237" s="15" t="s">
        <v>128</v>
      </c>
      <c r="C237" s="15" t="s">
        <v>130</v>
      </c>
      <c r="D237" s="15" t="s">
        <v>567</v>
      </c>
      <c r="E237" s="15" t="s">
        <v>427</v>
      </c>
      <c r="F237" s="54">
        <v>13.4</v>
      </c>
      <c r="G237" s="54">
        <v>13.4</v>
      </c>
      <c r="H237" s="54">
        <v>13.4</v>
      </c>
    </row>
    <row r="238" spans="1:8" ht="51.75" customHeight="1" x14ac:dyDescent="0.25">
      <c r="A238" s="8" t="s">
        <v>905</v>
      </c>
      <c r="B238" s="12" t="s">
        <v>128</v>
      </c>
      <c r="C238" s="13" t="s">
        <v>130</v>
      </c>
      <c r="D238" s="13" t="s">
        <v>100</v>
      </c>
      <c r="E238" s="13"/>
      <c r="F238" s="52">
        <f>F239+F241+F243+F245</f>
        <v>102.30000000000001</v>
      </c>
      <c r="G238" s="52">
        <f>G239+G241+G243+G245</f>
        <v>102.30000000000001</v>
      </c>
      <c r="H238" s="52">
        <f>H239+H241+H243+H245</f>
        <v>92.300000000000011</v>
      </c>
    </row>
    <row r="239" spans="1:8" ht="26.25" x14ac:dyDescent="0.25">
      <c r="A239" s="3" t="s">
        <v>289</v>
      </c>
      <c r="B239" s="14" t="s">
        <v>128</v>
      </c>
      <c r="C239" s="15" t="s">
        <v>130</v>
      </c>
      <c r="D239" s="15" t="s">
        <v>101</v>
      </c>
      <c r="E239" s="15"/>
      <c r="F239" s="53">
        <f>F240</f>
        <v>91.9</v>
      </c>
      <c r="G239" s="53">
        <f>G240</f>
        <v>91.9</v>
      </c>
      <c r="H239" s="53">
        <f>H240</f>
        <v>91.9</v>
      </c>
    </row>
    <row r="240" spans="1:8" ht="39" x14ac:dyDescent="0.25">
      <c r="A240" s="3" t="s">
        <v>794</v>
      </c>
      <c r="B240" s="14" t="s">
        <v>128</v>
      </c>
      <c r="C240" s="15" t="s">
        <v>130</v>
      </c>
      <c r="D240" s="15" t="s">
        <v>101</v>
      </c>
      <c r="E240" s="15" t="s">
        <v>179</v>
      </c>
      <c r="F240" s="54">
        <v>91.9</v>
      </c>
      <c r="G240" s="54">
        <v>91.9</v>
      </c>
      <c r="H240" s="54">
        <v>91.9</v>
      </c>
    </row>
    <row r="241" spans="1:8" ht="26.25" x14ac:dyDescent="0.25">
      <c r="A241" s="3" t="s">
        <v>397</v>
      </c>
      <c r="B241" s="14" t="s">
        <v>128</v>
      </c>
      <c r="C241" s="15" t="s">
        <v>130</v>
      </c>
      <c r="D241" s="15" t="s">
        <v>102</v>
      </c>
      <c r="E241" s="15"/>
      <c r="F241" s="53">
        <f>F242</f>
        <v>10.4</v>
      </c>
      <c r="G241" s="53">
        <f>G242</f>
        <v>10.4</v>
      </c>
      <c r="H241" s="53">
        <f>H242</f>
        <v>0.4</v>
      </c>
    </row>
    <row r="242" spans="1:8" ht="39" x14ac:dyDescent="0.25">
      <c r="A242" s="3" t="s">
        <v>794</v>
      </c>
      <c r="B242" s="14" t="s">
        <v>128</v>
      </c>
      <c r="C242" s="15" t="s">
        <v>130</v>
      </c>
      <c r="D242" s="15" t="s">
        <v>102</v>
      </c>
      <c r="E242" s="15" t="s">
        <v>179</v>
      </c>
      <c r="F242" s="54">
        <v>10.4</v>
      </c>
      <c r="G242" s="54">
        <v>10.4</v>
      </c>
      <c r="H242" s="54">
        <v>0.4</v>
      </c>
    </row>
    <row r="243" spans="1:8" ht="102.75" hidden="1" x14ac:dyDescent="0.25">
      <c r="A243" s="3" t="s">
        <v>633</v>
      </c>
      <c r="B243" s="15" t="s">
        <v>128</v>
      </c>
      <c r="C243" s="15" t="s">
        <v>130</v>
      </c>
      <c r="D243" s="15" t="s">
        <v>634</v>
      </c>
      <c r="E243" s="15"/>
      <c r="F243" s="54">
        <f>F244</f>
        <v>0</v>
      </c>
      <c r="G243" s="54">
        <v>0</v>
      </c>
      <c r="H243" s="54">
        <v>0</v>
      </c>
    </row>
    <row r="244" spans="1:8" ht="39" hidden="1" x14ac:dyDescent="0.25">
      <c r="A244" s="3" t="s">
        <v>794</v>
      </c>
      <c r="B244" s="15" t="s">
        <v>128</v>
      </c>
      <c r="C244" s="15" t="s">
        <v>130</v>
      </c>
      <c r="D244" s="15" t="s">
        <v>634</v>
      </c>
      <c r="E244" s="15" t="s">
        <v>179</v>
      </c>
      <c r="F244" s="54"/>
      <c r="G244" s="54"/>
      <c r="H244" s="54"/>
    </row>
    <row r="245" spans="1:8" ht="51.75" hidden="1" x14ac:dyDescent="0.25">
      <c r="A245" s="3" t="s">
        <v>829</v>
      </c>
      <c r="B245" s="15" t="s">
        <v>128</v>
      </c>
      <c r="C245" s="15" t="s">
        <v>130</v>
      </c>
      <c r="D245" s="15" t="s">
        <v>830</v>
      </c>
      <c r="E245" s="15"/>
      <c r="F245" s="54">
        <f>F246</f>
        <v>0</v>
      </c>
      <c r="G245" s="54">
        <v>0</v>
      </c>
      <c r="H245" s="54">
        <v>0</v>
      </c>
    </row>
    <row r="246" spans="1:8" ht="39" hidden="1" x14ac:dyDescent="0.25">
      <c r="A246" s="3" t="s">
        <v>794</v>
      </c>
      <c r="B246" s="15" t="s">
        <v>128</v>
      </c>
      <c r="C246" s="15" t="s">
        <v>130</v>
      </c>
      <c r="D246" s="15" t="s">
        <v>830</v>
      </c>
      <c r="E246" s="15" t="s">
        <v>179</v>
      </c>
      <c r="F246" s="54"/>
      <c r="G246" s="54"/>
      <c r="H246" s="54"/>
    </row>
    <row r="247" spans="1:8" ht="42" customHeight="1" x14ac:dyDescent="0.25">
      <c r="A247" s="8" t="s">
        <v>906</v>
      </c>
      <c r="B247" s="13" t="s">
        <v>128</v>
      </c>
      <c r="C247" s="13" t="s">
        <v>130</v>
      </c>
      <c r="D247" s="13" t="s">
        <v>722</v>
      </c>
      <c r="E247" s="15"/>
      <c r="F247" s="56">
        <f t="shared" ref="F247:H248" si="18">F248</f>
        <v>2</v>
      </c>
      <c r="G247" s="56">
        <f t="shared" si="18"/>
        <v>2</v>
      </c>
      <c r="H247" s="56">
        <f t="shared" si="18"/>
        <v>2</v>
      </c>
    </row>
    <row r="248" spans="1:8" ht="54" customHeight="1" x14ac:dyDescent="0.25">
      <c r="A248" s="3" t="s">
        <v>569</v>
      </c>
      <c r="B248" s="15" t="s">
        <v>128</v>
      </c>
      <c r="C248" s="15" t="s">
        <v>130</v>
      </c>
      <c r="D248" s="15" t="s">
        <v>723</v>
      </c>
      <c r="E248" s="15"/>
      <c r="F248" s="53">
        <f t="shared" si="18"/>
        <v>2</v>
      </c>
      <c r="G248" s="53">
        <f t="shared" si="18"/>
        <v>2</v>
      </c>
      <c r="H248" s="53">
        <f t="shared" si="18"/>
        <v>2</v>
      </c>
    </row>
    <row r="249" spans="1:8" ht="39" x14ac:dyDescent="0.25">
      <c r="A249" s="3" t="s">
        <v>794</v>
      </c>
      <c r="B249" s="15" t="s">
        <v>128</v>
      </c>
      <c r="C249" s="15" t="s">
        <v>130</v>
      </c>
      <c r="D249" s="15" t="s">
        <v>723</v>
      </c>
      <c r="E249" s="15" t="s">
        <v>179</v>
      </c>
      <c r="F249" s="54">
        <v>2</v>
      </c>
      <c r="G249" s="54">
        <v>2</v>
      </c>
      <c r="H249" s="54">
        <v>2</v>
      </c>
    </row>
    <row r="250" spans="1:8" ht="39" x14ac:dyDescent="0.25">
      <c r="A250" s="8" t="s">
        <v>724</v>
      </c>
      <c r="B250" s="13" t="s">
        <v>128</v>
      </c>
      <c r="C250" s="13" t="s">
        <v>130</v>
      </c>
      <c r="D250" s="13" t="s">
        <v>725</v>
      </c>
      <c r="E250" s="13"/>
      <c r="F250" s="52">
        <f>F251+F254+F257</f>
        <v>499</v>
      </c>
      <c r="G250" s="52">
        <f>G251+G254+G257</f>
        <v>12</v>
      </c>
      <c r="H250" s="52">
        <f>H251+H254+H257</f>
        <v>12</v>
      </c>
    </row>
    <row r="251" spans="1:8" ht="39" x14ac:dyDescent="0.25">
      <c r="A251" s="8" t="s">
        <v>726</v>
      </c>
      <c r="B251" s="13" t="s">
        <v>128</v>
      </c>
      <c r="C251" s="13" t="s">
        <v>130</v>
      </c>
      <c r="D251" s="13" t="s">
        <v>859</v>
      </c>
      <c r="E251" s="13"/>
      <c r="F251" s="52">
        <f t="shared" ref="F251:H252" si="19">F252</f>
        <v>267</v>
      </c>
      <c r="G251" s="52">
        <f t="shared" si="19"/>
        <v>4</v>
      </c>
      <c r="H251" s="52">
        <f t="shared" si="19"/>
        <v>4</v>
      </c>
    </row>
    <row r="252" spans="1:8" ht="39" x14ac:dyDescent="0.25">
      <c r="A252" s="3" t="s">
        <v>865</v>
      </c>
      <c r="B252" s="15" t="s">
        <v>128</v>
      </c>
      <c r="C252" s="15" t="s">
        <v>130</v>
      </c>
      <c r="D252" s="15" t="s">
        <v>860</v>
      </c>
      <c r="E252" s="15"/>
      <c r="F252" s="53">
        <f t="shared" si="19"/>
        <v>267</v>
      </c>
      <c r="G252" s="53">
        <f t="shared" si="19"/>
        <v>4</v>
      </c>
      <c r="H252" s="53">
        <f t="shared" si="19"/>
        <v>4</v>
      </c>
    </row>
    <row r="253" spans="1:8" x14ac:dyDescent="0.25">
      <c r="A253" s="3" t="s">
        <v>339</v>
      </c>
      <c r="B253" s="15" t="s">
        <v>128</v>
      </c>
      <c r="C253" s="15" t="s">
        <v>130</v>
      </c>
      <c r="D253" s="15" t="s">
        <v>860</v>
      </c>
      <c r="E253" s="15" t="s">
        <v>340</v>
      </c>
      <c r="F253" s="54">
        <v>267</v>
      </c>
      <c r="G253" s="54">
        <v>4</v>
      </c>
      <c r="H253" s="54">
        <v>4</v>
      </c>
    </row>
    <row r="254" spans="1:8" ht="39" x14ac:dyDescent="0.25">
      <c r="A254" s="8" t="s">
        <v>728</v>
      </c>
      <c r="B254" s="13" t="s">
        <v>128</v>
      </c>
      <c r="C254" s="13" t="s">
        <v>130</v>
      </c>
      <c r="D254" s="13" t="s">
        <v>861</v>
      </c>
      <c r="E254" s="13"/>
      <c r="F254" s="56">
        <f t="shared" ref="F254:H255" si="20">F255</f>
        <v>228</v>
      </c>
      <c r="G254" s="56">
        <f t="shared" si="20"/>
        <v>4</v>
      </c>
      <c r="H254" s="56">
        <f t="shared" si="20"/>
        <v>4</v>
      </c>
    </row>
    <row r="255" spans="1:8" ht="39" x14ac:dyDescent="0.25">
      <c r="A255" s="3" t="s">
        <v>866</v>
      </c>
      <c r="B255" s="15" t="s">
        <v>128</v>
      </c>
      <c r="C255" s="15" t="s">
        <v>130</v>
      </c>
      <c r="D255" s="15" t="s">
        <v>862</v>
      </c>
      <c r="E255" s="15"/>
      <c r="F255" s="53">
        <f t="shared" si="20"/>
        <v>228</v>
      </c>
      <c r="G255" s="53">
        <f t="shared" si="20"/>
        <v>4</v>
      </c>
      <c r="H255" s="53">
        <f t="shared" si="20"/>
        <v>4</v>
      </c>
    </row>
    <row r="256" spans="1:8" x14ac:dyDescent="0.25">
      <c r="A256" s="3" t="s">
        <v>339</v>
      </c>
      <c r="B256" s="15" t="s">
        <v>128</v>
      </c>
      <c r="C256" s="15" t="s">
        <v>130</v>
      </c>
      <c r="D256" s="15" t="s">
        <v>862</v>
      </c>
      <c r="E256" s="15" t="s">
        <v>340</v>
      </c>
      <c r="F256" s="54">
        <v>228</v>
      </c>
      <c r="G256" s="54">
        <v>4</v>
      </c>
      <c r="H256" s="54">
        <v>4</v>
      </c>
    </row>
    <row r="257" spans="1:8" ht="39.75" customHeight="1" x14ac:dyDescent="0.25">
      <c r="A257" s="8" t="s">
        <v>730</v>
      </c>
      <c r="B257" s="13" t="s">
        <v>128</v>
      </c>
      <c r="C257" s="13" t="s">
        <v>130</v>
      </c>
      <c r="D257" s="13" t="s">
        <v>867</v>
      </c>
      <c r="E257" s="15"/>
      <c r="F257" s="56">
        <f t="shared" ref="F257:H258" si="21">F258</f>
        <v>4</v>
      </c>
      <c r="G257" s="56">
        <f t="shared" si="21"/>
        <v>4</v>
      </c>
      <c r="H257" s="56">
        <f t="shared" si="21"/>
        <v>4</v>
      </c>
    </row>
    <row r="258" spans="1:8" ht="39" x14ac:dyDescent="0.25">
      <c r="A258" s="3" t="s">
        <v>869</v>
      </c>
      <c r="B258" s="15" t="s">
        <v>128</v>
      </c>
      <c r="C258" s="15" t="s">
        <v>130</v>
      </c>
      <c r="D258" s="15" t="s">
        <v>868</v>
      </c>
      <c r="E258" s="15"/>
      <c r="F258" s="53">
        <f t="shared" si="21"/>
        <v>4</v>
      </c>
      <c r="G258" s="53">
        <f t="shared" si="21"/>
        <v>4</v>
      </c>
      <c r="H258" s="53">
        <f t="shared" si="21"/>
        <v>4</v>
      </c>
    </row>
    <row r="259" spans="1:8" ht="18.75" customHeight="1" x14ac:dyDescent="0.25">
      <c r="A259" s="3" t="s">
        <v>339</v>
      </c>
      <c r="B259" s="15" t="s">
        <v>128</v>
      </c>
      <c r="C259" s="15" t="s">
        <v>130</v>
      </c>
      <c r="D259" s="15" t="s">
        <v>868</v>
      </c>
      <c r="E259" s="15" t="s">
        <v>340</v>
      </c>
      <c r="F259" s="54">
        <v>4</v>
      </c>
      <c r="G259" s="54">
        <v>4</v>
      </c>
      <c r="H259" s="54">
        <v>4</v>
      </c>
    </row>
    <row r="260" spans="1:8" ht="28.5" hidden="1" customHeight="1" x14ac:dyDescent="0.25">
      <c r="A260" s="8" t="s">
        <v>680</v>
      </c>
      <c r="B260" s="12" t="s">
        <v>128</v>
      </c>
      <c r="C260" s="13" t="s">
        <v>130</v>
      </c>
      <c r="D260" s="13" t="s">
        <v>679</v>
      </c>
      <c r="E260" s="13"/>
      <c r="F260" s="56">
        <f t="shared" ref="F260:H261" si="22">F261</f>
        <v>0</v>
      </c>
      <c r="G260" s="56">
        <f t="shared" si="22"/>
        <v>0</v>
      </c>
      <c r="H260" s="56">
        <f t="shared" si="22"/>
        <v>0</v>
      </c>
    </row>
    <row r="261" spans="1:8" ht="31.5" hidden="1" customHeight="1" x14ac:dyDescent="0.25">
      <c r="A261" s="3" t="s">
        <v>801</v>
      </c>
      <c r="B261" s="15" t="s">
        <v>128</v>
      </c>
      <c r="C261" s="15" t="s">
        <v>130</v>
      </c>
      <c r="D261" s="15" t="s">
        <v>871</v>
      </c>
      <c r="E261" s="15"/>
      <c r="F261" s="54">
        <f t="shared" si="22"/>
        <v>0</v>
      </c>
      <c r="G261" s="54">
        <f t="shared" si="22"/>
        <v>0</v>
      </c>
      <c r="H261" s="54">
        <f t="shared" si="22"/>
        <v>0</v>
      </c>
    </row>
    <row r="262" spans="1:8" ht="39" hidden="1" x14ac:dyDescent="0.25">
      <c r="A262" s="3" t="s">
        <v>794</v>
      </c>
      <c r="B262" s="15" t="s">
        <v>128</v>
      </c>
      <c r="C262" s="15" t="s">
        <v>130</v>
      </c>
      <c r="D262" s="15" t="s">
        <v>871</v>
      </c>
      <c r="E262" s="15" t="s">
        <v>179</v>
      </c>
      <c r="F262" s="54"/>
      <c r="G262" s="54"/>
      <c r="H262" s="54"/>
    </row>
    <row r="263" spans="1:8" x14ac:dyDescent="0.25">
      <c r="A263" s="8" t="s">
        <v>398</v>
      </c>
      <c r="B263" s="12" t="s">
        <v>257</v>
      </c>
      <c r="C263" s="13"/>
      <c r="D263" s="13"/>
      <c r="E263" s="13"/>
      <c r="F263" s="52">
        <f>F264+F301+F336+F339+F343</f>
        <v>3148.92</v>
      </c>
      <c r="G263" s="52">
        <f>G264+G301+G336+G339+G343</f>
        <v>473.1</v>
      </c>
      <c r="H263" s="52">
        <f>H264+H301+H336+H339+H343</f>
        <v>473.1</v>
      </c>
    </row>
    <row r="264" spans="1:8" x14ac:dyDescent="0.25">
      <c r="A264" s="8" t="s">
        <v>273</v>
      </c>
      <c r="B264" s="12" t="s">
        <v>257</v>
      </c>
      <c r="C264" s="13" t="s">
        <v>160</v>
      </c>
      <c r="D264" s="13"/>
      <c r="E264" s="13"/>
      <c r="F264" s="52">
        <f>F265+F276+F291+F293+F299</f>
        <v>1068.0999999999999</v>
      </c>
      <c r="G264" s="52">
        <f>G265+G276+G291+G293+G299</f>
        <v>373.1</v>
      </c>
      <c r="H264" s="52">
        <f>H265+H276+H291+H293+H299</f>
        <v>373.1</v>
      </c>
    </row>
    <row r="265" spans="1:8" ht="52.5" customHeight="1" x14ac:dyDescent="0.25">
      <c r="A265" s="8" t="s">
        <v>905</v>
      </c>
      <c r="B265" s="12" t="s">
        <v>257</v>
      </c>
      <c r="C265" s="13" t="s">
        <v>160</v>
      </c>
      <c r="D265" s="13" t="s">
        <v>100</v>
      </c>
      <c r="E265" s="13"/>
      <c r="F265" s="52">
        <f>F268+F272+F270+F266+F279+F295+F297</f>
        <v>1068.0999999999999</v>
      </c>
      <c r="G265" s="52">
        <f>G268+G272+G270+G266+G279+G295+G297</f>
        <v>373.1</v>
      </c>
      <c r="H265" s="52">
        <f>H268+H272+H270+H266+H279+H295+H297</f>
        <v>373.1</v>
      </c>
    </row>
    <row r="266" spans="1:8" ht="26.25" hidden="1" x14ac:dyDescent="0.25">
      <c r="A266" s="3" t="s">
        <v>323</v>
      </c>
      <c r="B266" s="14" t="s">
        <v>257</v>
      </c>
      <c r="C266" s="15" t="s">
        <v>160</v>
      </c>
      <c r="D266" s="15" t="s">
        <v>525</v>
      </c>
      <c r="E266" s="15"/>
      <c r="F266" s="53">
        <f>F267</f>
        <v>0</v>
      </c>
      <c r="G266" s="53">
        <f t="shared" ref="G266:H266" si="23">G267</f>
        <v>0</v>
      </c>
      <c r="H266" s="53">
        <f t="shared" si="23"/>
        <v>0</v>
      </c>
    </row>
    <row r="267" spans="1:8" ht="39" hidden="1" x14ac:dyDescent="0.25">
      <c r="A267" s="3" t="s">
        <v>794</v>
      </c>
      <c r="B267" s="14" t="s">
        <v>257</v>
      </c>
      <c r="C267" s="15" t="s">
        <v>160</v>
      </c>
      <c r="D267" s="15" t="s">
        <v>525</v>
      </c>
      <c r="E267" s="15" t="s">
        <v>179</v>
      </c>
      <c r="F267" s="53"/>
      <c r="G267" s="53"/>
      <c r="H267" s="53"/>
    </row>
    <row r="268" spans="1:8" ht="17.25" customHeight="1" x14ac:dyDescent="0.25">
      <c r="A268" s="3" t="s">
        <v>281</v>
      </c>
      <c r="B268" s="14" t="s">
        <v>257</v>
      </c>
      <c r="C268" s="15" t="s">
        <v>160</v>
      </c>
      <c r="D268" s="15" t="s">
        <v>103</v>
      </c>
      <c r="E268" s="15"/>
      <c r="F268" s="53">
        <f>F269</f>
        <v>570</v>
      </c>
      <c r="G268" s="53">
        <f>G269</f>
        <v>0</v>
      </c>
      <c r="H268" s="53">
        <f>H269</f>
        <v>0</v>
      </c>
    </row>
    <row r="269" spans="1:8" ht="39" x14ac:dyDescent="0.25">
      <c r="A269" s="3" t="s">
        <v>794</v>
      </c>
      <c r="B269" s="14" t="s">
        <v>257</v>
      </c>
      <c r="C269" s="15" t="s">
        <v>160</v>
      </c>
      <c r="D269" s="15" t="s">
        <v>103</v>
      </c>
      <c r="E269" s="15" t="s">
        <v>179</v>
      </c>
      <c r="F269" s="54">
        <v>570</v>
      </c>
      <c r="G269" s="54">
        <v>0</v>
      </c>
      <c r="H269" s="54">
        <v>0</v>
      </c>
    </row>
    <row r="270" spans="1:8" ht="38.25" customHeight="1" x14ac:dyDescent="0.25">
      <c r="A270" s="3" t="s">
        <v>324</v>
      </c>
      <c r="B270" s="14" t="s">
        <v>257</v>
      </c>
      <c r="C270" s="15" t="s">
        <v>160</v>
      </c>
      <c r="D270" s="15" t="s">
        <v>104</v>
      </c>
      <c r="E270" s="15"/>
      <c r="F270" s="53">
        <f>F271</f>
        <v>95</v>
      </c>
      <c r="G270" s="53">
        <f>G271</f>
        <v>0</v>
      </c>
      <c r="H270" s="53">
        <f>H271</f>
        <v>0</v>
      </c>
    </row>
    <row r="271" spans="1:8" ht="39" x14ac:dyDescent="0.25">
      <c r="A271" s="3" t="s">
        <v>794</v>
      </c>
      <c r="B271" s="14" t="s">
        <v>257</v>
      </c>
      <c r="C271" s="15" t="s">
        <v>160</v>
      </c>
      <c r="D271" s="15" t="s">
        <v>104</v>
      </c>
      <c r="E271" s="15" t="s">
        <v>179</v>
      </c>
      <c r="F271" s="54">
        <v>95</v>
      </c>
      <c r="G271" s="54">
        <v>0</v>
      </c>
      <c r="H271" s="54">
        <v>0</v>
      </c>
    </row>
    <row r="272" spans="1:8" ht="30" customHeight="1" x14ac:dyDescent="0.25">
      <c r="A272" s="3" t="s">
        <v>372</v>
      </c>
      <c r="B272" s="14" t="s">
        <v>257</v>
      </c>
      <c r="C272" s="15" t="s">
        <v>160</v>
      </c>
      <c r="D272" s="15" t="s">
        <v>105</v>
      </c>
      <c r="E272" s="15"/>
      <c r="F272" s="53">
        <f>F273</f>
        <v>30</v>
      </c>
      <c r="G272" s="53">
        <f>G273</f>
        <v>0</v>
      </c>
      <c r="H272" s="53">
        <f>H273</f>
        <v>0</v>
      </c>
    </row>
    <row r="273" spans="1:8" ht="39" x14ac:dyDescent="0.25">
      <c r="A273" s="3" t="s">
        <v>794</v>
      </c>
      <c r="B273" s="14" t="s">
        <v>257</v>
      </c>
      <c r="C273" s="15" t="s">
        <v>160</v>
      </c>
      <c r="D273" s="15" t="s">
        <v>105</v>
      </c>
      <c r="E273" s="15" t="s">
        <v>179</v>
      </c>
      <c r="F273" s="54">
        <v>30</v>
      </c>
      <c r="G273" s="54">
        <v>0</v>
      </c>
      <c r="H273" s="54">
        <v>0</v>
      </c>
    </row>
    <row r="274" spans="1:8" ht="64.5" hidden="1" x14ac:dyDescent="0.25">
      <c r="A274" s="17" t="s">
        <v>10</v>
      </c>
      <c r="B274" s="15" t="s">
        <v>257</v>
      </c>
      <c r="C274" s="15" t="s">
        <v>160</v>
      </c>
      <c r="D274" s="15" t="s">
        <v>13</v>
      </c>
      <c r="E274" s="15"/>
      <c r="F274" s="53">
        <f>F275</f>
        <v>0</v>
      </c>
      <c r="G274" s="53">
        <v>0</v>
      </c>
      <c r="H274" s="53">
        <v>0</v>
      </c>
    </row>
    <row r="275" spans="1:8" ht="30" hidden="1" customHeight="1" x14ac:dyDescent="0.25">
      <c r="A275" s="3" t="s">
        <v>178</v>
      </c>
      <c r="B275" s="15" t="s">
        <v>257</v>
      </c>
      <c r="C275" s="15" t="s">
        <v>160</v>
      </c>
      <c r="D275" s="15" t="s">
        <v>13</v>
      </c>
      <c r="E275" s="15" t="s">
        <v>179</v>
      </c>
      <c r="F275" s="53"/>
      <c r="G275" s="53">
        <v>0</v>
      </c>
      <c r="H275" s="53">
        <v>0</v>
      </c>
    </row>
    <row r="276" spans="1:8" ht="62.25" hidden="1" customHeight="1" x14ac:dyDescent="0.25">
      <c r="A276" s="8" t="s">
        <v>503</v>
      </c>
      <c r="B276" s="12" t="s">
        <v>257</v>
      </c>
      <c r="C276" s="13" t="s">
        <v>160</v>
      </c>
      <c r="D276" s="13" t="s">
        <v>459</v>
      </c>
      <c r="E276" s="13"/>
      <c r="F276" s="52"/>
      <c r="G276" s="52">
        <f>G277+G279</f>
        <v>0</v>
      </c>
      <c r="H276" s="52">
        <f t="shared" ref="G276:H277" si="24">H277</f>
        <v>0</v>
      </c>
    </row>
    <row r="277" spans="1:8" ht="27.75" hidden="1" customHeight="1" x14ac:dyDescent="0.25">
      <c r="A277" s="3" t="s">
        <v>323</v>
      </c>
      <c r="B277" s="14" t="s">
        <v>257</v>
      </c>
      <c r="C277" s="15" t="s">
        <v>160</v>
      </c>
      <c r="D277" s="15" t="s">
        <v>458</v>
      </c>
      <c r="E277" s="15"/>
      <c r="F277" s="53">
        <f>F278</f>
        <v>0</v>
      </c>
      <c r="G277" s="53">
        <f t="shared" si="24"/>
        <v>0</v>
      </c>
      <c r="H277" s="53">
        <f t="shared" si="24"/>
        <v>0</v>
      </c>
    </row>
    <row r="278" spans="1:8" ht="15" hidden="1" customHeight="1" x14ac:dyDescent="0.25">
      <c r="A278" s="3" t="s">
        <v>178</v>
      </c>
      <c r="B278" s="14" t="s">
        <v>257</v>
      </c>
      <c r="C278" s="15" t="s">
        <v>160</v>
      </c>
      <c r="D278" s="15" t="s">
        <v>458</v>
      </c>
      <c r="E278" s="15" t="s">
        <v>179</v>
      </c>
      <c r="F278" s="53"/>
      <c r="G278" s="53">
        <v>0</v>
      </c>
      <c r="H278" s="53">
        <v>0</v>
      </c>
    </row>
    <row r="279" spans="1:8" ht="42" hidden="1" customHeight="1" x14ac:dyDescent="0.25">
      <c r="A279" s="18" t="s">
        <v>490</v>
      </c>
      <c r="B279" s="14" t="s">
        <v>257</v>
      </c>
      <c r="C279" s="15" t="s">
        <v>160</v>
      </c>
      <c r="D279" s="13" t="s">
        <v>526</v>
      </c>
      <c r="E279" s="15"/>
      <c r="F279" s="52">
        <f>F280+F284+F288</f>
        <v>0</v>
      </c>
      <c r="G279" s="52">
        <f>G280+G284</f>
        <v>0</v>
      </c>
      <c r="H279" s="52">
        <v>0</v>
      </c>
    </row>
    <row r="280" spans="1:8" ht="66.75" hidden="1" customHeight="1" x14ac:dyDescent="0.25">
      <c r="A280" s="17" t="s">
        <v>491</v>
      </c>
      <c r="B280" s="15" t="s">
        <v>257</v>
      </c>
      <c r="C280" s="15" t="s">
        <v>160</v>
      </c>
      <c r="D280" s="15" t="s">
        <v>527</v>
      </c>
      <c r="E280" s="15"/>
      <c r="F280" s="53">
        <f>F282+F283+F281</f>
        <v>0</v>
      </c>
      <c r="G280" s="53">
        <f>G282</f>
        <v>0</v>
      </c>
      <c r="H280" s="53">
        <v>0</v>
      </c>
    </row>
    <row r="281" spans="1:8" ht="18.75" hidden="1" customHeight="1" x14ac:dyDescent="0.25">
      <c r="A281" s="3" t="s">
        <v>198</v>
      </c>
      <c r="B281" s="15" t="s">
        <v>257</v>
      </c>
      <c r="C281" s="15" t="s">
        <v>160</v>
      </c>
      <c r="D281" s="15" t="s">
        <v>527</v>
      </c>
      <c r="E281" s="15" t="s">
        <v>199</v>
      </c>
      <c r="F281" s="53">
        <v>0</v>
      </c>
      <c r="G281" s="53">
        <v>0</v>
      </c>
      <c r="H281" s="53">
        <v>0</v>
      </c>
    </row>
    <row r="282" spans="1:8" ht="16.5" hidden="1" customHeight="1" x14ac:dyDescent="0.25">
      <c r="A282" s="3" t="s">
        <v>282</v>
      </c>
      <c r="B282" s="15" t="s">
        <v>257</v>
      </c>
      <c r="C282" s="15" t="s">
        <v>160</v>
      </c>
      <c r="D282" s="15" t="s">
        <v>527</v>
      </c>
      <c r="E282" s="15" t="s">
        <v>283</v>
      </c>
      <c r="F282" s="54"/>
      <c r="G282" s="54"/>
      <c r="H282" s="54"/>
    </row>
    <row r="283" spans="1:8" ht="16.5" hidden="1" customHeight="1" x14ac:dyDescent="0.25">
      <c r="A283" s="3" t="s">
        <v>254</v>
      </c>
      <c r="B283" s="15" t="s">
        <v>257</v>
      </c>
      <c r="C283" s="15" t="s">
        <v>160</v>
      </c>
      <c r="D283" s="15" t="s">
        <v>527</v>
      </c>
      <c r="E283" s="15" t="s">
        <v>255</v>
      </c>
      <c r="F283" s="54"/>
      <c r="G283" s="54"/>
      <c r="H283" s="54"/>
    </row>
    <row r="284" spans="1:8" ht="40.5" hidden="1" customHeight="1" x14ac:dyDescent="0.25">
      <c r="A284" s="17" t="s">
        <v>492</v>
      </c>
      <c r="B284" s="15" t="s">
        <v>257</v>
      </c>
      <c r="C284" s="15" t="s">
        <v>160</v>
      </c>
      <c r="D284" s="15" t="s">
        <v>528</v>
      </c>
      <c r="E284" s="15"/>
      <c r="F284" s="53">
        <f>F286+F287+F285</f>
        <v>0</v>
      </c>
      <c r="G284" s="53">
        <f>G286</f>
        <v>0</v>
      </c>
      <c r="H284" s="53">
        <v>0</v>
      </c>
    </row>
    <row r="285" spans="1:8" ht="23.25" hidden="1" customHeight="1" x14ac:dyDescent="0.25">
      <c r="A285" s="3" t="s">
        <v>198</v>
      </c>
      <c r="B285" s="15" t="s">
        <v>257</v>
      </c>
      <c r="C285" s="15" t="s">
        <v>160</v>
      </c>
      <c r="D285" s="15" t="s">
        <v>528</v>
      </c>
      <c r="E285" s="15" t="s">
        <v>199</v>
      </c>
      <c r="F285" s="53">
        <v>0</v>
      </c>
      <c r="G285" s="53"/>
      <c r="H285" s="53"/>
    </row>
    <row r="286" spans="1:8" ht="18.75" hidden="1" customHeight="1" x14ac:dyDescent="0.25">
      <c r="A286" s="3" t="s">
        <v>282</v>
      </c>
      <c r="B286" s="15" t="s">
        <v>257</v>
      </c>
      <c r="C286" s="15" t="s">
        <v>160</v>
      </c>
      <c r="D286" s="15" t="s">
        <v>528</v>
      </c>
      <c r="E286" s="15" t="s">
        <v>283</v>
      </c>
      <c r="F286" s="53"/>
      <c r="G286" s="53"/>
      <c r="H286" s="53"/>
    </row>
    <row r="287" spans="1:8" ht="18.75" hidden="1" customHeight="1" x14ac:dyDescent="0.25">
      <c r="A287" s="3" t="s">
        <v>254</v>
      </c>
      <c r="B287" s="15" t="s">
        <v>257</v>
      </c>
      <c r="C287" s="15" t="s">
        <v>160</v>
      </c>
      <c r="D287" s="15" t="s">
        <v>528</v>
      </c>
      <c r="E287" s="15" t="s">
        <v>255</v>
      </c>
      <c r="F287" s="53"/>
      <c r="G287" s="53"/>
      <c r="H287" s="53"/>
    </row>
    <row r="288" spans="1:8" ht="54" hidden="1" customHeight="1" x14ac:dyDescent="0.25">
      <c r="A288" s="17" t="s">
        <v>547</v>
      </c>
      <c r="B288" s="14" t="s">
        <v>257</v>
      </c>
      <c r="C288" s="15" t="s">
        <v>160</v>
      </c>
      <c r="D288" s="15" t="s">
        <v>537</v>
      </c>
      <c r="E288" s="15"/>
      <c r="F288" s="53">
        <f>F289</f>
        <v>0</v>
      </c>
      <c r="G288" s="53">
        <v>0</v>
      </c>
      <c r="H288" s="53">
        <v>0</v>
      </c>
    </row>
    <row r="289" spans="1:8" hidden="1" x14ac:dyDescent="0.25">
      <c r="A289" s="3" t="s">
        <v>282</v>
      </c>
      <c r="B289" s="14" t="s">
        <v>257</v>
      </c>
      <c r="C289" s="15" t="s">
        <v>160</v>
      </c>
      <c r="D289" s="15" t="s">
        <v>537</v>
      </c>
      <c r="E289" s="15" t="s">
        <v>283</v>
      </c>
      <c r="F289" s="53"/>
      <c r="G289" s="53"/>
      <c r="H289" s="53"/>
    </row>
    <row r="290" spans="1:8" ht="28.5" hidden="1" customHeight="1" x14ac:dyDescent="0.25">
      <c r="A290" s="8" t="s">
        <v>680</v>
      </c>
      <c r="B290" s="12" t="s">
        <v>257</v>
      </c>
      <c r="C290" s="13" t="s">
        <v>160</v>
      </c>
      <c r="D290" s="13" t="s">
        <v>679</v>
      </c>
      <c r="E290" s="13"/>
      <c r="F290" s="52"/>
      <c r="G290" s="52"/>
      <c r="H290" s="52"/>
    </row>
    <row r="291" spans="1:8" hidden="1" x14ac:dyDescent="0.25">
      <c r="A291" s="17" t="s">
        <v>642</v>
      </c>
      <c r="B291" s="15" t="s">
        <v>257</v>
      </c>
      <c r="C291" s="15" t="s">
        <v>160</v>
      </c>
      <c r="D291" s="15" t="s">
        <v>732</v>
      </c>
      <c r="E291" s="15"/>
      <c r="F291" s="53">
        <f>F292</f>
        <v>0</v>
      </c>
      <c r="G291" s="53">
        <v>0</v>
      </c>
      <c r="H291" s="53">
        <v>0</v>
      </c>
    </row>
    <row r="292" spans="1:8" ht="16.5" hidden="1" customHeight="1" x14ac:dyDescent="0.25">
      <c r="A292" s="17" t="s">
        <v>643</v>
      </c>
      <c r="B292" s="15" t="s">
        <v>257</v>
      </c>
      <c r="C292" s="15" t="s">
        <v>160</v>
      </c>
      <c r="D292" s="15" t="s">
        <v>732</v>
      </c>
      <c r="E292" s="15" t="s">
        <v>644</v>
      </c>
      <c r="F292" s="53"/>
      <c r="G292" s="53"/>
      <c r="H292" s="53"/>
    </row>
    <row r="293" spans="1:8" ht="16.5" hidden="1" customHeight="1" x14ac:dyDescent="0.25">
      <c r="A293" s="17" t="s">
        <v>661</v>
      </c>
      <c r="B293" s="15" t="s">
        <v>257</v>
      </c>
      <c r="C293" s="15" t="s">
        <v>160</v>
      </c>
      <c r="D293" s="15" t="s">
        <v>733</v>
      </c>
      <c r="E293" s="15"/>
      <c r="F293" s="53">
        <f>F294</f>
        <v>0</v>
      </c>
      <c r="G293" s="53">
        <v>0</v>
      </c>
      <c r="H293" s="53">
        <v>0</v>
      </c>
    </row>
    <row r="294" spans="1:8" ht="16.5" hidden="1" customHeight="1" x14ac:dyDescent="0.25">
      <c r="A294" s="17" t="s">
        <v>254</v>
      </c>
      <c r="B294" s="15" t="s">
        <v>257</v>
      </c>
      <c r="C294" s="15" t="s">
        <v>160</v>
      </c>
      <c r="D294" s="15" t="s">
        <v>733</v>
      </c>
      <c r="E294" s="15" t="s">
        <v>255</v>
      </c>
      <c r="F294" s="53"/>
      <c r="G294" s="53"/>
      <c r="H294" s="53"/>
    </row>
    <row r="295" spans="1:8" ht="82.5" hidden="1" customHeight="1" x14ac:dyDescent="0.25">
      <c r="A295" s="17" t="s">
        <v>822</v>
      </c>
      <c r="B295" s="15" t="s">
        <v>257</v>
      </c>
      <c r="C295" s="15" t="s">
        <v>160</v>
      </c>
      <c r="D295" s="15" t="s">
        <v>823</v>
      </c>
      <c r="E295" s="15"/>
      <c r="F295" s="53">
        <f>F296</f>
        <v>0</v>
      </c>
      <c r="G295" s="53">
        <v>0</v>
      </c>
      <c r="H295" s="53">
        <v>0</v>
      </c>
    </row>
    <row r="296" spans="1:8" ht="51.75" hidden="1" customHeight="1" x14ac:dyDescent="0.25">
      <c r="A296" s="17" t="s">
        <v>69</v>
      </c>
      <c r="B296" s="15" t="s">
        <v>257</v>
      </c>
      <c r="C296" s="15" t="s">
        <v>160</v>
      </c>
      <c r="D296" s="15" t="s">
        <v>823</v>
      </c>
      <c r="E296" s="15" t="s">
        <v>427</v>
      </c>
      <c r="F296" s="53"/>
      <c r="G296" s="53"/>
      <c r="H296" s="53"/>
    </row>
    <row r="297" spans="1:8" ht="52.5" customHeight="1" x14ac:dyDescent="0.25">
      <c r="A297" s="17" t="s">
        <v>824</v>
      </c>
      <c r="B297" s="15" t="s">
        <v>257</v>
      </c>
      <c r="C297" s="15" t="s">
        <v>160</v>
      </c>
      <c r="D297" s="15" t="s">
        <v>825</v>
      </c>
      <c r="E297" s="15"/>
      <c r="F297" s="53">
        <f>F298</f>
        <v>373.1</v>
      </c>
      <c r="G297" s="53">
        <f>G298</f>
        <v>373.1</v>
      </c>
      <c r="H297" s="53">
        <f>H298</f>
        <v>373.1</v>
      </c>
    </row>
    <row r="298" spans="1:8" ht="54" customHeight="1" x14ac:dyDescent="0.25">
      <c r="A298" s="17" t="s">
        <v>69</v>
      </c>
      <c r="B298" s="15" t="s">
        <v>257</v>
      </c>
      <c r="C298" s="15" t="s">
        <v>160</v>
      </c>
      <c r="D298" s="15" t="s">
        <v>825</v>
      </c>
      <c r="E298" s="15" t="s">
        <v>427</v>
      </c>
      <c r="F298" s="54">
        <v>373.1</v>
      </c>
      <c r="G298" s="54">
        <v>373.1</v>
      </c>
      <c r="H298" s="54">
        <v>373.1</v>
      </c>
    </row>
    <row r="299" spans="1:8" ht="19.5" hidden="1" customHeight="1" x14ac:dyDescent="0.25">
      <c r="A299" s="17" t="s">
        <v>661</v>
      </c>
      <c r="B299" s="14" t="s">
        <v>257</v>
      </c>
      <c r="C299" s="15" t="s">
        <v>160</v>
      </c>
      <c r="D299" s="15" t="s">
        <v>733</v>
      </c>
      <c r="E299" s="15"/>
      <c r="F299" s="53">
        <f>F300</f>
        <v>0</v>
      </c>
      <c r="G299" s="53">
        <v>0</v>
      </c>
      <c r="H299" s="53">
        <v>0</v>
      </c>
    </row>
    <row r="300" spans="1:8" ht="18" hidden="1" customHeight="1" x14ac:dyDescent="0.25">
      <c r="A300" s="17" t="s">
        <v>254</v>
      </c>
      <c r="B300" s="14" t="s">
        <v>257</v>
      </c>
      <c r="C300" s="15" t="s">
        <v>160</v>
      </c>
      <c r="D300" s="15" t="s">
        <v>733</v>
      </c>
      <c r="E300" s="15" t="s">
        <v>255</v>
      </c>
      <c r="F300" s="53"/>
      <c r="G300" s="53"/>
      <c r="H300" s="53"/>
    </row>
    <row r="301" spans="1:8" x14ac:dyDescent="0.25">
      <c r="A301" s="8" t="s">
        <v>295</v>
      </c>
      <c r="B301" s="12" t="s">
        <v>257</v>
      </c>
      <c r="C301" s="13" t="s">
        <v>138</v>
      </c>
      <c r="D301" s="13"/>
      <c r="E301" s="13"/>
      <c r="F301" s="52">
        <f>F312+F302</f>
        <v>1980.82</v>
      </c>
      <c r="G301" s="52">
        <f>G312+G302</f>
        <v>100</v>
      </c>
      <c r="H301" s="52">
        <f>H312+H302</f>
        <v>100</v>
      </c>
    </row>
    <row r="302" spans="1:8" ht="53.25" customHeight="1" x14ac:dyDescent="0.25">
      <c r="A302" s="8" t="s">
        <v>905</v>
      </c>
      <c r="B302" s="13" t="s">
        <v>257</v>
      </c>
      <c r="C302" s="13" t="s">
        <v>138</v>
      </c>
      <c r="D302" s="13" t="s">
        <v>100</v>
      </c>
      <c r="E302" s="15"/>
      <c r="F302" s="52">
        <f>F307+F311+F305+F330+F332+F334+F304+F324+F328+F326</f>
        <v>1980.82</v>
      </c>
      <c r="G302" s="52">
        <f>G307+G311+G305+G330+G332+G334+G304+G324+G328+G326</f>
        <v>100</v>
      </c>
      <c r="H302" s="52">
        <f>H307+H311+H305+H330+H332+H334+H304+H324+H328+H326</f>
        <v>100</v>
      </c>
    </row>
    <row r="303" spans="1:8" ht="27.75" customHeight="1" x14ac:dyDescent="0.25">
      <c r="A303" s="3" t="s">
        <v>548</v>
      </c>
      <c r="B303" s="15" t="s">
        <v>257</v>
      </c>
      <c r="C303" s="15" t="s">
        <v>138</v>
      </c>
      <c r="D303" s="15" t="s">
        <v>549</v>
      </c>
      <c r="E303" s="15"/>
      <c r="F303" s="53">
        <f>F304</f>
        <v>1880.82</v>
      </c>
      <c r="G303" s="53">
        <f>G304</f>
        <v>0</v>
      </c>
      <c r="H303" s="53">
        <f>H304</f>
        <v>0</v>
      </c>
    </row>
    <row r="304" spans="1:8" ht="39" x14ac:dyDescent="0.25">
      <c r="A304" s="3" t="s">
        <v>794</v>
      </c>
      <c r="B304" s="15" t="s">
        <v>257</v>
      </c>
      <c r="C304" s="15" t="s">
        <v>138</v>
      </c>
      <c r="D304" s="15" t="s">
        <v>549</v>
      </c>
      <c r="E304" s="15" t="s">
        <v>179</v>
      </c>
      <c r="F304" s="75">
        <v>1880.82</v>
      </c>
      <c r="G304" s="54">
        <v>0</v>
      </c>
      <c r="H304" s="54">
        <v>0</v>
      </c>
    </row>
    <row r="305" spans="1:8" ht="39.75" hidden="1" customHeight="1" x14ac:dyDescent="0.25">
      <c r="A305" s="3" t="s">
        <v>81</v>
      </c>
      <c r="B305" s="14" t="s">
        <v>82</v>
      </c>
      <c r="C305" s="15" t="s">
        <v>138</v>
      </c>
      <c r="D305" s="15" t="s">
        <v>529</v>
      </c>
      <c r="E305" s="15"/>
      <c r="F305" s="53">
        <f>F306</f>
        <v>0</v>
      </c>
      <c r="G305" s="53">
        <f>G306</f>
        <v>0</v>
      </c>
      <c r="H305" s="53">
        <f>H306</f>
        <v>0</v>
      </c>
    </row>
    <row r="306" spans="1:8" ht="39" hidden="1" x14ac:dyDescent="0.25">
      <c r="A306" s="3" t="s">
        <v>794</v>
      </c>
      <c r="B306" s="14" t="s">
        <v>257</v>
      </c>
      <c r="C306" s="15" t="s">
        <v>138</v>
      </c>
      <c r="D306" s="15" t="s">
        <v>529</v>
      </c>
      <c r="E306" s="15" t="s">
        <v>179</v>
      </c>
      <c r="F306" s="53"/>
      <c r="G306" s="53"/>
      <c r="H306" s="53"/>
    </row>
    <row r="307" spans="1:8" ht="18.75" hidden="1" customHeight="1" x14ac:dyDescent="0.25">
      <c r="A307" s="3" t="s">
        <v>481</v>
      </c>
      <c r="B307" s="15" t="s">
        <v>257</v>
      </c>
      <c r="C307" s="15" t="s">
        <v>138</v>
      </c>
      <c r="D307" s="15" t="s">
        <v>482</v>
      </c>
      <c r="E307" s="15"/>
      <c r="F307" s="53">
        <f>F308+F309</f>
        <v>0</v>
      </c>
      <c r="G307" s="53">
        <f t="shared" ref="G307:H307" si="25">G308</f>
        <v>0</v>
      </c>
      <c r="H307" s="53">
        <f t="shared" si="25"/>
        <v>0</v>
      </c>
    </row>
    <row r="308" spans="1:8" ht="31.5" hidden="1" customHeight="1" x14ac:dyDescent="0.25">
      <c r="A308" s="3" t="s">
        <v>178</v>
      </c>
      <c r="B308" s="15" t="s">
        <v>257</v>
      </c>
      <c r="C308" s="15" t="s">
        <v>138</v>
      </c>
      <c r="D308" s="15" t="s">
        <v>482</v>
      </c>
      <c r="E308" s="15" t="s">
        <v>179</v>
      </c>
      <c r="F308" s="53"/>
      <c r="G308" s="53">
        <v>0</v>
      </c>
      <c r="H308" s="53">
        <v>0</v>
      </c>
    </row>
    <row r="309" spans="1:8" ht="27.75" hidden="1" customHeight="1" x14ac:dyDescent="0.25">
      <c r="A309" s="3" t="s">
        <v>69</v>
      </c>
      <c r="B309" s="15" t="s">
        <v>257</v>
      </c>
      <c r="C309" s="15" t="s">
        <v>138</v>
      </c>
      <c r="D309" s="15" t="s">
        <v>482</v>
      </c>
      <c r="E309" s="15" t="s">
        <v>427</v>
      </c>
      <c r="F309" s="53">
        <v>0</v>
      </c>
      <c r="G309" s="53">
        <v>0</v>
      </c>
      <c r="H309" s="53">
        <v>0</v>
      </c>
    </row>
    <row r="310" spans="1:8" ht="39" hidden="1" customHeight="1" x14ac:dyDescent="0.25">
      <c r="A310" s="3" t="s">
        <v>519</v>
      </c>
      <c r="B310" s="15" t="s">
        <v>257</v>
      </c>
      <c r="C310" s="15" t="s">
        <v>138</v>
      </c>
      <c r="D310" s="15" t="s">
        <v>520</v>
      </c>
      <c r="E310" s="15"/>
      <c r="F310" s="53">
        <f>F311</f>
        <v>0</v>
      </c>
      <c r="G310" s="53">
        <v>0</v>
      </c>
      <c r="H310" s="53">
        <v>0</v>
      </c>
    </row>
    <row r="311" spans="1:8" ht="53.25" hidden="1" customHeight="1" x14ac:dyDescent="0.25">
      <c r="A311" s="3" t="s">
        <v>69</v>
      </c>
      <c r="B311" s="15" t="s">
        <v>257</v>
      </c>
      <c r="C311" s="15" t="s">
        <v>138</v>
      </c>
      <c r="D311" s="15" t="s">
        <v>520</v>
      </c>
      <c r="E311" s="15" t="s">
        <v>427</v>
      </c>
      <c r="F311" s="53"/>
      <c r="G311" s="53"/>
      <c r="H311" s="53"/>
    </row>
    <row r="312" spans="1:8" ht="16.5" hidden="1" customHeight="1" x14ac:dyDescent="0.25">
      <c r="A312" s="8" t="s">
        <v>503</v>
      </c>
      <c r="B312" s="12" t="s">
        <v>257</v>
      </c>
      <c r="C312" s="13" t="s">
        <v>138</v>
      </c>
      <c r="D312" s="13" t="s">
        <v>459</v>
      </c>
      <c r="E312" s="15"/>
      <c r="F312" s="52"/>
      <c r="G312" s="52"/>
      <c r="H312" s="52"/>
    </row>
    <row r="313" spans="1:8" ht="16.5" hidden="1" customHeight="1" x14ac:dyDescent="0.25">
      <c r="A313" s="17" t="s">
        <v>311</v>
      </c>
      <c r="B313" s="15" t="s">
        <v>257</v>
      </c>
      <c r="C313" s="15" t="s">
        <v>138</v>
      </c>
      <c r="D313" s="15" t="s">
        <v>321</v>
      </c>
      <c r="E313" s="15"/>
      <c r="F313" s="53">
        <f>F314</f>
        <v>0</v>
      </c>
      <c r="G313" s="53">
        <f>G314</f>
        <v>0</v>
      </c>
      <c r="H313" s="53">
        <f>H314</f>
        <v>0</v>
      </c>
    </row>
    <row r="314" spans="1:8" ht="18" hidden="1" customHeight="1" x14ac:dyDescent="0.25">
      <c r="A314" s="3" t="s">
        <v>178</v>
      </c>
      <c r="B314" s="15" t="s">
        <v>257</v>
      </c>
      <c r="C314" s="15" t="s">
        <v>138</v>
      </c>
      <c r="D314" s="15" t="s">
        <v>321</v>
      </c>
      <c r="E314" s="15" t="s">
        <v>179</v>
      </c>
      <c r="F314" s="53"/>
      <c r="G314" s="53"/>
      <c r="H314" s="53"/>
    </row>
    <row r="315" spans="1:8" ht="18.75" hidden="1" customHeight="1" x14ac:dyDescent="0.25">
      <c r="A315" s="3" t="s">
        <v>85</v>
      </c>
      <c r="B315" s="15" t="s">
        <v>257</v>
      </c>
      <c r="C315" s="15" t="s">
        <v>138</v>
      </c>
      <c r="D315" s="15" t="s">
        <v>460</v>
      </c>
      <c r="E315" s="15"/>
      <c r="F315" s="53">
        <f>F316</f>
        <v>0</v>
      </c>
      <c r="G315" s="53">
        <f>G316</f>
        <v>0</v>
      </c>
      <c r="H315" s="53">
        <f>H316</f>
        <v>0</v>
      </c>
    </row>
    <row r="316" spans="1:8" ht="18.75" hidden="1" customHeight="1" x14ac:dyDescent="0.25">
      <c r="A316" s="3" t="s">
        <v>178</v>
      </c>
      <c r="B316" s="15" t="s">
        <v>257</v>
      </c>
      <c r="C316" s="15" t="s">
        <v>138</v>
      </c>
      <c r="D316" s="15" t="s">
        <v>460</v>
      </c>
      <c r="E316" s="15" t="s">
        <v>179</v>
      </c>
      <c r="F316" s="53">
        <v>0</v>
      </c>
      <c r="G316" s="53">
        <v>0</v>
      </c>
      <c r="H316" s="53">
        <v>0</v>
      </c>
    </row>
    <row r="317" spans="1:8" ht="17.25" hidden="1" customHeight="1" x14ac:dyDescent="0.25">
      <c r="A317" s="17" t="s">
        <v>440</v>
      </c>
      <c r="B317" s="15" t="s">
        <v>257</v>
      </c>
      <c r="C317" s="15" t="s">
        <v>138</v>
      </c>
      <c r="D317" s="15" t="s">
        <v>441</v>
      </c>
      <c r="E317" s="15"/>
      <c r="F317" s="53">
        <f>F318</f>
        <v>0</v>
      </c>
      <c r="G317" s="53">
        <v>0</v>
      </c>
      <c r="H317" s="53">
        <v>0</v>
      </c>
    </row>
    <row r="318" spans="1:8" ht="22.5" hidden="1" customHeight="1" x14ac:dyDescent="0.25">
      <c r="A318" s="3" t="s">
        <v>282</v>
      </c>
      <c r="B318" s="15" t="s">
        <v>257</v>
      </c>
      <c r="C318" s="15" t="s">
        <v>138</v>
      </c>
      <c r="D318" s="15" t="s">
        <v>441</v>
      </c>
      <c r="E318" s="15" t="s">
        <v>283</v>
      </c>
      <c r="F318" s="53"/>
      <c r="G318" s="53">
        <v>0</v>
      </c>
      <c r="H318" s="53">
        <v>0</v>
      </c>
    </row>
    <row r="319" spans="1:8" ht="19.5" hidden="1" customHeight="1" x14ac:dyDescent="0.25">
      <c r="A319" s="3" t="s">
        <v>58</v>
      </c>
      <c r="B319" s="15" t="s">
        <v>257</v>
      </c>
      <c r="C319" s="15" t="s">
        <v>138</v>
      </c>
      <c r="D319" s="15" t="s">
        <v>8</v>
      </c>
      <c r="E319" s="15"/>
      <c r="F319" s="53">
        <f>F320+F321</f>
        <v>0</v>
      </c>
      <c r="G319" s="53">
        <v>0</v>
      </c>
      <c r="H319" s="53">
        <v>0</v>
      </c>
    </row>
    <row r="320" spans="1:8" ht="20.25" hidden="1" customHeight="1" x14ac:dyDescent="0.25">
      <c r="A320" s="3" t="s">
        <v>282</v>
      </c>
      <c r="B320" s="15" t="s">
        <v>257</v>
      </c>
      <c r="C320" s="15" t="s">
        <v>138</v>
      </c>
      <c r="D320" s="15" t="s">
        <v>8</v>
      </c>
      <c r="E320" s="15" t="s">
        <v>283</v>
      </c>
      <c r="F320" s="53"/>
      <c r="G320" s="53">
        <v>0</v>
      </c>
      <c r="H320" s="53">
        <v>0</v>
      </c>
    </row>
    <row r="321" spans="1:8" ht="20.25" hidden="1" customHeight="1" x14ac:dyDescent="0.25">
      <c r="A321" s="3" t="s">
        <v>144</v>
      </c>
      <c r="B321" s="14" t="s">
        <v>257</v>
      </c>
      <c r="C321" s="15" t="s">
        <v>138</v>
      </c>
      <c r="D321" s="15" t="s">
        <v>8</v>
      </c>
      <c r="E321" s="15" t="s">
        <v>145</v>
      </c>
      <c r="F321" s="53"/>
      <c r="G321" s="53">
        <v>0</v>
      </c>
      <c r="H321" s="53">
        <v>0</v>
      </c>
    </row>
    <row r="322" spans="1:8" ht="19.5" hidden="1" customHeight="1" x14ac:dyDescent="0.25">
      <c r="A322" s="3" t="s">
        <v>81</v>
      </c>
      <c r="B322" s="14" t="s">
        <v>82</v>
      </c>
      <c r="C322" s="15" t="s">
        <v>138</v>
      </c>
      <c r="D322" s="15" t="s">
        <v>472</v>
      </c>
      <c r="E322" s="15"/>
      <c r="F322" s="53">
        <f>F323</f>
        <v>0</v>
      </c>
      <c r="G322" s="53">
        <v>0</v>
      </c>
      <c r="H322" s="53">
        <v>0</v>
      </c>
    </row>
    <row r="323" spans="1:8" ht="23.25" hidden="1" customHeight="1" x14ac:dyDescent="0.25">
      <c r="A323" s="3" t="s">
        <v>178</v>
      </c>
      <c r="B323" s="14" t="s">
        <v>257</v>
      </c>
      <c r="C323" s="15" t="s">
        <v>138</v>
      </c>
      <c r="D323" s="15" t="s">
        <v>472</v>
      </c>
      <c r="E323" s="15" t="s">
        <v>179</v>
      </c>
      <c r="F323" s="53"/>
      <c r="G323" s="53">
        <v>0</v>
      </c>
      <c r="H323" s="53">
        <v>0</v>
      </c>
    </row>
    <row r="324" spans="1:8" ht="101.25" hidden="1" customHeight="1" x14ac:dyDescent="0.25">
      <c r="A324" s="3" t="s">
        <v>827</v>
      </c>
      <c r="B324" s="15" t="s">
        <v>257</v>
      </c>
      <c r="C324" s="15" t="s">
        <v>138</v>
      </c>
      <c r="D324" s="15" t="s">
        <v>828</v>
      </c>
      <c r="E324" s="15"/>
      <c r="F324" s="53">
        <f>F325</f>
        <v>0</v>
      </c>
      <c r="G324" s="53">
        <v>0</v>
      </c>
      <c r="H324" s="53">
        <v>0</v>
      </c>
    </row>
    <row r="325" spans="1:8" ht="39" hidden="1" x14ac:dyDescent="0.25">
      <c r="A325" s="3" t="s">
        <v>794</v>
      </c>
      <c r="B325" s="15" t="s">
        <v>257</v>
      </c>
      <c r="C325" s="15" t="s">
        <v>138</v>
      </c>
      <c r="D325" s="15" t="s">
        <v>828</v>
      </c>
      <c r="E325" s="15" t="s">
        <v>179</v>
      </c>
      <c r="F325" s="53"/>
      <c r="G325" s="53"/>
      <c r="H325" s="53"/>
    </row>
    <row r="326" spans="1:8" ht="66" hidden="1" customHeight="1" x14ac:dyDescent="0.25">
      <c r="A326" s="17" t="s">
        <v>841</v>
      </c>
      <c r="B326" s="15" t="s">
        <v>257</v>
      </c>
      <c r="C326" s="15" t="s">
        <v>138</v>
      </c>
      <c r="D326" s="15" t="s">
        <v>842</v>
      </c>
      <c r="E326" s="15"/>
      <c r="F326" s="54">
        <f>F327</f>
        <v>0</v>
      </c>
      <c r="G326" s="54">
        <v>0</v>
      </c>
      <c r="H326" s="54">
        <v>0</v>
      </c>
    </row>
    <row r="327" spans="1:8" ht="39" hidden="1" x14ac:dyDescent="0.25">
      <c r="A327" s="3" t="s">
        <v>794</v>
      </c>
      <c r="B327" s="15" t="s">
        <v>257</v>
      </c>
      <c r="C327" s="15" t="s">
        <v>138</v>
      </c>
      <c r="D327" s="15" t="s">
        <v>842</v>
      </c>
      <c r="E327" s="15" t="s">
        <v>179</v>
      </c>
      <c r="F327" s="54"/>
      <c r="G327" s="54"/>
      <c r="H327" s="54"/>
    </row>
    <row r="328" spans="1:8" ht="51.75" hidden="1" x14ac:dyDescent="0.25">
      <c r="A328" s="17" t="s">
        <v>837</v>
      </c>
      <c r="B328" s="15" t="s">
        <v>257</v>
      </c>
      <c r="C328" s="15" t="s">
        <v>138</v>
      </c>
      <c r="D328" s="15" t="s">
        <v>838</v>
      </c>
      <c r="E328" s="15"/>
      <c r="F328" s="54">
        <f>F329</f>
        <v>0</v>
      </c>
      <c r="G328" s="54">
        <v>0</v>
      </c>
      <c r="H328" s="54">
        <v>0</v>
      </c>
    </row>
    <row r="329" spans="1:8" ht="39" hidden="1" x14ac:dyDescent="0.25">
      <c r="A329" s="3" t="s">
        <v>794</v>
      </c>
      <c r="B329" s="15" t="s">
        <v>257</v>
      </c>
      <c r="C329" s="15" t="s">
        <v>138</v>
      </c>
      <c r="D329" s="15" t="s">
        <v>838</v>
      </c>
      <c r="E329" s="15" t="s">
        <v>179</v>
      </c>
      <c r="F329" s="54"/>
      <c r="G329" s="54"/>
      <c r="H329" s="54"/>
    </row>
    <row r="330" spans="1:8" ht="30" customHeight="1" x14ac:dyDescent="0.25">
      <c r="A330" s="3" t="s">
        <v>430</v>
      </c>
      <c r="B330" s="14" t="s">
        <v>257</v>
      </c>
      <c r="C330" s="15" t="s">
        <v>138</v>
      </c>
      <c r="D330" s="15" t="s">
        <v>530</v>
      </c>
      <c r="E330" s="15"/>
      <c r="F330" s="53">
        <f>F331</f>
        <v>18.399999999999999</v>
      </c>
      <c r="G330" s="53">
        <f>G331</f>
        <v>18.399999999999999</v>
      </c>
      <c r="H330" s="53">
        <f>H331</f>
        <v>18.399999999999999</v>
      </c>
    </row>
    <row r="331" spans="1:8" ht="16.5" customHeight="1" x14ac:dyDescent="0.25">
      <c r="A331" s="3" t="s">
        <v>339</v>
      </c>
      <c r="B331" s="14" t="s">
        <v>257</v>
      </c>
      <c r="C331" s="15" t="s">
        <v>138</v>
      </c>
      <c r="D331" s="15" t="s">
        <v>530</v>
      </c>
      <c r="E331" s="15" t="s">
        <v>340</v>
      </c>
      <c r="F331" s="54">
        <v>18.399999999999999</v>
      </c>
      <c r="G331" s="54">
        <v>18.399999999999999</v>
      </c>
      <c r="H331" s="54">
        <v>18.399999999999999</v>
      </c>
    </row>
    <row r="332" spans="1:8" ht="42" customHeight="1" x14ac:dyDescent="0.25">
      <c r="A332" s="3" t="s">
        <v>431</v>
      </c>
      <c r="B332" s="14" t="s">
        <v>257</v>
      </c>
      <c r="C332" s="15" t="s">
        <v>138</v>
      </c>
      <c r="D332" s="15" t="s">
        <v>531</v>
      </c>
      <c r="E332" s="15"/>
      <c r="F332" s="53">
        <f>F333</f>
        <v>38.799999999999997</v>
      </c>
      <c r="G332" s="53">
        <f>G333</f>
        <v>38.799999999999997</v>
      </c>
      <c r="H332" s="53">
        <f>H333</f>
        <v>38.799999999999997</v>
      </c>
    </row>
    <row r="333" spans="1:8" ht="16.5" customHeight="1" x14ac:dyDescent="0.25">
      <c r="A333" s="3" t="s">
        <v>339</v>
      </c>
      <c r="B333" s="14" t="s">
        <v>257</v>
      </c>
      <c r="C333" s="15" t="s">
        <v>138</v>
      </c>
      <c r="D333" s="15" t="s">
        <v>531</v>
      </c>
      <c r="E333" s="15" t="s">
        <v>340</v>
      </c>
      <c r="F333" s="54">
        <v>38.799999999999997</v>
      </c>
      <c r="G333" s="54">
        <v>38.799999999999997</v>
      </c>
      <c r="H333" s="54">
        <v>38.799999999999997</v>
      </c>
    </row>
    <row r="334" spans="1:8" ht="29.25" customHeight="1" x14ac:dyDescent="0.25">
      <c r="A334" s="3" t="s">
        <v>432</v>
      </c>
      <c r="B334" s="14" t="s">
        <v>257</v>
      </c>
      <c r="C334" s="15" t="s">
        <v>138</v>
      </c>
      <c r="D334" s="15" t="s">
        <v>532</v>
      </c>
      <c r="E334" s="15"/>
      <c r="F334" s="53">
        <f>F335</f>
        <v>42.8</v>
      </c>
      <c r="G334" s="53">
        <f>G335</f>
        <v>42.8</v>
      </c>
      <c r="H334" s="53">
        <f>H335</f>
        <v>42.8</v>
      </c>
    </row>
    <row r="335" spans="1:8" ht="18" customHeight="1" x14ac:dyDescent="0.25">
      <c r="A335" s="3" t="s">
        <v>339</v>
      </c>
      <c r="B335" s="14" t="s">
        <v>257</v>
      </c>
      <c r="C335" s="15" t="s">
        <v>138</v>
      </c>
      <c r="D335" s="15" t="s">
        <v>532</v>
      </c>
      <c r="E335" s="15" t="s">
        <v>340</v>
      </c>
      <c r="F335" s="54">
        <v>42.8</v>
      </c>
      <c r="G335" s="54">
        <v>42.8</v>
      </c>
      <c r="H335" s="54">
        <v>42.8</v>
      </c>
    </row>
    <row r="336" spans="1:8" ht="27" hidden="1" customHeight="1" x14ac:dyDescent="0.25">
      <c r="A336" s="8" t="s">
        <v>496</v>
      </c>
      <c r="B336" s="12" t="s">
        <v>257</v>
      </c>
      <c r="C336" s="13" t="s">
        <v>257</v>
      </c>
      <c r="D336" s="13"/>
      <c r="E336" s="13"/>
      <c r="F336" s="56">
        <f>F337</f>
        <v>0</v>
      </c>
      <c r="G336" s="56">
        <v>0</v>
      </c>
      <c r="H336" s="56">
        <v>0</v>
      </c>
    </row>
    <row r="337" spans="1:8" ht="12" hidden="1" customHeight="1" x14ac:dyDescent="0.25">
      <c r="A337" s="3" t="s">
        <v>535</v>
      </c>
      <c r="B337" s="14" t="s">
        <v>257</v>
      </c>
      <c r="C337" s="15" t="s">
        <v>257</v>
      </c>
      <c r="D337" s="15" t="s">
        <v>536</v>
      </c>
      <c r="E337" s="15"/>
      <c r="F337" s="54">
        <f>F338</f>
        <v>0</v>
      </c>
      <c r="G337" s="54">
        <v>0</v>
      </c>
      <c r="H337" s="54">
        <v>0</v>
      </c>
    </row>
    <row r="338" spans="1:8" ht="15" hidden="1" customHeight="1" x14ac:dyDescent="0.25">
      <c r="A338" s="3" t="s">
        <v>254</v>
      </c>
      <c r="B338" s="14" t="s">
        <v>257</v>
      </c>
      <c r="C338" s="15" t="s">
        <v>257</v>
      </c>
      <c r="D338" s="15" t="s">
        <v>536</v>
      </c>
      <c r="E338" s="15" t="s">
        <v>255</v>
      </c>
      <c r="F338" s="54"/>
      <c r="G338" s="54">
        <v>0</v>
      </c>
      <c r="H338" s="54">
        <v>0</v>
      </c>
    </row>
    <row r="339" spans="1:8" ht="16.5" hidden="1" customHeight="1" x14ac:dyDescent="0.25">
      <c r="A339" s="8" t="s">
        <v>639</v>
      </c>
      <c r="B339" s="12" t="s">
        <v>257</v>
      </c>
      <c r="C339" s="13" t="s">
        <v>227</v>
      </c>
      <c r="D339" s="13"/>
      <c r="E339" s="13"/>
      <c r="F339" s="56">
        <f>F341</f>
        <v>0</v>
      </c>
      <c r="G339" s="56">
        <v>0</v>
      </c>
      <c r="H339" s="56">
        <v>0</v>
      </c>
    </row>
    <row r="340" spans="1:8" ht="29.25" hidden="1" customHeight="1" x14ac:dyDescent="0.25">
      <c r="A340" s="8" t="s">
        <v>680</v>
      </c>
      <c r="B340" s="12" t="s">
        <v>257</v>
      </c>
      <c r="C340" s="13" t="s">
        <v>138</v>
      </c>
      <c r="D340" s="13" t="s">
        <v>679</v>
      </c>
      <c r="E340" s="13"/>
      <c r="F340" s="56"/>
      <c r="G340" s="56"/>
      <c r="H340" s="56"/>
    </row>
    <row r="341" spans="1:8" ht="39" hidden="1" x14ac:dyDescent="0.25">
      <c r="A341" s="3" t="s">
        <v>640</v>
      </c>
      <c r="B341" s="14" t="s">
        <v>257</v>
      </c>
      <c r="C341" s="15" t="s">
        <v>227</v>
      </c>
      <c r="D341" s="15" t="s">
        <v>734</v>
      </c>
      <c r="E341" s="15"/>
      <c r="F341" s="54">
        <f>F342</f>
        <v>0</v>
      </c>
      <c r="G341" s="54">
        <v>0</v>
      </c>
      <c r="H341" s="54">
        <v>0</v>
      </c>
    </row>
    <row r="342" spans="1:8" ht="39" hidden="1" x14ac:dyDescent="0.25">
      <c r="A342" s="3" t="s">
        <v>794</v>
      </c>
      <c r="B342" s="14" t="s">
        <v>257</v>
      </c>
      <c r="C342" s="15" t="s">
        <v>227</v>
      </c>
      <c r="D342" s="15" t="s">
        <v>734</v>
      </c>
      <c r="E342" s="15" t="s">
        <v>179</v>
      </c>
      <c r="F342" s="54"/>
      <c r="G342" s="54"/>
      <c r="H342" s="54"/>
    </row>
    <row r="343" spans="1:8" ht="28.5" customHeight="1" x14ac:dyDescent="0.25">
      <c r="A343" s="8" t="s">
        <v>496</v>
      </c>
      <c r="B343" s="13" t="s">
        <v>257</v>
      </c>
      <c r="C343" s="13" t="s">
        <v>257</v>
      </c>
      <c r="D343" s="13"/>
      <c r="E343" s="13"/>
      <c r="F343" s="56">
        <f>F345</f>
        <v>100</v>
      </c>
      <c r="G343" s="56">
        <v>0</v>
      </c>
      <c r="H343" s="56">
        <v>0</v>
      </c>
    </row>
    <row r="344" spans="1:8" ht="26.25" customHeight="1" x14ac:dyDescent="0.25">
      <c r="A344" s="8" t="s">
        <v>680</v>
      </c>
      <c r="B344" s="15" t="s">
        <v>257</v>
      </c>
      <c r="C344" s="15" t="s">
        <v>257</v>
      </c>
      <c r="D344" s="15" t="s">
        <v>679</v>
      </c>
      <c r="E344" s="13"/>
      <c r="F344" s="56">
        <f>F345</f>
        <v>100</v>
      </c>
      <c r="G344" s="56">
        <v>0</v>
      </c>
      <c r="H344" s="56">
        <v>0</v>
      </c>
    </row>
    <row r="345" spans="1:8" ht="26.25" customHeight="1" x14ac:dyDescent="0.25">
      <c r="A345" s="3" t="s">
        <v>535</v>
      </c>
      <c r="B345" s="15" t="s">
        <v>257</v>
      </c>
      <c r="C345" s="15" t="s">
        <v>257</v>
      </c>
      <c r="D345" s="15" t="s">
        <v>870</v>
      </c>
      <c r="E345" s="15"/>
      <c r="F345" s="54">
        <f>F346</f>
        <v>100</v>
      </c>
      <c r="G345" s="54">
        <v>0</v>
      </c>
      <c r="H345" s="54">
        <v>0</v>
      </c>
    </row>
    <row r="346" spans="1:8" ht="19.5" customHeight="1" x14ac:dyDescent="0.25">
      <c r="A346" s="37" t="s">
        <v>662</v>
      </c>
      <c r="B346" s="15" t="s">
        <v>257</v>
      </c>
      <c r="C346" s="15" t="s">
        <v>257</v>
      </c>
      <c r="D346" s="15" t="s">
        <v>870</v>
      </c>
      <c r="E346" s="15" t="s">
        <v>255</v>
      </c>
      <c r="F346" s="54">
        <v>100</v>
      </c>
      <c r="G346" s="54">
        <v>0</v>
      </c>
      <c r="H346" s="54">
        <v>0</v>
      </c>
    </row>
    <row r="347" spans="1:8" x14ac:dyDescent="0.25">
      <c r="A347" s="20" t="s">
        <v>374</v>
      </c>
      <c r="B347" s="12" t="s">
        <v>277</v>
      </c>
      <c r="C347" s="13"/>
      <c r="D347" s="15"/>
      <c r="E347" s="15"/>
      <c r="F347" s="52">
        <f t="shared" ref="F347:H347" si="26">F348</f>
        <v>3312.2704199999998</v>
      </c>
      <c r="G347" s="52">
        <f t="shared" si="26"/>
        <v>0</v>
      </c>
      <c r="H347" s="52">
        <f t="shared" si="26"/>
        <v>0</v>
      </c>
    </row>
    <row r="348" spans="1:8" ht="26.25" x14ac:dyDescent="0.25">
      <c r="A348" s="8" t="s">
        <v>600</v>
      </c>
      <c r="B348" s="12" t="s">
        <v>277</v>
      </c>
      <c r="C348" s="13" t="s">
        <v>257</v>
      </c>
      <c r="D348" s="15"/>
      <c r="E348" s="15"/>
      <c r="F348" s="52">
        <f>F349</f>
        <v>3312.2704199999998</v>
      </c>
      <c r="G348" s="52">
        <f>G349</f>
        <v>0</v>
      </c>
      <c r="H348" s="52">
        <f>H349</f>
        <v>0</v>
      </c>
    </row>
    <row r="349" spans="1:8" ht="39.75" customHeight="1" x14ac:dyDescent="0.25">
      <c r="A349" s="8" t="s">
        <v>907</v>
      </c>
      <c r="B349" s="12" t="s">
        <v>277</v>
      </c>
      <c r="C349" s="13" t="s">
        <v>257</v>
      </c>
      <c r="D349" s="13" t="s">
        <v>736</v>
      </c>
      <c r="E349" s="15"/>
      <c r="F349" s="52">
        <f>F359+F357</f>
        <v>3312.2704199999998</v>
      </c>
      <c r="G349" s="52">
        <f>G357+G359</f>
        <v>0</v>
      </c>
      <c r="H349" s="52">
        <f>H357+H359</f>
        <v>0</v>
      </c>
    </row>
    <row r="350" spans="1:8" hidden="1" x14ac:dyDescent="0.25">
      <c r="A350" s="8" t="s">
        <v>442</v>
      </c>
      <c r="B350" s="12" t="s">
        <v>277</v>
      </c>
      <c r="C350" s="13" t="s">
        <v>257</v>
      </c>
      <c r="D350" s="13" t="s">
        <v>107</v>
      </c>
      <c r="E350" s="15"/>
      <c r="F350" s="52">
        <f>F351+F353</f>
        <v>0</v>
      </c>
      <c r="G350" s="52">
        <f>G351</f>
        <v>0</v>
      </c>
      <c r="H350" s="52">
        <f>H351</f>
        <v>0</v>
      </c>
    </row>
    <row r="351" spans="1:8" ht="77.25" hidden="1" x14ac:dyDescent="0.25">
      <c r="A351" s="3" t="s">
        <v>375</v>
      </c>
      <c r="B351" s="14" t="s">
        <v>277</v>
      </c>
      <c r="C351" s="15" t="s">
        <v>257</v>
      </c>
      <c r="D351" s="15" t="s">
        <v>473</v>
      </c>
      <c r="E351" s="15"/>
      <c r="F351" s="53">
        <f>F352</f>
        <v>0</v>
      </c>
      <c r="G351" s="53">
        <f>G352</f>
        <v>0</v>
      </c>
      <c r="H351" s="53">
        <f>H352</f>
        <v>0</v>
      </c>
    </row>
    <row r="352" spans="1:8" ht="26.25" hidden="1" x14ac:dyDescent="0.25">
      <c r="A352" s="3" t="s">
        <v>178</v>
      </c>
      <c r="B352" s="14" t="s">
        <v>277</v>
      </c>
      <c r="C352" s="15" t="s">
        <v>257</v>
      </c>
      <c r="D352" s="15" t="s">
        <v>473</v>
      </c>
      <c r="E352" s="15" t="s">
        <v>179</v>
      </c>
      <c r="F352" s="54">
        <v>0</v>
      </c>
      <c r="G352" s="54">
        <v>0</v>
      </c>
      <c r="H352" s="54">
        <v>0</v>
      </c>
    </row>
    <row r="353" spans="1:8" ht="90" hidden="1" x14ac:dyDescent="0.25">
      <c r="A353" s="3" t="s">
        <v>66</v>
      </c>
      <c r="B353" s="15" t="s">
        <v>277</v>
      </c>
      <c r="C353" s="15" t="s">
        <v>257</v>
      </c>
      <c r="D353" s="15" t="s">
        <v>461</v>
      </c>
      <c r="E353" s="15"/>
      <c r="F353" s="53">
        <f>F354</f>
        <v>0</v>
      </c>
      <c r="G353" s="53">
        <v>0</v>
      </c>
      <c r="H353" s="53">
        <v>0</v>
      </c>
    </row>
    <row r="354" spans="1:8" ht="26.25" hidden="1" x14ac:dyDescent="0.25">
      <c r="A354" s="3" t="s">
        <v>178</v>
      </c>
      <c r="B354" s="15" t="s">
        <v>277</v>
      </c>
      <c r="C354" s="15" t="s">
        <v>257</v>
      </c>
      <c r="D354" s="15" t="s">
        <v>461</v>
      </c>
      <c r="E354" s="15" t="s">
        <v>179</v>
      </c>
      <c r="F354" s="53">
        <v>0</v>
      </c>
      <c r="G354" s="53">
        <v>0</v>
      </c>
      <c r="H354" s="53">
        <v>0</v>
      </c>
    </row>
    <row r="355" spans="1:8" ht="51.75" hidden="1" x14ac:dyDescent="0.25">
      <c r="A355" s="3" t="s">
        <v>54</v>
      </c>
      <c r="B355" s="15" t="s">
        <v>277</v>
      </c>
      <c r="C355" s="15" t="s">
        <v>257</v>
      </c>
      <c r="D355" s="15" t="s">
        <v>55</v>
      </c>
      <c r="E355" s="15"/>
      <c r="F355" s="53">
        <f>F356</f>
        <v>0</v>
      </c>
      <c r="G355" s="53">
        <v>0</v>
      </c>
      <c r="H355" s="53">
        <v>0</v>
      </c>
    </row>
    <row r="356" spans="1:8" ht="29.25" hidden="1" customHeight="1" x14ac:dyDescent="0.25">
      <c r="A356" s="3" t="s">
        <v>178</v>
      </c>
      <c r="B356" s="15" t="s">
        <v>277</v>
      </c>
      <c r="C356" s="15" t="s">
        <v>257</v>
      </c>
      <c r="D356" s="15" t="s">
        <v>55</v>
      </c>
      <c r="E356" s="15" t="s">
        <v>179</v>
      </c>
      <c r="F356" s="53"/>
      <c r="G356" s="53">
        <v>0</v>
      </c>
      <c r="H356" s="53">
        <v>0</v>
      </c>
    </row>
    <row r="357" spans="1:8" ht="54" customHeight="1" x14ac:dyDescent="0.25">
      <c r="A357" s="3" t="s">
        <v>849</v>
      </c>
      <c r="B357" s="15" t="s">
        <v>277</v>
      </c>
      <c r="C357" s="15" t="s">
        <v>257</v>
      </c>
      <c r="D357" s="15" t="s">
        <v>850</v>
      </c>
      <c r="E357" s="15"/>
      <c r="F357" s="53">
        <f>F358</f>
        <v>2682.2704199999998</v>
      </c>
      <c r="G357" s="53">
        <v>0</v>
      </c>
      <c r="H357" s="53">
        <v>0</v>
      </c>
    </row>
    <row r="358" spans="1:8" ht="45" customHeight="1" x14ac:dyDescent="0.25">
      <c r="A358" s="3" t="s">
        <v>794</v>
      </c>
      <c r="B358" s="15" t="s">
        <v>277</v>
      </c>
      <c r="C358" s="15" t="s">
        <v>257</v>
      </c>
      <c r="D358" s="15" t="s">
        <v>850</v>
      </c>
      <c r="E358" s="15" t="s">
        <v>179</v>
      </c>
      <c r="F358" s="75">
        <v>2682.2704199999998</v>
      </c>
      <c r="G358" s="54">
        <v>0</v>
      </c>
      <c r="H358" s="54">
        <v>0</v>
      </c>
    </row>
    <row r="359" spans="1:8" ht="81.75" customHeight="1" x14ac:dyDescent="0.25">
      <c r="A359" s="82" t="s">
        <v>375</v>
      </c>
      <c r="B359" s="83" t="s">
        <v>277</v>
      </c>
      <c r="C359" s="83" t="s">
        <v>257</v>
      </c>
      <c r="D359" s="83" t="s">
        <v>737</v>
      </c>
      <c r="E359" s="84"/>
      <c r="F359" s="85">
        <f>F360</f>
        <v>630</v>
      </c>
      <c r="G359" s="85">
        <f>G360</f>
        <v>0</v>
      </c>
      <c r="H359" s="85">
        <f>H360</f>
        <v>0</v>
      </c>
    </row>
    <row r="360" spans="1:8" ht="42" customHeight="1" x14ac:dyDescent="0.25">
      <c r="A360" s="64" t="s">
        <v>794</v>
      </c>
      <c r="B360" s="84" t="s">
        <v>277</v>
      </c>
      <c r="C360" s="84" t="s">
        <v>257</v>
      </c>
      <c r="D360" s="84" t="s">
        <v>737</v>
      </c>
      <c r="E360" s="84" t="s">
        <v>179</v>
      </c>
      <c r="F360" s="75">
        <v>630</v>
      </c>
      <c r="G360" s="75">
        <v>0</v>
      </c>
      <c r="H360" s="75">
        <v>0</v>
      </c>
    </row>
    <row r="361" spans="1:8" ht="18" customHeight="1" x14ac:dyDescent="0.25">
      <c r="A361" s="8" t="s">
        <v>135</v>
      </c>
      <c r="B361" s="12" t="s">
        <v>136</v>
      </c>
      <c r="C361" s="13"/>
      <c r="D361" s="13"/>
      <c r="E361" s="13"/>
      <c r="F361" s="52">
        <f>F362+F432+F596+F658+F677+F717</f>
        <v>559151.89999999991</v>
      </c>
      <c r="G361" s="52">
        <f>G362+G432+G596+G658+G677+G717</f>
        <v>370509.66</v>
      </c>
      <c r="H361" s="52">
        <f>H362+H432+H596+H658+H677+H717</f>
        <v>431238.21434999997</v>
      </c>
    </row>
    <row r="362" spans="1:8" ht="18.75" customHeight="1" x14ac:dyDescent="0.25">
      <c r="A362" s="8" t="s">
        <v>188</v>
      </c>
      <c r="B362" s="12" t="s">
        <v>136</v>
      </c>
      <c r="C362" s="13" t="s">
        <v>160</v>
      </c>
      <c r="D362" s="13"/>
      <c r="E362" s="13"/>
      <c r="F362" s="52">
        <f>F363+F425</f>
        <v>196541.7</v>
      </c>
      <c r="G362" s="52">
        <f>G363+G425</f>
        <v>106249.01999999999</v>
      </c>
      <c r="H362" s="52">
        <f>H363+H425</f>
        <v>170290.27435000002</v>
      </c>
    </row>
    <row r="363" spans="1:8" ht="37.5" customHeight="1" x14ac:dyDescent="0.25">
      <c r="A363" s="8" t="s">
        <v>738</v>
      </c>
      <c r="B363" s="12" t="s">
        <v>136</v>
      </c>
      <c r="C363" s="13" t="s">
        <v>160</v>
      </c>
      <c r="D363" s="13" t="s">
        <v>152</v>
      </c>
      <c r="E363" s="13"/>
      <c r="F363" s="52">
        <f>F364</f>
        <v>107076.95999999999</v>
      </c>
      <c r="G363" s="52">
        <f>G364</f>
        <v>106249.01999999999</v>
      </c>
      <c r="H363" s="52">
        <f>H364</f>
        <v>170290.27435000002</v>
      </c>
    </row>
    <row r="364" spans="1:8" ht="26.25" customHeight="1" x14ac:dyDescent="0.25">
      <c r="A364" s="8" t="s">
        <v>433</v>
      </c>
      <c r="B364" s="12" t="s">
        <v>136</v>
      </c>
      <c r="C364" s="13" t="s">
        <v>160</v>
      </c>
      <c r="D364" s="13" t="s">
        <v>189</v>
      </c>
      <c r="E364" s="13"/>
      <c r="F364" s="52">
        <f>F365+F376+F386+F416+F371+F373</f>
        <v>107076.95999999999</v>
      </c>
      <c r="G364" s="52">
        <f>G365+G376+G386+G416+G371+G373</f>
        <v>106249.01999999999</v>
      </c>
      <c r="H364" s="52">
        <f>H365+H376+H386+H416+H371+H373+H422</f>
        <v>170290.27435000002</v>
      </c>
    </row>
    <row r="365" spans="1:8" ht="38.25" hidden="1" customHeight="1" x14ac:dyDescent="0.25">
      <c r="A365" s="8" t="s">
        <v>0</v>
      </c>
      <c r="B365" s="12" t="s">
        <v>136</v>
      </c>
      <c r="C365" s="13" t="s">
        <v>160</v>
      </c>
      <c r="D365" s="13" t="s">
        <v>1</v>
      </c>
      <c r="E365" s="15"/>
      <c r="F365" s="52">
        <f>F366+F368</f>
        <v>0</v>
      </c>
      <c r="G365" s="52">
        <f>G366+G368</f>
        <v>0</v>
      </c>
      <c r="H365" s="52">
        <f>H366+H368</f>
        <v>0</v>
      </c>
    </row>
    <row r="366" spans="1:8" ht="76.5" hidden="1" customHeight="1" x14ac:dyDescent="0.25">
      <c r="A366" s="3" t="s">
        <v>449</v>
      </c>
      <c r="B366" s="14" t="s">
        <v>136</v>
      </c>
      <c r="C366" s="15" t="s">
        <v>160</v>
      </c>
      <c r="D366" s="15" t="s">
        <v>56</v>
      </c>
      <c r="E366" s="15"/>
      <c r="F366" s="53">
        <f>F367</f>
        <v>0</v>
      </c>
      <c r="G366" s="53">
        <f>G367</f>
        <v>0</v>
      </c>
      <c r="H366" s="53">
        <f>H367</f>
        <v>0</v>
      </c>
    </row>
    <row r="367" spans="1:8" ht="102" hidden="1" customHeight="1" x14ac:dyDescent="0.25">
      <c r="A367" s="3" t="s">
        <v>379</v>
      </c>
      <c r="B367" s="14" t="s">
        <v>136</v>
      </c>
      <c r="C367" s="15" t="s">
        <v>160</v>
      </c>
      <c r="D367" s="15" t="s">
        <v>56</v>
      </c>
      <c r="E367" s="15" t="s">
        <v>382</v>
      </c>
      <c r="F367" s="54">
        <v>0</v>
      </c>
      <c r="G367" s="54">
        <v>0</v>
      </c>
      <c r="H367" s="54">
        <v>0</v>
      </c>
    </row>
    <row r="368" spans="1:8" ht="51.75" hidden="1" x14ac:dyDescent="0.25">
      <c r="A368" s="3" t="s">
        <v>565</v>
      </c>
      <c r="B368" s="14" t="s">
        <v>136</v>
      </c>
      <c r="C368" s="15" t="s">
        <v>160</v>
      </c>
      <c r="D368" s="15" t="s">
        <v>564</v>
      </c>
      <c r="E368" s="15"/>
      <c r="F368" s="53">
        <f>F369+F370</f>
        <v>0</v>
      </c>
      <c r="G368" s="53">
        <f>G369</f>
        <v>0</v>
      </c>
      <c r="H368" s="53">
        <f>H369</f>
        <v>0</v>
      </c>
    </row>
    <row r="369" spans="1:8" ht="17.25" hidden="1" customHeight="1" x14ac:dyDescent="0.25">
      <c r="A369" s="3" t="s">
        <v>133</v>
      </c>
      <c r="B369" s="14" t="s">
        <v>136</v>
      </c>
      <c r="C369" s="15" t="s">
        <v>160</v>
      </c>
      <c r="D369" s="15" t="s">
        <v>564</v>
      </c>
      <c r="E369" s="15" t="s">
        <v>134</v>
      </c>
      <c r="F369" s="54"/>
      <c r="G369" s="54"/>
      <c r="H369" s="53">
        <v>0</v>
      </c>
    </row>
    <row r="370" spans="1:8" ht="18" hidden="1" customHeight="1" x14ac:dyDescent="0.25">
      <c r="A370" s="3" t="s">
        <v>144</v>
      </c>
      <c r="B370" s="14" t="s">
        <v>136</v>
      </c>
      <c r="C370" s="15" t="s">
        <v>160</v>
      </c>
      <c r="D370" s="15" t="s">
        <v>564</v>
      </c>
      <c r="E370" s="15" t="s">
        <v>145</v>
      </c>
      <c r="F370" s="54"/>
      <c r="G370" s="54">
        <v>0</v>
      </c>
      <c r="H370" s="53">
        <v>0</v>
      </c>
    </row>
    <row r="371" spans="1:8" ht="156" hidden="1" customHeight="1" x14ac:dyDescent="0.25">
      <c r="A371" s="3" t="s">
        <v>573</v>
      </c>
      <c r="B371" s="15" t="s">
        <v>136</v>
      </c>
      <c r="C371" s="15" t="s">
        <v>160</v>
      </c>
      <c r="D371" s="15" t="s">
        <v>574</v>
      </c>
      <c r="E371" s="15"/>
      <c r="F371" s="54">
        <f>F372</f>
        <v>0</v>
      </c>
      <c r="G371" s="54">
        <v>0</v>
      </c>
      <c r="H371" s="53">
        <v>0</v>
      </c>
    </row>
    <row r="372" spans="1:8" ht="23.25" hidden="1" customHeight="1" x14ac:dyDescent="0.25">
      <c r="A372" s="3" t="s">
        <v>144</v>
      </c>
      <c r="B372" s="14" t="s">
        <v>136</v>
      </c>
      <c r="C372" s="15" t="s">
        <v>160</v>
      </c>
      <c r="D372" s="15" t="s">
        <v>574</v>
      </c>
      <c r="E372" s="15" t="s">
        <v>145</v>
      </c>
      <c r="F372" s="54"/>
      <c r="G372" s="54">
        <v>0</v>
      </c>
      <c r="H372" s="53">
        <v>0</v>
      </c>
    </row>
    <row r="373" spans="1:8" ht="39" x14ac:dyDescent="0.25">
      <c r="A373" s="82" t="s">
        <v>915</v>
      </c>
      <c r="B373" s="83" t="s">
        <v>136</v>
      </c>
      <c r="C373" s="83" t="s">
        <v>160</v>
      </c>
      <c r="D373" s="83" t="s">
        <v>916</v>
      </c>
      <c r="E373" s="84"/>
      <c r="F373" s="77">
        <f>F374+F375</f>
        <v>4.5999999999999996</v>
      </c>
      <c r="G373" s="77">
        <f>G375</f>
        <v>4.5999999999999996</v>
      </c>
      <c r="H373" s="86">
        <f>H375</f>
        <v>4.5999999999999996</v>
      </c>
    </row>
    <row r="374" spans="1:8" ht="19.5" hidden="1" customHeight="1" x14ac:dyDescent="0.25">
      <c r="A374" s="64" t="s">
        <v>133</v>
      </c>
      <c r="B374" s="83" t="s">
        <v>136</v>
      </c>
      <c r="C374" s="83" t="s">
        <v>160</v>
      </c>
      <c r="D374" s="83" t="s">
        <v>916</v>
      </c>
      <c r="E374" s="84" t="s">
        <v>134</v>
      </c>
      <c r="F374" s="77"/>
      <c r="G374" s="77">
        <v>0</v>
      </c>
      <c r="H374" s="86">
        <v>0</v>
      </c>
    </row>
    <row r="375" spans="1:8" ht="19.5" customHeight="1" x14ac:dyDescent="0.25">
      <c r="A375" s="64" t="s">
        <v>144</v>
      </c>
      <c r="B375" s="83" t="s">
        <v>136</v>
      </c>
      <c r="C375" s="83" t="s">
        <v>160</v>
      </c>
      <c r="D375" s="83" t="s">
        <v>916</v>
      </c>
      <c r="E375" s="84" t="s">
        <v>145</v>
      </c>
      <c r="F375" s="75">
        <v>4.5999999999999996</v>
      </c>
      <c r="G375" s="75">
        <v>4.5999999999999996</v>
      </c>
      <c r="H375" s="75">
        <v>4.5999999999999996</v>
      </c>
    </row>
    <row r="376" spans="1:8" ht="40.5" customHeight="1" x14ac:dyDescent="0.25">
      <c r="A376" s="8" t="s">
        <v>190</v>
      </c>
      <c r="B376" s="12" t="s">
        <v>136</v>
      </c>
      <c r="C376" s="13" t="s">
        <v>160</v>
      </c>
      <c r="D376" s="13" t="s">
        <v>191</v>
      </c>
      <c r="E376" s="13"/>
      <c r="F376" s="52">
        <f>F377+F380+F383</f>
        <v>90932.859999999986</v>
      </c>
      <c r="G376" s="52">
        <f>G377+G380+G383</f>
        <v>90932.859999999986</v>
      </c>
      <c r="H376" s="52">
        <f>H377+H380+H383</f>
        <v>90932.260000000009</v>
      </c>
    </row>
    <row r="377" spans="1:8" ht="26.25" x14ac:dyDescent="0.25">
      <c r="A377" s="3" t="s">
        <v>146</v>
      </c>
      <c r="B377" s="14" t="s">
        <v>136</v>
      </c>
      <c r="C377" s="15" t="s">
        <v>160</v>
      </c>
      <c r="D377" s="15" t="s">
        <v>192</v>
      </c>
      <c r="E377" s="15"/>
      <c r="F377" s="53">
        <f>F378+F379</f>
        <v>34531.259999999995</v>
      </c>
      <c r="G377" s="53">
        <f>G378+G379</f>
        <v>34531.259999999995</v>
      </c>
      <c r="H377" s="53">
        <f>H378+H379</f>
        <v>34530.660000000003</v>
      </c>
    </row>
    <row r="378" spans="1:8" x14ac:dyDescent="0.25">
      <c r="A378" s="3" t="s">
        <v>133</v>
      </c>
      <c r="B378" s="14" t="s">
        <v>136</v>
      </c>
      <c r="C378" s="15" t="s">
        <v>160</v>
      </c>
      <c r="D378" s="15" t="s">
        <v>192</v>
      </c>
      <c r="E378" s="15" t="s">
        <v>134</v>
      </c>
      <c r="F378" s="75">
        <v>3581.5</v>
      </c>
      <c r="G378" s="75">
        <v>3581.5</v>
      </c>
      <c r="H378" s="75">
        <v>3581.5</v>
      </c>
    </row>
    <row r="379" spans="1:8" x14ac:dyDescent="0.25">
      <c r="A379" s="3" t="s">
        <v>144</v>
      </c>
      <c r="B379" s="14" t="s">
        <v>136</v>
      </c>
      <c r="C379" s="15" t="s">
        <v>160</v>
      </c>
      <c r="D379" s="15" t="s">
        <v>192</v>
      </c>
      <c r="E379" s="15" t="s">
        <v>145</v>
      </c>
      <c r="F379" s="75">
        <v>30949.759999999998</v>
      </c>
      <c r="G379" s="75">
        <v>30949.759999999998</v>
      </c>
      <c r="H379" s="75">
        <v>30949.16</v>
      </c>
    </row>
    <row r="380" spans="1:8" ht="298.5" customHeight="1" x14ac:dyDescent="0.25">
      <c r="A380" s="3" t="s">
        <v>741</v>
      </c>
      <c r="B380" s="14" t="s">
        <v>136</v>
      </c>
      <c r="C380" s="15" t="s">
        <v>160</v>
      </c>
      <c r="D380" s="15" t="s">
        <v>193</v>
      </c>
      <c r="E380" s="15"/>
      <c r="F380" s="53">
        <f>F381+F382</f>
        <v>56401.599999999999</v>
      </c>
      <c r="G380" s="53">
        <f>G381+G382</f>
        <v>56401.599999999999</v>
      </c>
      <c r="H380" s="53">
        <f>H381+H382</f>
        <v>56401.599999999999</v>
      </c>
    </row>
    <row r="381" spans="1:8" x14ac:dyDescent="0.25">
      <c r="A381" s="3" t="s">
        <v>133</v>
      </c>
      <c r="B381" s="14" t="s">
        <v>136</v>
      </c>
      <c r="C381" s="15" t="s">
        <v>160</v>
      </c>
      <c r="D381" s="15" t="s">
        <v>193</v>
      </c>
      <c r="E381" s="15" t="s">
        <v>134</v>
      </c>
      <c r="F381" s="54">
        <v>6921.9</v>
      </c>
      <c r="G381" s="54">
        <v>6921.9</v>
      </c>
      <c r="H381" s="54">
        <v>6921.9</v>
      </c>
    </row>
    <row r="382" spans="1:8" x14ac:dyDescent="0.25">
      <c r="A382" s="3" t="s">
        <v>144</v>
      </c>
      <c r="B382" s="14" t="s">
        <v>136</v>
      </c>
      <c r="C382" s="15" t="s">
        <v>160</v>
      </c>
      <c r="D382" s="15" t="s">
        <v>193</v>
      </c>
      <c r="E382" s="15" t="s">
        <v>145</v>
      </c>
      <c r="F382" s="54">
        <v>49479.7</v>
      </c>
      <c r="G382" s="54">
        <v>49479.7</v>
      </c>
      <c r="H382" s="54">
        <v>49479.7</v>
      </c>
    </row>
    <row r="383" spans="1:8" ht="54" hidden="1" customHeight="1" x14ac:dyDescent="0.25">
      <c r="A383" s="3" t="s">
        <v>331</v>
      </c>
      <c r="B383" s="14" t="s">
        <v>136</v>
      </c>
      <c r="C383" s="15" t="s">
        <v>160</v>
      </c>
      <c r="D383" s="15" t="s">
        <v>508</v>
      </c>
      <c r="E383" s="15"/>
      <c r="F383" s="54">
        <f>F384+F385</f>
        <v>0</v>
      </c>
      <c r="G383" s="54">
        <v>0</v>
      </c>
      <c r="H383" s="54">
        <v>0</v>
      </c>
    </row>
    <row r="384" spans="1:8" hidden="1" x14ac:dyDescent="0.25">
      <c r="A384" s="3" t="s">
        <v>133</v>
      </c>
      <c r="B384" s="14" t="s">
        <v>136</v>
      </c>
      <c r="C384" s="15" t="s">
        <v>160</v>
      </c>
      <c r="D384" s="15" t="s">
        <v>508</v>
      </c>
      <c r="E384" s="15" t="s">
        <v>134</v>
      </c>
      <c r="F384" s="54"/>
      <c r="G384" s="54">
        <v>0</v>
      </c>
      <c r="H384" s="54">
        <v>0</v>
      </c>
    </row>
    <row r="385" spans="1:8" hidden="1" x14ac:dyDescent="0.25">
      <c r="A385" s="3" t="s">
        <v>144</v>
      </c>
      <c r="B385" s="14" t="s">
        <v>136</v>
      </c>
      <c r="C385" s="15" t="s">
        <v>160</v>
      </c>
      <c r="D385" s="15" t="s">
        <v>508</v>
      </c>
      <c r="E385" s="15" t="s">
        <v>145</v>
      </c>
      <c r="F385" s="54"/>
      <c r="G385" s="54">
        <v>0</v>
      </c>
      <c r="H385" s="54">
        <v>0</v>
      </c>
    </row>
    <row r="386" spans="1:8" ht="39" x14ac:dyDescent="0.25">
      <c r="A386" s="8" t="s">
        <v>194</v>
      </c>
      <c r="B386" s="12" t="s">
        <v>136</v>
      </c>
      <c r="C386" s="13" t="s">
        <v>160</v>
      </c>
      <c r="D386" s="13" t="s">
        <v>195</v>
      </c>
      <c r="E386" s="13"/>
      <c r="F386" s="52">
        <f>F387+F392+F399+F402+F405+F408+F410+F412+F414</f>
        <v>7675.7000000000007</v>
      </c>
      <c r="G386" s="52">
        <f>G387+G392+G399+G402+G405+G408+G410+G412+G414</f>
        <v>6847.76</v>
      </c>
      <c r="H386" s="52">
        <f>H387+H392+H399+H402+H405+H408+H410+H412+H414</f>
        <v>6847.76</v>
      </c>
    </row>
    <row r="387" spans="1:8" ht="26.25" x14ac:dyDescent="0.25">
      <c r="A387" s="3" t="s">
        <v>196</v>
      </c>
      <c r="B387" s="14" t="s">
        <v>136</v>
      </c>
      <c r="C387" s="15" t="s">
        <v>160</v>
      </c>
      <c r="D387" s="15" t="s">
        <v>197</v>
      </c>
      <c r="E387" s="15"/>
      <c r="F387" s="53">
        <f>F388+F389</f>
        <v>1921.7</v>
      </c>
      <c r="G387" s="53">
        <f>G388+G389</f>
        <v>1921.7</v>
      </c>
      <c r="H387" s="53">
        <f>H388+H389</f>
        <v>1921.7</v>
      </c>
    </row>
    <row r="388" spans="1:8" x14ac:dyDescent="0.25">
      <c r="A388" s="3" t="s">
        <v>133</v>
      </c>
      <c r="B388" s="14" t="s">
        <v>136</v>
      </c>
      <c r="C388" s="15" t="s">
        <v>160</v>
      </c>
      <c r="D388" s="15" t="s">
        <v>197</v>
      </c>
      <c r="E388" s="15" t="s">
        <v>134</v>
      </c>
      <c r="F388" s="54">
        <v>228.2</v>
      </c>
      <c r="G388" s="54">
        <v>228.2</v>
      </c>
      <c r="H388" s="54">
        <v>228.2</v>
      </c>
    </row>
    <row r="389" spans="1:8" ht="13.5" customHeight="1" x14ac:dyDescent="0.25">
      <c r="A389" s="3" t="s">
        <v>144</v>
      </c>
      <c r="B389" s="14" t="s">
        <v>136</v>
      </c>
      <c r="C389" s="15" t="s">
        <v>160</v>
      </c>
      <c r="D389" s="15" t="s">
        <v>197</v>
      </c>
      <c r="E389" s="15" t="s">
        <v>145</v>
      </c>
      <c r="F389" s="54">
        <v>1693.5</v>
      </c>
      <c r="G389" s="54">
        <v>1693.5</v>
      </c>
      <c r="H389" s="54">
        <v>1693.5</v>
      </c>
    </row>
    <row r="390" spans="1:8" ht="26.25" hidden="1" x14ac:dyDescent="0.25">
      <c r="A390" s="17" t="s">
        <v>350</v>
      </c>
      <c r="B390" s="15" t="s">
        <v>136</v>
      </c>
      <c r="C390" s="15" t="s">
        <v>160</v>
      </c>
      <c r="D390" s="15" t="s">
        <v>359</v>
      </c>
      <c r="E390" s="15"/>
      <c r="F390" s="53">
        <f>F391</f>
        <v>0</v>
      </c>
      <c r="G390" s="53">
        <v>0</v>
      </c>
      <c r="H390" s="53">
        <v>0</v>
      </c>
    </row>
    <row r="391" spans="1:8" hidden="1" x14ac:dyDescent="0.25">
      <c r="A391" s="3" t="s">
        <v>144</v>
      </c>
      <c r="B391" s="15" t="s">
        <v>136</v>
      </c>
      <c r="C391" s="15" t="s">
        <v>160</v>
      </c>
      <c r="D391" s="15" t="s">
        <v>359</v>
      </c>
      <c r="E391" s="15" t="s">
        <v>145</v>
      </c>
      <c r="F391" s="53">
        <v>0</v>
      </c>
      <c r="G391" s="53">
        <v>0</v>
      </c>
      <c r="H391" s="53">
        <v>0</v>
      </c>
    </row>
    <row r="392" spans="1:8" ht="64.5" x14ac:dyDescent="0.25">
      <c r="A392" s="3" t="s">
        <v>739</v>
      </c>
      <c r="B392" s="14" t="s">
        <v>136</v>
      </c>
      <c r="C392" s="15" t="s">
        <v>160</v>
      </c>
      <c r="D392" s="15" t="s">
        <v>200</v>
      </c>
      <c r="E392" s="15"/>
      <c r="F392" s="53">
        <f>F393+F394</f>
        <v>1239.3</v>
      </c>
      <c r="G392" s="53">
        <f>G393+G394</f>
        <v>1239.3</v>
      </c>
      <c r="H392" s="53">
        <f>H393+H394</f>
        <v>1239.3</v>
      </c>
    </row>
    <row r="393" spans="1:8" x14ac:dyDescent="0.25">
      <c r="A393" s="3" t="s">
        <v>133</v>
      </c>
      <c r="B393" s="14" t="s">
        <v>136</v>
      </c>
      <c r="C393" s="15" t="s">
        <v>160</v>
      </c>
      <c r="D393" s="15" t="s">
        <v>200</v>
      </c>
      <c r="E393" s="15" t="s">
        <v>134</v>
      </c>
      <c r="F393" s="54">
        <v>97.2</v>
      </c>
      <c r="G393" s="54">
        <v>97.2</v>
      </c>
      <c r="H393" s="54">
        <v>97.2</v>
      </c>
    </row>
    <row r="394" spans="1:8" x14ac:dyDescent="0.25">
      <c r="A394" s="3" t="s">
        <v>144</v>
      </c>
      <c r="B394" s="14" t="s">
        <v>136</v>
      </c>
      <c r="C394" s="15" t="s">
        <v>160</v>
      </c>
      <c r="D394" s="15" t="s">
        <v>200</v>
      </c>
      <c r="E394" s="15" t="s">
        <v>145</v>
      </c>
      <c r="F394" s="54">
        <v>1142.0999999999999</v>
      </c>
      <c r="G394" s="54">
        <v>1142.0999999999999</v>
      </c>
      <c r="H394" s="54">
        <v>1142.0999999999999</v>
      </c>
    </row>
    <row r="395" spans="1:8" ht="64.5" hidden="1" x14ac:dyDescent="0.25">
      <c r="A395" s="21" t="s">
        <v>361</v>
      </c>
      <c r="B395" s="15" t="s">
        <v>136</v>
      </c>
      <c r="C395" s="15" t="s">
        <v>160</v>
      </c>
      <c r="D395" s="22" t="s">
        <v>373</v>
      </c>
      <c r="E395" s="15"/>
      <c r="F395" s="53">
        <f>F396</f>
        <v>0</v>
      </c>
      <c r="G395" s="53">
        <f>G396</f>
        <v>0</v>
      </c>
      <c r="H395" s="53">
        <f>H396</f>
        <v>0</v>
      </c>
    </row>
    <row r="396" spans="1:8" hidden="1" x14ac:dyDescent="0.25">
      <c r="A396" s="3" t="s">
        <v>144</v>
      </c>
      <c r="B396" s="15" t="s">
        <v>136</v>
      </c>
      <c r="C396" s="15" t="s">
        <v>160</v>
      </c>
      <c r="D396" s="23" t="s">
        <v>373</v>
      </c>
      <c r="E396" s="15" t="s">
        <v>145</v>
      </c>
      <c r="F396" s="53"/>
      <c r="G396" s="53">
        <v>0</v>
      </c>
      <c r="H396" s="53">
        <v>0</v>
      </c>
    </row>
    <row r="397" spans="1:8" ht="64.5" hidden="1" x14ac:dyDescent="0.25">
      <c r="A397" s="24" t="s">
        <v>59</v>
      </c>
      <c r="B397" s="15" t="s">
        <v>136</v>
      </c>
      <c r="C397" s="15" t="s">
        <v>160</v>
      </c>
      <c r="D397" s="15" t="s">
        <v>60</v>
      </c>
      <c r="E397" s="15"/>
      <c r="F397" s="53">
        <f>F398</f>
        <v>0</v>
      </c>
      <c r="G397" s="53">
        <f>G398</f>
        <v>0</v>
      </c>
      <c r="H397" s="53">
        <f>H398</f>
        <v>0</v>
      </c>
    </row>
    <row r="398" spans="1:8" ht="14.25" hidden="1" customHeight="1" x14ac:dyDescent="0.25">
      <c r="A398" s="3" t="s">
        <v>144</v>
      </c>
      <c r="B398" s="15" t="s">
        <v>136</v>
      </c>
      <c r="C398" s="15" t="s">
        <v>160</v>
      </c>
      <c r="D398" s="15" t="s">
        <v>60</v>
      </c>
      <c r="E398" s="15" t="s">
        <v>145</v>
      </c>
      <c r="F398" s="53"/>
      <c r="G398" s="53">
        <v>0</v>
      </c>
      <c r="H398" s="53">
        <v>0</v>
      </c>
    </row>
    <row r="399" spans="1:8" ht="90" hidden="1" x14ac:dyDescent="0.25">
      <c r="A399" s="3" t="s">
        <v>516</v>
      </c>
      <c r="B399" s="14" t="s">
        <v>136</v>
      </c>
      <c r="C399" s="15" t="s">
        <v>160</v>
      </c>
      <c r="D399" s="15" t="s">
        <v>513</v>
      </c>
      <c r="E399" s="15"/>
      <c r="F399" s="53">
        <f>F400+F401</f>
        <v>0</v>
      </c>
      <c r="G399" s="53">
        <v>0</v>
      </c>
      <c r="H399" s="53">
        <v>0</v>
      </c>
    </row>
    <row r="400" spans="1:8" ht="14.25" hidden="1" customHeight="1" x14ac:dyDescent="0.25">
      <c r="A400" s="3" t="s">
        <v>133</v>
      </c>
      <c r="B400" s="14" t="s">
        <v>136</v>
      </c>
      <c r="C400" s="15" t="s">
        <v>160</v>
      </c>
      <c r="D400" s="15" t="s">
        <v>513</v>
      </c>
      <c r="E400" s="15" t="s">
        <v>134</v>
      </c>
      <c r="F400" s="53"/>
      <c r="G400" s="53">
        <v>0</v>
      </c>
      <c r="H400" s="53">
        <v>0</v>
      </c>
    </row>
    <row r="401" spans="1:8" ht="14.25" hidden="1" customHeight="1" x14ac:dyDescent="0.25">
      <c r="A401" s="3" t="s">
        <v>144</v>
      </c>
      <c r="B401" s="14" t="s">
        <v>136</v>
      </c>
      <c r="C401" s="15" t="s">
        <v>160</v>
      </c>
      <c r="D401" s="15" t="s">
        <v>513</v>
      </c>
      <c r="E401" s="15" t="s">
        <v>145</v>
      </c>
      <c r="F401" s="53"/>
      <c r="G401" s="53">
        <v>0</v>
      </c>
      <c r="H401" s="53">
        <v>0</v>
      </c>
    </row>
    <row r="402" spans="1:8" ht="90" hidden="1" x14ac:dyDescent="0.25">
      <c r="A402" s="3" t="s">
        <v>540</v>
      </c>
      <c r="B402" s="14" t="s">
        <v>136</v>
      </c>
      <c r="C402" s="15" t="s">
        <v>160</v>
      </c>
      <c r="D402" s="15" t="s">
        <v>541</v>
      </c>
      <c r="E402" s="15"/>
      <c r="F402" s="53">
        <f>F403+F404</f>
        <v>0</v>
      </c>
      <c r="G402" s="53">
        <v>0</v>
      </c>
      <c r="H402" s="53">
        <v>0</v>
      </c>
    </row>
    <row r="403" spans="1:8" hidden="1" x14ac:dyDescent="0.25">
      <c r="A403" s="3" t="s">
        <v>133</v>
      </c>
      <c r="B403" s="14" t="s">
        <v>136</v>
      </c>
      <c r="C403" s="15" t="s">
        <v>160</v>
      </c>
      <c r="D403" s="15" t="s">
        <v>541</v>
      </c>
      <c r="E403" s="15" t="s">
        <v>134</v>
      </c>
      <c r="F403" s="53"/>
      <c r="G403" s="53">
        <v>0</v>
      </c>
      <c r="H403" s="53">
        <v>0</v>
      </c>
    </row>
    <row r="404" spans="1:8" ht="14.25" hidden="1" customHeight="1" x14ac:dyDescent="0.25">
      <c r="A404" s="3" t="s">
        <v>144</v>
      </c>
      <c r="B404" s="14" t="s">
        <v>136</v>
      </c>
      <c r="C404" s="15" t="s">
        <v>160</v>
      </c>
      <c r="D404" s="15" t="s">
        <v>541</v>
      </c>
      <c r="E404" s="15" t="s">
        <v>145</v>
      </c>
      <c r="F404" s="53"/>
      <c r="G404" s="53">
        <v>0</v>
      </c>
      <c r="H404" s="53">
        <v>0</v>
      </c>
    </row>
    <row r="405" spans="1:8" ht="77.25" hidden="1" x14ac:dyDescent="0.25">
      <c r="A405" s="3" t="s">
        <v>542</v>
      </c>
      <c r="B405" s="14" t="s">
        <v>136</v>
      </c>
      <c r="C405" s="15" t="s">
        <v>160</v>
      </c>
      <c r="D405" s="15" t="s">
        <v>543</v>
      </c>
      <c r="E405" s="15"/>
      <c r="F405" s="53">
        <f>F406+F407</f>
        <v>0</v>
      </c>
      <c r="G405" s="53"/>
      <c r="H405" s="53"/>
    </row>
    <row r="406" spans="1:8" ht="14.25" hidden="1" customHeight="1" x14ac:dyDescent="0.25">
      <c r="A406" s="3" t="s">
        <v>133</v>
      </c>
      <c r="B406" s="14" t="s">
        <v>136</v>
      </c>
      <c r="C406" s="15" t="s">
        <v>160</v>
      </c>
      <c r="D406" s="15" t="s">
        <v>543</v>
      </c>
      <c r="E406" s="15" t="s">
        <v>134</v>
      </c>
      <c r="F406" s="53"/>
      <c r="G406" s="53">
        <v>0</v>
      </c>
      <c r="H406" s="53">
        <v>0</v>
      </c>
    </row>
    <row r="407" spans="1:8" ht="14.25" hidden="1" customHeight="1" x14ac:dyDescent="0.25">
      <c r="A407" s="3" t="s">
        <v>144</v>
      </c>
      <c r="B407" s="14" t="s">
        <v>136</v>
      </c>
      <c r="C407" s="15" t="s">
        <v>160</v>
      </c>
      <c r="D407" s="15" t="s">
        <v>543</v>
      </c>
      <c r="E407" s="15" t="s">
        <v>145</v>
      </c>
      <c r="F407" s="53"/>
      <c r="G407" s="53">
        <v>0</v>
      </c>
      <c r="H407" s="53">
        <v>0</v>
      </c>
    </row>
    <row r="408" spans="1:8" ht="115.5" x14ac:dyDescent="0.25">
      <c r="A408" s="46" t="s">
        <v>706</v>
      </c>
      <c r="B408" s="15" t="s">
        <v>136</v>
      </c>
      <c r="C408" s="15" t="s">
        <v>160</v>
      </c>
      <c r="D408" s="45" t="s">
        <v>878</v>
      </c>
      <c r="E408" s="15"/>
      <c r="F408" s="53">
        <f>F409</f>
        <v>300</v>
      </c>
      <c r="G408" s="53">
        <f>G409</f>
        <v>300</v>
      </c>
      <c r="H408" s="53">
        <f>H409</f>
        <v>300</v>
      </c>
    </row>
    <row r="409" spans="1:8" ht="14.25" customHeight="1" x14ac:dyDescent="0.25">
      <c r="A409" s="3" t="s">
        <v>144</v>
      </c>
      <c r="B409" s="15" t="s">
        <v>136</v>
      </c>
      <c r="C409" s="15" t="s">
        <v>160</v>
      </c>
      <c r="D409" s="15" t="s">
        <v>878</v>
      </c>
      <c r="E409" s="15" t="s">
        <v>145</v>
      </c>
      <c r="F409" s="54">
        <v>300</v>
      </c>
      <c r="G409" s="54">
        <v>300</v>
      </c>
      <c r="H409" s="54">
        <v>300</v>
      </c>
    </row>
    <row r="410" spans="1:8" ht="64.5" x14ac:dyDescent="0.25">
      <c r="A410" s="46" t="s">
        <v>746</v>
      </c>
      <c r="B410" s="15" t="s">
        <v>136</v>
      </c>
      <c r="C410" s="15" t="s">
        <v>160</v>
      </c>
      <c r="D410" s="45" t="s">
        <v>879</v>
      </c>
      <c r="E410" s="15"/>
      <c r="F410" s="53">
        <f>F411</f>
        <v>3311.76</v>
      </c>
      <c r="G410" s="53">
        <f>G411</f>
        <v>3311.76</v>
      </c>
      <c r="H410" s="53">
        <f>H411</f>
        <v>3311.76</v>
      </c>
    </row>
    <row r="411" spans="1:8" ht="14.25" customHeight="1" x14ac:dyDescent="0.25">
      <c r="A411" s="3" t="s">
        <v>144</v>
      </c>
      <c r="B411" s="15" t="s">
        <v>136</v>
      </c>
      <c r="C411" s="15" t="s">
        <v>160</v>
      </c>
      <c r="D411" s="45" t="s">
        <v>879</v>
      </c>
      <c r="E411" s="15" t="s">
        <v>145</v>
      </c>
      <c r="F411" s="75">
        <v>3311.76</v>
      </c>
      <c r="G411" s="75">
        <v>3311.76</v>
      </c>
      <c r="H411" s="75">
        <v>3311.76</v>
      </c>
    </row>
    <row r="412" spans="1:8" ht="26.25" x14ac:dyDescent="0.25">
      <c r="A412" s="46" t="s">
        <v>401</v>
      </c>
      <c r="B412" s="15" t="s">
        <v>136</v>
      </c>
      <c r="C412" s="15" t="s">
        <v>160</v>
      </c>
      <c r="D412" s="45" t="s">
        <v>880</v>
      </c>
      <c r="E412" s="15"/>
      <c r="F412" s="53">
        <f>F413</f>
        <v>75</v>
      </c>
      <c r="G412" s="53">
        <f>G413</f>
        <v>75</v>
      </c>
      <c r="H412" s="53">
        <f>H413</f>
        <v>75</v>
      </c>
    </row>
    <row r="413" spans="1:8" ht="14.25" customHeight="1" x14ac:dyDescent="0.25">
      <c r="A413" s="3" t="s">
        <v>144</v>
      </c>
      <c r="B413" s="15" t="s">
        <v>136</v>
      </c>
      <c r="C413" s="15" t="s">
        <v>160</v>
      </c>
      <c r="D413" s="15" t="s">
        <v>880</v>
      </c>
      <c r="E413" s="15" t="s">
        <v>145</v>
      </c>
      <c r="F413" s="54">
        <v>75</v>
      </c>
      <c r="G413" s="54">
        <v>75</v>
      </c>
      <c r="H413" s="54">
        <v>75</v>
      </c>
    </row>
    <row r="414" spans="1:8" ht="39" x14ac:dyDescent="0.25">
      <c r="A414" s="46" t="s">
        <v>707</v>
      </c>
      <c r="B414" s="15" t="s">
        <v>136</v>
      </c>
      <c r="C414" s="15" t="s">
        <v>160</v>
      </c>
      <c r="D414" s="45" t="s">
        <v>881</v>
      </c>
      <c r="E414" s="15"/>
      <c r="F414" s="53">
        <f>F415</f>
        <v>827.94</v>
      </c>
      <c r="G414" s="53">
        <f>G415</f>
        <v>0</v>
      </c>
      <c r="H414" s="53">
        <f>H415</f>
        <v>0</v>
      </c>
    </row>
    <row r="415" spans="1:8" ht="14.25" customHeight="1" x14ac:dyDescent="0.25">
      <c r="A415" s="3" t="s">
        <v>144</v>
      </c>
      <c r="B415" s="15" t="s">
        <v>136</v>
      </c>
      <c r="C415" s="15" t="s">
        <v>160</v>
      </c>
      <c r="D415" s="45" t="s">
        <v>881</v>
      </c>
      <c r="E415" s="15" t="s">
        <v>145</v>
      </c>
      <c r="F415" s="75">
        <v>827.94</v>
      </c>
      <c r="G415" s="54">
        <v>0</v>
      </c>
      <c r="H415" s="54">
        <v>0</v>
      </c>
    </row>
    <row r="416" spans="1:8" ht="77.25" x14ac:dyDescent="0.25">
      <c r="A416" s="8" t="s">
        <v>43</v>
      </c>
      <c r="B416" s="12" t="s">
        <v>136</v>
      </c>
      <c r="C416" s="13" t="s">
        <v>160</v>
      </c>
      <c r="D416" s="13" t="s">
        <v>297</v>
      </c>
      <c r="E416" s="13"/>
      <c r="F416" s="52">
        <f>F417</f>
        <v>8463.7999999999993</v>
      </c>
      <c r="G416" s="52">
        <f>G417</f>
        <v>8463.7999999999993</v>
      </c>
      <c r="H416" s="52">
        <f>H417</f>
        <v>8463.7999999999993</v>
      </c>
    </row>
    <row r="417" spans="1:9" ht="297.75" customHeight="1" x14ac:dyDescent="0.25">
      <c r="A417" s="3" t="s">
        <v>741</v>
      </c>
      <c r="B417" s="14" t="s">
        <v>136</v>
      </c>
      <c r="C417" s="15" t="s">
        <v>160</v>
      </c>
      <c r="D417" s="15" t="s">
        <v>298</v>
      </c>
      <c r="E417" s="15"/>
      <c r="F417" s="53">
        <f>F418+F419</f>
        <v>8463.7999999999993</v>
      </c>
      <c r="G417" s="53">
        <f>G418+G419</f>
        <v>8463.7999999999993</v>
      </c>
      <c r="H417" s="53">
        <f>H418+H419</f>
        <v>8463.7999999999993</v>
      </c>
    </row>
    <row r="418" spans="1:9" x14ac:dyDescent="0.25">
      <c r="A418" s="3" t="s">
        <v>133</v>
      </c>
      <c r="B418" s="14" t="s">
        <v>136</v>
      </c>
      <c r="C418" s="15" t="s">
        <v>160</v>
      </c>
      <c r="D418" s="15" t="s">
        <v>298</v>
      </c>
      <c r="E418" s="15" t="s">
        <v>134</v>
      </c>
      <c r="F418" s="54">
        <v>1078.5</v>
      </c>
      <c r="G418" s="54">
        <v>1078.5</v>
      </c>
      <c r="H418" s="54">
        <v>1078.5</v>
      </c>
    </row>
    <row r="419" spans="1:9" ht="14.25" customHeight="1" x14ac:dyDescent="0.25">
      <c r="A419" s="3" t="s">
        <v>144</v>
      </c>
      <c r="B419" s="14" t="s">
        <v>136</v>
      </c>
      <c r="C419" s="15" t="s">
        <v>160</v>
      </c>
      <c r="D419" s="15" t="s">
        <v>298</v>
      </c>
      <c r="E419" s="15" t="s">
        <v>145</v>
      </c>
      <c r="F419" s="54">
        <v>7385.3</v>
      </c>
      <c r="G419" s="54">
        <v>7385.3</v>
      </c>
      <c r="H419" s="54">
        <v>7385.3</v>
      </c>
    </row>
    <row r="420" spans="1:9" ht="54.75" hidden="1" customHeight="1" x14ac:dyDescent="0.25">
      <c r="A420" s="17" t="s">
        <v>331</v>
      </c>
      <c r="B420" s="15" t="s">
        <v>136</v>
      </c>
      <c r="C420" s="15" t="s">
        <v>160</v>
      </c>
      <c r="D420" s="15" t="s">
        <v>349</v>
      </c>
      <c r="E420" s="15"/>
      <c r="F420" s="53">
        <f>F421</f>
        <v>0</v>
      </c>
      <c r="G420" s="53">
        <f>G421</f>
        <v>0</v>
      </c>
      <c r="H420" s="53">
        <f>H421</f>
        <v>0</v>
      </c>
    </row>
    <row r="421" spans="1:9" ht="19.5" hidden="1" customHeight="1" x14ac:dyDescent="0.25">
      <c r="A421" s="3" t="s">
        <v>144</v>
      </c>
      <c r="B421" s="15" t="s">
        <v>136</v>
      </c>
      <c r="C421" s="15" t="s">
        <v>160</v>
      </c>
      <c r="D421" s="15" t="s">
        <v>349</v>
      </c>
      <c r="E421" s="15" t="s">
        <v>145</v>
      </c>
      <c r="F421" s="53">
        <v>0</v>
      </c>
      <c r="G421" s="53">
        <v>0</v>
      </c>
      <c r="H421" s="53">
        <v>0</v>
      </c>
    </row>
    <row r="422" spans="1:9" x14ac:dyDescent="0.25">
      <c r="A422" s="87" t="s">
        <v>917</v>
      </c>
      <c r="B422" s="88" t="s">
        <v>136</v>
      </c>
      <c r="C422" s="88" t="s">
        <v>160</v>
      </c>
      <c r="D422" s="88" t="s">
        <v>919</v>
      </c>
      <c r="E422" s="89"/>
      <c r="F422" s="90">
        <f>F423</f>
        <v>0</v>
      </c>
      <c r="G422" s="90">
        <f>G423</f>
        <v>0</v>
      </c>
      <c r="H422" s="90">
        <f>H423</f>
        <v>64041.854350000001</v>
      </c>
    </row>
    <row r="423" spans="1:9" ht="90" x14ac:dyDescent="0.25">
      <c r="A423" s="82" t="s">
        <v>918</v>
      </c>
      <c r="B423" s="83" t="s">
        <v>136</v>
      </c>
      <c r="C423" s="83" t="s">
        <v>160</v>
      </c>
      <c r="D423" s="83" t="s">
        <v>920</v>
      </c>
      <c r="E423" s="84"/>
      <c r="F423" s="75">
        <v>0</v>
      </c>
      <c r="G423" s="75">
        <v>0</v>
      </c>
      <c r="H423" s="75">
        <f>H424</f>
        <v>64041.854350000001</v>
      </c>
    </row>
    <row r="424" spans="1:9" x14ac:dyDescent="0.25">
      <c r="A424" s="64" t="s">
        <v>144</v>
      </c>
      <c r="B424" s="83" t="s">
        <v>136</v>
      </c>
      <c r="C424" s="83" t="s">
        <v>160</v>
      </c>
      <c r="D424" s="83" t="s">
        <v>920</v>
      </c>
      <c r="E424" s="83" t="s">
        <v>145</v>
      </c>
      <c r="F424" s="75">
        <v>0</v>
      </c>
      <c r="G424" s="75">
        <v>0</v>
      </c>
      <c r="H424" s="75">
        <v>64041.854350000001</v>
      </c>
    </row>
    <row r="425" spans="1:9" ht="39" x14ac:dyDescent="0.25">
      <c r="A425" s="8" t="s">
        <v>908</v>
      </c>
      <c r="B425" s="12" t="s">
        <v>136</v>
      </c>
      <c r="C425" s="13" t="s">
        <v>160</v>
      </c>
      <c r="D425" s="13" t="s">
        <v>380</v>
      </c>
      <c r="E425" s="13"/>
      <c r="F425" s="52">
        <f>F426+F428</f>
        <v>89464.74</v>
      </c>
      <c r="G425" s="52">
        <f>G426+G428+G431</f>
        <v>0</v>
      </c>
      <c r="H425" s="52">
        <f>H426+H428</f>
        <v>0</v>
      </c>
    </row>
    <row r="426" spans="1:9" ht="77.25" x14ac:dyDescent="0.25">
      <c r="A426" s="3" t="s">
        <v>814</v>
      </c>
      <c r="B426" s="15" t="s">
        <v>136</v>
      </c>
      <c r="C426" s="15" t="s">
        <v>160</v>
      </c>
      <c r="D426" s="15" t="s">
        <v>812</v>
      </c>
      <c r="E426" s="15"/>
      <c r="F426" s="53">
        <f>F427</f>
        <v>89464.74</v>
      </c>
      <c r="G426" s="53">
        <f>G427</f>
        <v>0</v>
      </c>
      <c r="H426" s="53">
        <f>H427</f>
        <v>0</v>
      </c>
    </row>
    <row r="427" spans="1:9" ht="103.5" customHeight="1" x14ac:dyDescent="0.25">
      <c r="A427" s="3" t="s">
        <v>379</v>
      </c>
      <c r="B427" s="15" t="s">
        <v>136</v>
      </c>
      <c r="C427" s="15" t="s">
        <v>160</v>
      </c>
      <c r="D427" s="15" t="s">
        <v>812</v>
      </c>
      <c r="E427" s="15" t="s">
        <v>382</v>
      </c>
      <c r="F427" s="54">
        <v>89464.74</v>
      </c>
      <c r="G427" s="54">
        <v>0</v>
      </c>
      <c r="H427" s="54">
        <v>0</v>
      </c>
    </row>
    <row r="428" spans="1:9" ht="64.5" hidden="1" x14ac:dyDescent="0.25">
      <c r="A428" s="3" t="s">
        <v>819</v>
      </c>
      <c r="B428" s="15" t="s">
        <v>136</v>
      </c>
      <c r="C428" s="15" t="s">
        <v>160</v>
      </c>
      <c r="D428" s="15" t="s">
        <v>813</v>
      </c>
      <c r="E428" s="15"/>
      <c r="F428" s="53">
        <f>F429</f>
        <v>0</v>
      </c>
      <c r="G428" s="53">
        <f>G429</f>
        <v>0</v>
      </c>
      <c r="H428" s="53">
        <f>H429</f>
        <v>0</v>
      </c>
    </row>
    <row r="429" spans="1:9" ht="105.75" hidden="1" customHeight="1" x14ac:dyDescent="0.25">
      <c r="A429" s="3" t="s">
        <v>379</v>
      </c>
      <c r="B429" s="15" t="s">
        <v>136</v>
      </c>
      <c r="C429" s="15" t="s">
        <v>160</v>
      </c>
      <c r="D429" s="15" t="s">
        <v>813</v>
      </c>
      <c r="E429" s="15" t="s">
        <v>382</v>
      </c>
      <c r="F429" s="54"/>
      <c r="G429" s="54">
        <v>0</v>
      </c>
      <c r="H429" s="54">
        <v>0</v>
      </c>
    </row>
    <row r="430" spans="1:9" ht="51.75" hidden="1" x14ac:dyDescent="0.25">
      <c r="A430" s="3" t="s">
        <v>818</v>
      </c>
      <c r="B430" s="15" t="s">
        <v>136</v>
      </c>
      <c r="C430" s="15" t="s">
        <v>160</v>
      </c>
      <c r="D430" s="15" t="s">
        <v>820</v>
      </c>
      <c r="E430" s="15"/>
      <c r="F430" s="54">
        <f>F431</f>
        <v>0</v>
      </c>
      <c r="G430" s="54">
        <f>G431</f>
        <v>0</v>
      </c>
      <c r="H430" s="54">
        <f>H431</f>
        <v>0</v>
      </c>
    </row>
    <row r="431" spans="1:9" ht="105.75" hidden="1" customHeight="1" x14ac:dyDescent="0.25">
      <c r="A431" s="3" t="s">
        <v>379</v>
      </c>
      <c r="B431" s="15" t="s">
        <v>136</v>
      </c>
      <c r="C431" s="15" t="s">
        <v>160</v>
      </c>
      <c r="D431" s="15" t="s">
        <v>820</v>
      </c>
      <c r="E431" s="15" t="s">
        <v>382</v>
      </c>
      <c r="F431" s="54">
        <v>0</v>
      </c>
      <c r="G431" s="54"/>
      <c r="H431" s="54"/>
    </row>
    <row r="432" spans="1:9" x14ac:dyDescent="0.25">
      <c r="A432" s="8" t="s">
        <v>137</v>
      </c>
      <c r="B432" s="12" t="s">
        <v>136</v>
      </c>
      <c r="C432" s="13" t="s">
        <v>138</v>
      </c>
      <c r="D432" s="13"/>
      <c r="E432" s="13"/>
      <c r="F432" s="52">
        <f t="shared" ref="F432:H432" si="27">F433</f>
        <v>314714.99202999991</v>
      </c>
      <c r="G432" s="52">
        <f t="shared" si="27"/>
        <v>217196.04</v>
      </c>
      <c r="H432" s="52">
        <f t="shared" si="27"/>
        <v>215966.53999999998</v>
      </c>
      <c r="I432" s="2"/>
    </row>
    <row r="433" spans="1:8" ht="39" x14ac:dyDescent="0.25">
      <c r="A433" s="8" t="s">
        <v>738</v>
      </c>
      <c r="B433" s="12" t="s">
        <v>136</v>
      </c>
      <c r="C433" s="13" t="s">
        <v>138</v>
      </c>
      <c r="D433" s="13" t="s">
        <v>152</v>
      </c>
      <c r="E433" s="13"/>
      <c r="F433" s="52">
        <f>F434+F590</f>
        <v>314714.99202999991</v>
      </c>
      <c r="G433" s="52">
        <f>G434+G590</f>
        <v>217196.04</v>
      </c>
      <c r="H433" s="52">
        <f>H434+H590</f>
        <v>215966.53999999998</v>
      </c>
    </row>
    <row r="434" spans="1:8" ht="21" customHeight="1" x14ac:dyDescent="0.25">
      <c r="A434" s="8" t="s">
        <v>399</v>
      </c>
      <c r="B434" s="12" t="s">
        <v>136</v>
      </c>
      <c r="C434" s="13" t="s">
        <v>138</v>
      </c>
      <c r="D434" s="13" t="s">
        <v>201</v>
      </c>
      <c r="E434" s="13"/>
      <c r="F434" s="52">
        <f>F437+F440+F460+F470+F536+F544+F574+F443+F457+F446+F584+F449+F564+F451+F587+F454</f>
        <v>314714.99202999991</v>
      </c>
      <c r="G434" s="52">
        <f>G437+G440+G460+G470+G536+G544+G574+G443+G457+G446+G584+G449+G564+G451+G587+G454</f>
        <v>217196.04</v>
      </c>
      <c r="H434" s="52">
        <f>H437+H440+H460+H470+H536+H544+H574+H443+H457+H446+H584+H449+H564+H451+H587+H454</f>
        <v>215966.53999999998</v>
      </c>
    </row>
    <row r="435" spans="1:8" ht="51.75" hidden="1" x14ac:dyDescent="0.25">
      <c r="A435" s="17" t="s">
        <v>443</v>
      </c>
      <c r="B435" s="15" t="s">
        <v>136</v>
      </c>
      <c r="C435" s="15" t="s">
        <v>138</v>
      </c>
      <c r="D435" s="15" t="s">
        <v>444</v>
      </c>
      <c r="E435" s="15"/>
      <c r="F435" s="53">
        <f>F436</f>
        <v>0</v>
      </c>
      <c r="G435" s="53">
        <v>0</v>
      </c>
      <c r="H435" s="53">
        <v>0</v>
      </c>
    </row>
    <row r="436" spans="1:8" ht="26.25" hidden="1" x14ac:dyDescent="0.25">
      <c r="A436" s="3" t="s">
        <v>178</v>
      </c>
      <c r="B436" s="15" t="s">
        <v>136</v>
      </c>
      <c r="C436" s="15" t="s">
        <v>138</v>
      </c>
      <c r="D436" s="15" t="s">
        <v>444</v>
      </c>
      <c r="E436" s="15" t="s">
        <v>179</v>
      </c>
      <c r="F436" s="53"/>
      <c r="G436" s="53">
        <v>0</v>
      </c>
      <c r="H436" s="53">
        <v>0</v>
      </c>
    </row>
    <row r="437" spans="1:8" ht="27.75" hidden="1" customHeight="1" x14ac:dyDescent="0.25">
      <c r="A437" s="3" t="s">
        <v>445</v>
      </c>
      <c r="B437" s="14" t="s">
        <v>136</v>
      </c>
      <c r="C437" s="15" t="s">
        <v>138</v>
      </c>
      <c r="D437" s="15" t="s">
        <v>446</v>
      </c>
      <c r="E437" s="15"/>
      <c r="F437" s="53">
        <f>F438+F439</f>
        <v>0</v>
      </c>
      <c r="G437" s="53">
        <f>G438+G439</f>
        <v>0</v>
      </c>
      <c r="H437" s="53">
        <f>H438+H439</f>
        <v>0</v>
      </c>
    </row>
    <row r="438" spans="1:8" ht="18" hidden="1" customHeight="1" x14ac:dyDescent="0.25">
      <c r="A438" s="17" t="s">
        <v>133</v>
      </c>
      <c r="B438" s="15" t="s">
        <v>136</v>
      </c>
      <c r="C438" s="15" t="s">
        <v>138</v>
      </c>
      <c r="D438" s="15" t="s">
        <v>446</v>
      </c>
      <c r="E438" s="15" t="s">
        <v>134</v>
      </c>
      <c r="F438" s="54"/>
      <c r="G438" s="54"/>
      <c r="H438" s="54"/>
    </row>
    <row r="439" spans="1:8" hidden="1" x14ac:dyDescent="0.25">
      <c r="A439" s="3" t="s">
        <v>144</v>
      </c>
      <c r="B439" s="14" t="s">
        <v>136</v>
      </c>
      <c r="C439" s="15" t="s">
        <v>138</v>
      </c>
      <c r="D439" s="15" t="s">
        <v>446</v>
      </c>
      <c r="E439" s="15" t="s">
        <v>145</v>
      </c>
      <c r="F439" s="54"/>
      <c r="G439" s="54"/>
      <c r="H439" s="54"/>
    </row>
    <row r="440" spans="1:8" ht="15.75" hidden="1" customHeight="1" x14ac:dyDescent="0.25">
      <c r="A440" s="3" t="s">
        <v>550</v>
      </c>
      <c r="B440" s="14" t="s">
        <v>136</v>
      </c>
      <c r="C440" s="15" t="s">
        <v>77</v>
      </c>
      <c r="D440" s="15" t="s">
        <v>551</v>
      </c>
      <c r="E440" s="15"/>
      <c r="F440" s="53">
        <f>F441+F442</f>
        <v>0</v>
      </c>
      <c r="G440" s="53">
        <v>0</v>
      </c>
      <c r="H440" s="53">
        <v>0</v>
      </c>
    </row>
    <row r="441" spans="1:8" hidden="1" x14ac:dyDescent="0.25">
      <c r="A441" s="17" t="s">
        <v>133</v>
      </c>
      <c r="B441" s="14" t="s">
        <v>136</v>
      </c>
      <c r="C441" s="15" t="s">
        <v>77</v>
      </c>
      <c r="D441" s="15" t="s">
        <v>78</v>
      </c>
      <c r="E441" s="15" t="s">
        <v>134</v>
      </c>
      <c r="F441" s="54">
        <v>0</v>
      </c>
      <c r="G441" s="54">
        <v>0</v>
      </c>
      <c r="H441" s="54">
        <v>0</v>
      </c>
    </row>
    <row r="442" spans="1:8" ht="15.75" hidden="1" customHeight="1" x14ac:dyDescent="0.25">
      <c r="A442" s="3" t="s">
        <v>144</v>
      </c>
      <c r="B442" s="14" t="s">
        <v>136</v>
      </c>
      <c r="C442" s="15" t="s">
        <v>77</v>
      </c>
      <c r="D442" s="15" t="s">
        <v>551</v>
      </c>
      <c r="E442" s="15" t="s">
        <v>145</v>
      </c>
      <c r="F442" s="54">
        <v>0</v>
      </c>
      <c r="G442" s="54">
        <v>0</v>
      </c>
      <c r="H442" s="54">
        <v>0</v>
      </c>
    </row>
    <row r="443" spans="1:8" ht="51.75" hidden="1" x14ac:dyDescent="0.25">
      <c r="A443" s="3" t="s">
        <v>517</v>
      </c>
      <c r="B443" s="14" t="s">
        <v>136</v>
      </c>
      <c r="C443" s="15" t="s">
        <v>138</v>
      </c>
      <c r="D443" s="15" t="s">
        <v>518</v>
      </c>
      <c r="E443" s="15"/>
      <c r="F443" s="54">
        <f>F445+F444</f>
        <v>0</v>
      </c>
      <c r="G443" s="54">
        <f>G445</f>
        <v>0</v>
      </c>
      <c r="H443" s="54">
        <f>H445</f>
        <v>0</v>
      </c>
    </row>
    <row r="444" spans="1:8" ht="15.75" hidden="1" customHeight="1" x14ac:dyDescent="0.25">
      <c r="A444" s="17" t="s">
        <v>133</v>
      </c>
      <c r="B444" s="14" t="s">
        <v>136</v>
      </c>
      <c r="C444" s="15" t="s">
        <v>138</v>
      </c>
      <c r="D444" s="15" t="s">
        <v>518</v>
      </c>
      <c r="E444" s="15" t="s">
        <v>134</v>
      </c>
      <c r="F444" s="54">
        <v>0</v>
      </c>
      <c r="G444" s="54">
        <v>0</v>
      </c>
      <c r="H444" s="54">
        <v>0</v>
      </c>
    </row>
    <row r="445" spans="1:8" ht="15.75" hidden="1" customHeight="1" x14ac:dyDescent="0.25">
      <c r="A445" s="3" t="s">
        <v>144</v>
      </c>
      <c r="B445" s="14" t="s">
        <v>136</v>
      </c>
      <c r="C445" s="15" t="s">
        <v>138</v>
      </c>
      <c r="D445" s="15" t="s">
        <v>518</v>
      </c>
      <c r="E445" s="15" t="s">
        <v>145</v>
      </c>
      <c r="F445" s="54"/>
      <c r="G445" s="54">
        <v>0</v>
      </c>
      <c r="H445" s="54">
        <v>0</v>
      </c>
    </row>
    <row r="446" spans="1:8" ht="28.5" customHeight="1" x14ac:dyDescent="0.25">
      <c r="A446" s="3" t="s">
        <v>576</v>
      </c>
      <c r="B446" s="14" t="s">
        <v>136</v>
      </c>
      <c r="C446" s="15" t="s">
        <v>138</v>
      </c>
      <c r="D446" s="15" t="s">
        <v>577</v>
      </c>
      <c r="E446" s="15"/>
      <c r="F446" s="54">
        <f>F447+F448</f>
        <v>1003.6</v>
      </c>
      <c r="G446" s="54">
        <f>G447+G448</f>
        <v>1003.6</v>
      </c>
      <c r="H446" s="54">
        <f>H447+H448</f>
        <v>250.6</v>
      </c>
    </row>
    <row r="447" spans="1:8" ht="18" customHeight="1" x14ac:dyDescent="0.25">
      <c r="A447" s="17" t="s">
        <v>133</v>
      </c>
      <c r="B447" s="14" t="s">
        <v>136</v>
      </c>
      <c r="C447" s="15" t="s">
        <v>138</v>
      </c>
      <c r="D447" s="15" t="s">
        <v>577</v>
      </c>
      <c r="E447" s="15" t="s">
        <v>134</v>
      </c>
      <c r="F447" s="54">
        <v>536.6</v>
      </c>
      <c r="G447" s="54">
        <v>536.6</v>
      </c>
      <c r="H447" s="75">
        <v>83.6</v>
      </c>
    </row>
    <row r="448" spans="1:8" ht="17.25" customHeight="1" x14ac:dyDescent="0.25">
      <c r="A448" s="3" t="s">
        <v>144</v>
      </c>
      <c r="B448" s="14" t="s">
        <v>136</v>
      </c>
      <c r="C448" s="15" t="s">
        <v>138</v>
      </c>
      <c r="D448" s="15" t="s">
        <v>577</v>
      </c>
      <c r="E448" s="15" t="s">
        <v>145</v>
      </c>
      <c r="F448" s="54">
        <v>467</v>
      </c>
      <c r="G448" s="54">
        <v>467</v>
      </c>
      <c r="H448" s="75">
        <v>167</v>
      </c>
    </row>
    <row r="449" spans="1:8" ht="39" hidden="1" x14ac:dyDescent="0.25">
      <c r="A449" s="3" t="s">
        <v>666</v>
      </c>
      <c r="B449" s="14" t="s">
        <v>136</v>
      </c>
      <c r="C449" s="15" t="s">
        <v>138</v>
      </c>
      <c r="D449" s="15" t="s">
        <v>667</v>
      </c>
      <c r="E449" s="15"/>
      <c r="F449" s="54">
        <f>F450</f>
        <v>0</v>
      </c>
      <c r="G449" s="54">
        <v>0</v>
      </c>
      <c r="H449" s="54">
        <v>0</v>
      </c>
    </row>
    <row r="450" spans="1:8" ht="17.25" hidden="1" customHeight="1" x14ac:dyDescent="0.25">
      <c r="A450" s="3" t="s">
        <v>144</v>
      </c>
      <c r="B450" s="14" t="s">
        <v>136</v>
      </c>
      <c r="C450" s="15" t="s">
        <v>138</v>
      </c>
      <c r="D450" s="15" t="s">
        <v>667</v>
      </c>
      <c r="E450" s="15" t="s">
        <v>145</v>
      </c>
      <c r="F450" s="54"/>
      <c r="G450" s="54"/>
      <c r="H450" s="54"/>
    </row>
    <row r="451" spans="1:8" ht="39" hidden="1" x14ac:dyDescent="0.25">
      <c r="A451" s="3" t="s">
        <v>808</v>
      </c>
      <c r="B451" s="14" t="s">
        <v>136</v>
      </c>
      <c r="C451" s="15" t="s">
        <v>138</v>
      </c>
      <c r="D451" s="15" t="s">
        <v>809</v>
      </c>
      <c r="E451" s="15"/>
      <c r="F451" s="54">
        <f>F452+F453</f>
        <v>0</v>
      </c>
      <c r="G451" s="54">
        <v>0</v>
      </c>
      <c r="H451" s="54">
        <v>0</v>
      </c>
    </row>
    <row r="452" spans="1:8" ht="17.25" hidden="1" customHeight="1" x14ac:dyDescent="0.25">
      <c r="A452" s="17" t="s">
        <v>133</v>
      </c>
      <c r="B452" s="14" t="s">
        <v>136</v>
      </c>
      <c r="C452" s="15" t="s">
        <v>138</v>
      </c>
      <c r="D452" s="15" t="s">
        <v>809</v>
      </c>
      <c r="E452" s="15" t="s">
        <v>134</v>
      </c>
      <c r="F452" s="54">
        <v>0</v>
      </c>
      <c r="G452" s="54">
        <v>0</v>
      </c>
      <c r="H452" s="54">
        <v>0</v>
      </c>
    </row>
    <row r="453" spans="1:8" ht="17.25" hidden="1" customHeight="1" x14ac:dyDescent="0.25">
      <c r="A453" s="3" t="s">
        <v>144</v>
      </c>
      <c r="B453" s="14" t="s">
        <v>136</v>
      </c>
      <c r="C453" s="15" t="s">
        <v>138</v>
      </c>
      <c r="D453" s="15" t="s">
        <v>809</v>
      </c>
      <c r="E453" s="15" t="s">
        <v>145</v>
      </c>
      <c r="F453" s="54"/>
      <c r="G453" s="54">
        <v>0</v>
      </c>
      <c r="H453" s="54">
        <v>0</v>
      </c>
    </row>
    <row r="454" spans="1:8" ht="39" x14ac:dyDescent="0.25">
      <c r="A454" s="69" t="s">
        <v>915</v>
      </c>
      <c r="B454" s="15" t="s">
        <v>136</v>
      </c>
      <c r="C454" s="15" t="s">
        <v>138</v>
      </c>
      <c r="D454" s="83" t="s">
        <v>921</v>
      </c>
      <c r="E454" s="83"/>
      <c r="F454" s="75">
        <f>F455+F456</f>
        <v>48.3</v>
      </c>
      <c r="G454" s="75">
        <f>G455+G456</f>
        <v>48.3</v>
      </c>
      <c r="H454" s="75">
        <f>H455+H456</f>
        <v>48.3</v>
      </c>
    </row>
    <row r="455" spans="1:8" x14ac:dyDescent="0.25">
      <c r="A455" s="17" t="s">
        <v>133</v>
      </c>
      <c r="B455" s="15" t="s">
        <v>136</v>
      </c>
      <c r="C455" s="15" t="s">
        <v>138</v>
      </c>
      <c r="D455" s="83" t="s">
        <v>921</v>
      </c>
      <c r="E455" s="83" t="s">
        <v>134</v>
      </c>
      <c r="F455" s="75">
        <v>11.5</v>
      </c>
      <c r="G455" s="75">
        <v>11.5</v>
      </c>
      <c r="H455" s="75">
        <v>11.5</v>
      </c>
    </row>
    <row r="456" spans="1:8" x14ac:dyDescent="0.25">
      <c r="A456" s="3" t="s">
        <v>144</v>
      </c>
      <c r="B456" s="15" t="s">
        <v>136</v>
      </c>
      <c r="C456" s="15" t="s">
        <v>138</v>
      </c>
      <c r="D456" s="83" t="s">
        <v>921</v>
      </c>
      <c r="E456" s="83" t="s">
        <v>145</v>
      </c>
      <c r="F456" s="75">
        <v>36.799999999999997</v>
      </c>
      <c r="G456" s="75">
        <v>36.799999999999997</v>
      </c>
      <c r="H456" s="75">
        <v>36.799999999999997</v>
      </c>
    </row>
    <row r="457" spans="1:8" ht="153.75" x14ac:dyDescent="0.25">
      <c r="A457" s="3" t="s">
        <v>740</v>
      </c>
      <c r="B457" s="15" t="s">
        <v>136</v>
      </c>
      <c r="C457" s="15" t="s">
        <v>138</v>
      </c>
      <c r="D457" s="15" t="s">
        <v>575</v>
      </c>
      <c r="E457" s="15"/>
      <c r="F457" s="54">
        <f>F459+F458</f>
        <v>512.1</v>
      </c>
      <c r="G457" s="54">
        <f>G459+G458</f>
        <v>512.1</v>
      </c>
      <c r="H457" s="54">
        <f>H459+H458</f>
        <v>512.1</v>
      </c>
    </row>
    <row r="458" spans="1:8" x14ac:dyDescent="0.25">
      <c r="A458" s="17" t="s">
        <v>133</v>
      </c>
      <c r="B458" s="15" t="s">
        <v>136</v>
      </c>
      <c r="C458" s="15" t="s">
        <v>138</v>
      </c>
      <c r="D458" s="15" t="s">
        <v>575</v>
      </c>
      <c r="E458" s="15" t="s">
        <v>134</v>
      </c>
      <c r="F458" s="54">
        <v>90.1</v>
      </c>
      <c r="G458" s="54">
        <v>90.1</v>
      </c>
      <c r="H458" s="54">
        <v>90.1</v>
      </c>
    </row>
    <row r="459" spans="1:8" ht="15.75" customHeight="1" x14ac:dyDescent="0.25">
      <c r="A459" s="3" t="s">
        <v>144</v>
      </c>
      <c r="B459" s="15" t="s">
        <v>136</v>
      </c>
      <c r="C459" s="15" t="s">
        <v>138</v>
      </c>
      <c r="D459" s="15" t="s">
        <v>575</v>
      </c>
      <c r="E459" s="15" t="s">
        <v>145</v>
      </c>
      <c r="F459" s="54">
        <v>422</v>
      </c>
      <c r="G459" s="54">
        <v>422</v>
      </c>
      <c r="H459" s="54">
        <v>422</v>
      </c>
    </row>
    <row r="460" spans="1:8" ht="40.5" customHeight="1" x14ac:dyDescent="0.25">
      <c r="A460" s="3" t="s">
        <v>400</v>
      </c>
      <c r="B460" s="14" t="s">
        <v>136</v>
      </c>
      <c r="C460" s="15" t="s">
        <v>138</v>
      </c>
      <c r="D460" s="15" t="s">
        <v>202</v>
      </c>
      <c r="E460" s="15"/>
      <c r="F460" s="53">
        <f>F461+F464</f>
        <v>121541.74</v>
      </c>
      <c r="G460" s="53">
        <f>G461+G464</f>
        <v>121541.74</v>
      </c>
      <c r="H460" s="53">
        <f>H461+H464</f>
        <v>121541.74</v>
      </c>
    </row>
    <row r="461" spans="1:8" ht="26.25" x14ac:dyDescent="0.25">
      <c r="A461" s="3" t="s">
        <v>146</v>
      </c>
      <c r="B461" s="14" t="s">
        <v>136</v>
      </c>
      <c r="C461" s="15" t="s">
        <v>138</v>
      </c>
      <c r="D461" s="15" t="s">
        <v>290</v>
      </c>
      <c r="E461" s="15"/>
      <c r="F461" s="53">
        <f>F462+F463</f>
        <v>25228.240000000002</v>
      </c>
      <c r="G461" s="53">
        <f>G462+G463</f>
        <v>25228.240000000002</v>
      </c>
      <c r="H461" s="53">
        <f>H462+H463</f>
        <v>25228.240000000002</v>
      </c>
    </row>
    <row r="462" spans="1:8" x14ac:dyDescent="0.25">
      <c r="A462" s="3" t="s">
        <v>133</v>
      </c>
      <c r="B462" s="14" t="s">
        <v>136</v>
      </c>
      <c r="C462" s="15" t="s">
        <v>138</v>
      </c>
      <c r="D462" s="15" t="s">
        <v>290</v>
      </c>
      <c r="E462" s="15" t="s">
        <v>134</v>
      </c>
      <c r="F462" s="75">
        <v>4435.84</v>
      </c>
      <c r="G462" s="75">
        <v>4435.84</v>
      </c>
      <c r="H462" s="75">
        <v>4435.84</v>
      </c>
    </row>
    <row r="463" spans="1:8" x14ac:dyDescent="0.25">
      <c r="A463" s="3" t="s">
        <v>144</v>
      </c>
      <c r="B463" s="14" t="s">
        <v>136</v>
      </c>
      <c r="C463" s="15" t="s">
        <v>138</v>
      </c>
      <c r="D463" s="15" t="s">
        <v>290</v>
      </c>
      <c r="E463" s="15" t="s">
        <v>145</v>
      </c>
      <c r="F463" s="75">
        <v>20792.400000000001</v>
      </c>
      <c r="G463" s="75">
        <v>20792.400000000001</v>
      </c>
      <c r="H463" s="75">
        <v>20792.400000000001</v>
      </c>
    </row>
    <row r="464" spans="1:8" ht="302.25" customHeight="1" x14ac:dyDescent="0.25">
      <c r="A464" s="3" t="s">
        <v>741</v>
      </c>
      <c r="B464" s="14" t="s">
        <v>136</v>
      </c>
      <c r="C464" s="15" t="s">
        <v>138</v>
      </c>
      <c r="D464" s="15" t="s">
        <v>291</v>
      </c>
      <c r="E464" s="15"/>
      <c r="F464" s="53">
        <f>F465+F466</f>
        <v>96313.5</v>
      </c>
      <c r="G464" s="53">
        <f>G465+G466</f>
        <v>96313.5</v>
      </c>
      <c r="H464" s="53">
        <f>H465+H466</f>
        <v>96313.5</v>
      </c>
    </row>
    <row r="465" spans="1:8" x14ac:dyDescent="0.25">
      <c r="A465" s="3" t="s">
        <v>133</v>
      </c>
      <c r="B465" s="14" t="s">
        <v>136</v>
      </c>
      <c r="C465" s="15" t="s">
        <v>138</v>
      </c>
      <c r="D465" s="15" t="s">
        <v>291</v>
      </c>
      <c r="E465" s="15" t="s">
        <v>134</v>
      </c>
      <c r="F465" s="75">
        <v>15785.2</v>
      </c>
      <c r="G465" s="75">
        <v>15785.2</v>
      </c>
      <c r="H465" s="75">
        <v>15785.2</v>
      </c>
    </row>
    <row r="466" spans="1:8" x14ac:dyDescent="0.25">
      <c r="A466" s="3" t="s">
        <v>144</v>
      </c>
      <c r="B466" s="14" t="s">
        <v>136</v>
      </c>
      <c r="C466" s="15" t="s">
        <v>138</v>
      </c>
      <c r="D466" s="15" t="s">
        <v>291</v>
      </c>
      <c r="E466" s="15" t="s">
        <v>145</v>
      </c>
      <c r="F466" s="75">
        <v>80528.3</v>
      </c>
      <c r="G466" s="75">
        <v>80528.3</v>
      </c>
      <c r="H466" s="75">
        <v>80528.3</v>
      </c>
    </row>
    <row r="467" spans="1:8" ht="25.5" hidden="1" customHeight="1" x14ac:dyDescent="0.25">
      <c r="A467" s="17" t="s">
        <v>10</v>
      </c>
      <c r="B467" s="15" t="s">
        <v>136</v>
      </c>
      <c r="C467" s="15" t="s">
        <v>138</v>
      </c>
      <c r="D467" s="15" t="s">
        <v>11</v>
      </c>
      <c r="E467" s="15"/>
      <c r="F467" s="53">
        <f>F468+F469</f>
        <v>0</v>
      </c>
      <c r="G467" s="53">
        <v>0</v>
      </c>
      <c r="H467" s="53">
        <v>0</v>
      </c>
    </row>
    <row r="468" spans="1:8" ht="21" hidden="1" customHeight="1" x14ac:dyDescent="0.25">
      <c r="A468" s="3" t="s">
        <v>133</v>
      </c>
      <c r="B468" s="15" t="s">
        <v>136</v>
      </c>
      <c r="C468" s="15" t="s">
        <v>138</v>
      </c>
      <c r="D468" s="15" t="s">
        <v>11</v>
      </c>
      <c r="E468" s="15" t="s">
        <v>134</v>
      </c>
      <c r="F468" s="53"/>
      <c r="G468" s="53">
        <v>0</v>
      </c>
      <c r="H468" s="53">
        <v>0</v>
      </c>
    </row>
    <row r="469" spans="1:8" ht="0.75" hidden="1" customHeight="1" x14ac:dyDescent="0.25">
      <c r="A469" s="3" t="s">
        <v>144</v>
      </c>
      <c r="B469" s="15" t="s">
        <v>136</v>
      </c>
      <c r="C469" s="15" t="s">
        <v>138</v>
      </c>
      <c r="D469" s="15" t="s">
        <v>11</v>
      </c>
      <c r="E469" s="15" t="s">
        <v>145</v>
      </c>
      <c r="F469" s="53"/>
      <c r="G469" s="53">
        <v>0</v>
      </c>
      <c r="H469" s="53">
        <v>0</v>
      </c>
    </row>
    <row r="470" spans="1:8" ht="39.75" customHeight="1" x14ac:dyDescent="0.25">
      <c r="A470" s="3" t="s">
        <v>203</v>
      </c>
      <c r="B470" s="14" t="s">
        <v>136</v>
      </c>
      <c r="C470" s="15" t="s">
        <v>138</v>
      </c>
      <c r="D470" s="15" t="s">
        <v>204</v>
      </c>
      <c r="E470" s="15"/>
      <c r="F470" s="53">
        <f>F476+F479+F482+F485+F488+F494+F496+F499+F513+F518+F520+F523+F526+F471+F502+F491+F504+F531+F507+F509+F511+F534+F516</f>
        <v>67447.5</v>
      </c>
      <c r="G470" s="53">
        <f>G476+G479+G482+G485+G488+G494+G496+G499+G513+G518+G520+G523+G526+G471+G502+G491+G504+G531+G507+G509+G511+G534+G516</f>
        <v>58713.640000000007</v>
      </c>
      <c r="H470" s="53">
        <f>H476+H479+H482+H485+H488+H494+H496+H499+H513+H518+H520+H523+H526+H471+H502+H491+H504+H531+H507+H509+H511+H534+H516</f>
        <v>58222.44</v>
      </c>
    </row>
    <row r="471" spans="1:8" hidden="1" x14ac:dyDescent="0.25">
      <c r="A471" s="3" t="s">
        <v>475</v>
      </c>
      <c r="B471" s="15" t="s">
        <v>136</v>
      </c>
      <c r="C471" s="15" t="s">
        <v>138</v>
      </c>
      <c r="D471" s="15" t="s">
        <v>476</v>
      </c>
      <c r="E471" s="15"/>
      <c r="F471" s="53">
        <f>F472+F473</f>
        <v>0</v>
      </c>
      <c r="G471" s="53">
        <f>G472+G473</f>
        <v>0</v>
      </c>
      <c r="H471" s="53">
        <f>H472+H473</f>
        <v>0</v>
      </c>
    </row>
    <row r="472" spans="1:8" hidden="1" x14ac:dyDescent="0.25">
      <c r="A472" s="3" t="s">
        <v>133</v>
      </c>
      <c r="B472" s="15" t="s">
        <v>136</v>
      </c>
      <c r="C472" s="15" t="s">
        <v>138</v>
      </c>
      <c r="D472" s="15" t="s">
        <v>476</v>
      </c>
      <c r="E472" s="15" t="s">
        <v>134</v>
      </c>
      <c r="F472" s="54">
        <v>0</v>
      </c>
      <c r="G472" s="54">
        <v>0</v>
      </c>
      <c r="H472" s="54">
        <v>0</v>
      </c>
    </row>
    <row r="473" spans="1:8" hidden="1" x14ac:dyDescent="0.25">
      <c r="A473" s="3" t="s">
        <v>144</v>
      </c>
      <c r="B473" s="15" t="s">
        <v>136</v>
      </c>
      <c r="C473" s="15" t="s">
        <v>138</v>
      </c>
      <c r="D473" s="15" t="s">
        <v>476</v>
      </c>
      <c r="E473" s="15" t="s">
        <v>145</v>
      </c>
      <c r="F473" s="54">
        <v>0</v>
      </c>
      <c r="G473" s="54">
        <v>0</v>
      </c>
      <c r="H473" s="54">
        <v>0</v>
      </c>
    </row>
    <row r="474" spans="1:8" ht="26.25" hidden="1" x14ac:dyDescent="0.25">
      <c r="A474" s="3" t="s">
        <v>479</v>
      </c>
      <c r="B474" s="15" t="s">
        <v>136</v>
      </c>
      <c r="C474" s="15" t="s">
        <v>138</v>
      </c>
      <c r="D474" s="15" t="s">
        <v>480</v>
      </c>
      <c r="E474" s="15"/>
      <c r="F474" s="53">
        <v>0</v>
      </c>
      <c r="G474" s="53">
        <f>G475</f>
        <v>0</v>
      </c>
      <c r="H474" s="53">
        <v>0</v>
      </c>
    </row>
    <row r="475" spans="1:8" hidden="1" x14ac:dyDescent="0.25">
      <c r="A475" s="3" t="s">
        <v>144</v>
      </c>
      <c r="B475" s="15" t="s">
        <v>136</v>
      </c>
      <c r="C475" s="15" t="s">
        <v>138</v>
      </c>
      <c r="D475" s="15" t="s">
        <v>480</v>
      </c>
      <c r="E475" s="15" t="s">
        <v>145</v>
      </c>
      <c r="F475" s="53">
        <v>0</v>
      </c>
      <c r="G475" s="53">
        <v>0</v>
      </c>
      <c r="H475" s="53">
        <v>0</v>
      </c>
    </row>
    <row r="476" spans="1:8" ht="75.75" hidden="1" customHeight="1" x14ac:dyDescent="0.25">
      <c r="A476" s="3" t="s">
        <v>89</v>
      </c>
      <c r="B476" s="15" t="s">
        <v>136</v>
      </c>
      <c r="C476" s="15" t="s">
        <v>138</v>
      </c>
      <c r="D476" s="15" t="s">
        <v>846</v>
      </c>
      <c r="E476" s="15"/>
      <c r="F476" s="53">
        <f>F477+F478</f>
        <v>0</v>
      </c>
      <c r="G476" s="53">
        <f>G477+G478</f>
        <v>0</v>
      </c>
      <c r="H476" s="53">
        <f>H477+H478</f>
        <v>0</v>
      </c>
    </row>
    <row r="477" spans="1:8" ht="15" hidden="1" customHeight="1" x14ac:dyDescent="0.25">
      <c r="A477" s="3" t="s">
        <v>133</v>
      </c>
      <c r="B477" s="15" t="s">
        <v>136</v>
      </c>
      <c r="C477" s="15" t="s">
        <v>138</v>
      </c>
      <c r="D477" s="15" t="s">
        <v>846</v>
      </c>
      <c r="E477" s="15" t="s">
        <v>134</v>
      </c>
      <c r="F477" s="54"/>
      <c r="G477" s="54"/>
      <c r="H477" s="54"/>
    </row>
    <row r="478" spans="1:8" ht="15" hidden="1" customHeight="1" x14ac:dyDescent="0.25">
      <c r="A478" s="3" t="s">
        <v>144</v>
      </c>
      <c r="B478" s="15" t="s">
        <v>136</v>
      </c>
      <c r="C478" s="15" t="s">
        <v>138</v>
      </c>
      <c r="D478" s="15" t="s">
        <v>846</v>
      </c>
      <c r="E478" s="15" t="s">
        <v>145</v>
      </c>
      <c r="F478" s="54"/>
      <c r="G478" s="54"/>
      <c r="H478" s="54"/>
    </row>
    <row r="479" spans="1:8" ht="64.5" x14ac:dyDescent="0.25">
      <c r="A479" s="3" t="s">
        <v>739</v>
      </c>
      <c r="B479" s="14" t="s">
        <v>136</v>
      </c>
      <c r="C479" s="15" t="s">
        <v>138</v>
      </c>
      <c r="D479" s="15" t="s">
        <v>205</v>
      </c>
      <c r="E479" s="15"/>
      <c r="F479" s="53">
        <f>F480+F481</f>
        <v>3211.5</v>
      </c>
      <c r="G479" s="53">
        <f>G480+G481</f>
        <v>3211.5</v>
      </c>
      <c r="H479" s="53">
        <f>H480+H481</f>
        <v>3211.5</v>
      </c>
    </row>
    <row r="480" spans="1:8" x14ac:dyDescent="0.25">
      <c r="A480" s="3" t="s">
        <v>133</v>
      </c>
      <c r="B480" s="14" t="s">
        <v>136</v>
      </c>
      <c r="C480" s="15" t="s">
        <v>138</v>
      </c>
      <c r="D480" s="15" t="s">
        <v>205</v>
      </c>
      <c r="E480" s="15" t="s">
        <v>134</v>
      </c>
      <c r="F480" s="54">
        <v>571</v>
      </c>
      <c r="G480" s="54">
        <v>571</v>
      </c>
      <c r="H480" s="54">
        <v>571</v>
      </c>
    </row>
    <row r="481" spans="1:8" x14ac:dyDescent="0.25">
      <c r="A481" s="3" t="s">
        <v>144</v>
      </c>
      <c r="B481" s="14" t="s">
        <v>136</v>
      </c>
      <c r="C481" s="15" t="s">
        <v>138</v>
      </c>
      <c r="D481" s="15" t="s">
        <v>205</v>
      </c>
      <c r="E481" s="15" t="s">
        <v>145</v>
      </c>
      <c r="F481" s="54">
        <v>2640.5</v>
      </c>
      <c r="G481" s="54">
        <v>2640.5</v>
      </c>
      <c r="H481" s="54">
        <v>2640.5</v>
      </c>
    </row>
    <row r="482" spans="1:8" ht="69.75" customHeight="1" x14ac:dyDescent="0.25">
      <c r="A482" s="3" t="s">
        <v>742</v>
      </c>
      <c r="B482" s="14" t="s">
        <v>136</v>
      </c>
      <c r="C482" s="15" t="s">
        <v>138</v>
      </c>
      <c r="D482" s="15" t="s">
        <v>208</v>
      </c>
      <c r="E482" s="15"/>
      <c r="F482" s="53">
        <f>F483+F484</f>
        <v>2238.5</v>
      </c>
      <c r="G482" s="53">
        <f>G483+G484</f>
        <v>2543.8000000000002</v>
      </c>
      <c r="H482" s="53">
        <f>H483+H484</f>
        <v>2543.8000000000002</v>
      </c>
    </row>
    <row r="483" spans="1:8" x14ac:dyDescent="0.25">
      <c r="A483" s="3" t="s">
        <v>133</v>
      </c>
      <c r="B483" s="14" t="s">
        <v>136</v>
      </c>
      <c r="C483" s="15" t="s">
        <v>138</v>
      </c>
      <c r="D483" s="15" t="s">
        <v>208</v>
      </c>
      <c r="E483" s="15" t="s">
        <v>134</v>
      </c>
      <c r="F483" s="54">
        <v>268.39999999999998</v>
      </c>
      <c r="G483" s="54">
        <v>573.70000000000005</v>
      </c>
      <c r="H483" s="54">
        <v>573.70000000000005</v>
      </c>
    </row>
    <row r="484" spans="1:8" x14ac:dyDescent="0.25">
      <c r="A484" s="3" t="s">
        <v>144</v>
      </c>
      <c r="B484" s="14" t="s">
        <v>136</v>
      </c>
      <c r="C484" s="15" t="s">
        <v>138</v>
      </c>
      <c r="D484" s="15" t="s">
        <v>208</v>
      </c>
      <c r="E484" s="15" t="s">
        <v>145</v>
      </c>
      <c r="F484" s="54">
        <v>1970.1</v>
      </c>
      <c r="G484" s="54">
        <v>1970.1</v>
      </c>
      <c r="H484" s="54">
        <v>1970.1</v>
      </c>
    </row>
    <row r="485" spans="1:8" ht="81.75" customHeight="1" x14ac:dyDescent="0.25">
      <c r="A485" s="3" t="s">
        <v>743</v>
      </c>
      <c r="B485" s="14" t="s">
        <v>136</v>
      </c>
      <c r="C485" s="15" t="s">
        <v>138</v>
      </c>
      <c r="D485" s="15" t="s">
        <v>345</v>
      </c>
      <c r="E485" s="15"/>
      <c r="F485" s="53">
        <f>F486+F487</f>
        <v>213</v>
      </c>
      <c r="G485" s="53">
        <f>G486+G487</f>
        <v>213</v>
      </c>
      <c r="H485" s="53">
        <f>H486+H487</f>
        <v>213</v>
      </c>
    </row>
    <row r="486" spans="1:8" x14ac:dyDescent="0.25">
      <c r="A486" s="3" t="s">
        <v>133</v>
      </c>
      <c r="B486" s="14" t="s">
        <v>136</v>
      </c>
      <c r="C486" s="15" t="s">
        <v>138</v>
      </c>
      <c r="D486" s="15" t="s">
        <v>345</v>
      </c>
      <c r="E486" s="15" t="s">
        <v>134</v>
      </c>
      <c r="F486" s="54">
        <v>70.900000000000006</v>
      </c>
      <c r="G486" s="54">
        <v>70.900000000000006</v>
      </c>
      <c r="H486" s="54">
        <v>70.900000000000006</v>
      </c>
    </row>
    <row r="487" spans="1:8" x14ac:dyDescent="0.25">
      <c r="A487" s="3" t="s">
        <v>144</v>
      </c>
      <c r="B487" s="14" t="s">
        <v>136</v>
      </c>
      <c r="C487" s="15" t="s">
        <v>138</v>
      </c>
      <c r="D487" s="15" t="s">
        <v>345</v>
      </c>
      <c r="E487" s="15" t="s">
        <v>145</v>
      </c>
      <c r="F487" s="54">
        <v>142.1</v>
      </c>
      <c r="G487" s="54">
        <v>142.1</v>
      </c>
      <c r="H487" s="54">
        <v>142.1</v>
      </c>
    </row>
    <row r="488" spans="1:8" ht="77.25" x14ac:dyDescent="0.25">
      <c r="A488" s="3" t="s">
        <v>744</v>
      </c>
      <c r="B488" s="14" t="s">
        <v>136</v>
      </c>
      <c r="C488" s="15" t="s">
        <v>138</v>
      </c>
      <c r="D488" s="15" t="s">
        <v>292</v>
      </c>
      <c r="E488" s="15"/>
      <c r="F488" s="53">
        <f>F489+F490</f>
        <v>1333.4</v>
      </c>
      <c r="G488" s="53">
        <f>G489+G490</f>
        <v>1333.4</v>
      </c>
      <c r="H488" s="53">
        <f>H489+H490</f>
        <v>1333.4</v>
      </c>
    </row>
    <row r="489" spans="1:8" x14ac:dyDescent="0.25">
      <c r="A489" s="3" t="s">
        <v>133</v>
      </c>
      <c r="B489" s="14" t="s">
        <v>136</v>
      </c>
      <c r="C489" s="15" t="s">
        <v>138</v>
      </c>
      <c r="D489" s="15" t="s">
        <v>292</v>
      </c>
      <c r="E489" s="15" t="s">
        <v>134</v>
      </c>
      <c r="F489" s="54">
        <v>221.9</v>
      </c>
      <c r="G489" s="54">
        <v>221.9</v>
      </c>
      <c r="H489" s="54">
        <v>221.9</v>
      </c>
    </row>
    <row r="490" spans="1:8" ht="15" customHeight="1" x14ac:dyDescent="0.25">
      <c r="A490" s="3" t="s">
        <v>144</v>
      </c>
      <c r="B490" s="14" t="s">
        <v>136</v>
      </c>
      <c r="C490" s="15" t="s">
        <v>138</v>
      </c>
      <c r="D490" s="15" t="s">
        <v>292</v>
      </c>
      <c r="E490" s="15" t="s">
        <v>145</v>
      </c>
      <c r="F490" s="54">
        <v>1111.5</v>
      </c>
      <c r="G490" s="54">
        <v>1111.5</v>
      </c>
      <c r="H490" s="54">
        <v>1111.5</v>
      </c>
    </row>
    <row r="491" spans="1:8" ht="51" hidden="1" customHeight="1" x14ac:dyDescent="0.25">
      <c r="A491" s="17" t="s">
        <v>353</v>
      </c>
      <c r="B491" s="15" t="s">
        <v>136</v>
      </c>
      <c r="C491" s="15" t="s">
        <v>138</v>
      </c>
      <c r="D491" s="15" t="s">
        <v>354</v>
      </c>
      <c r="E491" s="15"/>
      <c r="F491" s="53">
        <f>F492+F493</f>
        <v>0</v>
      </c>
      <c r="G491" s="53">
        <v>0</v>
      </c>
      <c r="H491" s="53">
        <v>0</v>
      </c>
    </row>
    <row r="492" spans="1:8" ht="18.75" hidden="1" customHeight="1" x14ac:dyDescent="0.25">
      <c r="A492" s="3" t="s">
        <v>133</v>
      </c>
      <c r="B492" s="15" t="s">
        <v>136</v>
      </c>
      <c r="C492" s="15" t="s">
        <v>138</v>
      </c>
      <c r="D492" s="15" t="s">
        <v>354</v>
      </c>
      <c r="E492" s="15" t="s">
        <v>134</v>
      </c>
      <c r="F492" s="53"/>
      <c r="G492" s="53">
        <v>0</v>
      </c>
      <c r="H492" s="53">
        <v>0</v>
      </c>
    </row>
    <row r="493" spans="1:8" ht="15" hidden="1" customHeight="1" x14ac:dyDescent="0.25">
      <c r="A493" s="3" t="s">
        <v>144</v>
      </c>
      <c r="B493" s="15" t="s">
        <v>136</v>
      </c>
      <c r="C493" s="15" t="s">
        <v>138</v>
      </c>
      <c r="D493" s="15" t="s">
        <v>354</v>
      </c>
      <c r="E493" s="15" t="s">
        <v>145</v>
      </c>
      <c r="F493" s="53"/>
      <c r="G493" s="53">
        <v>0</v>
      </c>
      <c r="H493" s="53">
        <v>0</v>
      </c>
    </row>
    <row r="494" spans="1:8" ht="57.75" customHeight="1" x14ac:dyDescent="0.25">
      <c r="A494" s="3" t="s">
        <v>745</v>
      </c>
      <c r="B494" s="14" t="s">
        <v>136</v>
      </c>
      <c r="C494" s="15" t="s">
        <v>138</v>
      </c>
      <c r="D494" s="15" t="s">
        <v>308</v>
      </c>
      <c r="E494" s="15"/>
      <c r="F494" s="53">
        <f>F495</f>
        <v>28.6</v>
      </c>
      <c r="G494" s="53">
        <f>G495</f>
        <v>28.6</v>
      </c>
      <c r="H494" s="53">
        <f>H495</f>
        <v>28.6</v>
      </c>
    </row>
    <row r="495" spans="1:8" ht="39" x14ac:dyDescent="0.25">
      <c r="A495" s="3" t="s">
        <v>794</v>
      </c>
      <c r="B495" s="14" t="s">
        <v>136</v>
      </c>
      <c r="C495" s="15" t="s">
        <v>138</v>
      </c>
      <c r="D495" s="15" t="s">
        <v>308</v>
      </c>
      <c r="E495" s="15" t="s">
        <v>179</v>
      </c>
      <c r="F495" s="75">
        <v>28.6</v>
      </c>
      <c r="G495" s="75">
        <v>28.6</v>
      </c>
      <c r="H495" s="75">
        <v>28.6</v>
      </c>
    </row>
    <row r="496" spans="1:8" ht="115.5" x14ac:dyDescent="0.25">
      <c r="A496" s="3" t="s">
        <v>706</v>
      </c>
      <c r="B496" s="14" t="s">
        <v>136</v>
      </c>
      <c r="C496" s="15" t="s">
        <v>138</v>
      </c>
      <c r="D496" s="15" t="s">
        <v>327</v>
      </c>
      <c r="E496" s="15"/>
      <c r="F496" s="53">
        <f>F497+F498</f>
        <v>3149.5</v>
      </c>
      <c r="G496" s="53">
        <f>G497+G498</f>
        <v>3149.5</v>
      </c>
      <c r="H496" s="53">
        <f>H497+H498</f>
        <v>3149.5</v>
      </c>
    </row>
    <row r="497" spans="1:8" x14ac:dyDescent="0.25">
      <c r="A497" s="3" t="s">
        <v>133</v>
      </c>
      <c r="B497" s="14" t="s">
        <v>136</v>
      </c>
      <c r="C497" s="15" t="s">
        <v>138</v>
      </c>
      <c r="D497" s="15" t="s">
        <v>327</v>
      </c>
      <c r="E497" s="15" t="s">
        <v>134</v>
      </c>
      <c r="F497" s="54">
        <v>750</v>
      </c>
      <c r="G497" s="54">
        <v>750</v>
      </c>
      <c r="H497" s="54">
        <v>750</v>
      </c>
    </row>
    <row r="498" spans="1:8" x14ac:dyDescent="0.25">
      <c r="A498" s="3" t="s">
        <v>144</v>
      </c>
      <c r="B498" s="14" t="s">
        <v>136</v>
      </c>
      <c r="C498" s="15" t="s">
        <v>138</v>
      </c>
      <c r="D498" s="15" t="s">
        <v>327</v>
      </c>
      <c r="E498" s="15" t="s">
        <v>145</v>
      </c>
      <c r="F498" s="54">
        <v>2399.5</v>
      </c>
      <c r="G498" s="54">
        <v>2399.5</v>
      </c>
      <c r="H498" s="54">
        <v>2399.5</v>
      </c>
    </row>
    <row r="499" spans="1:8" ht="64.5" x14ac:dyDescent="0.25">
      <c r="A499" s="3" t="s">
        <v>746</v>
      </c>
      <c r="B499" s="14" t="s">
        <v>136</v>
      </c>
      <c r="C499" s="15" t="s">
        <v>138</v>
      </c>
      <c r="D499" s="15" t="s">
        <v>293</v>
      </c>
      <c r="E499" s="15"/>
      <c r="F499" s="53">
        <f>F500+F501</f>
        <v>31998.739999999998</v>
      </c>
      <c r="G499" s="53">
        <f>G500+G501</f>
        <v>31998.739999999998</v>
      </c>
      <c r="H499" s="53">
        <f>H500+H501</f>
        <v>31998.739999999998</v>
      </c>
    </row>
    <row r="500" spans="1:8" x14ac:dyDescent="0.25">
      <c r="A500" s="3" t="s">
        <v>133</v>
      </c>
      <c r="B500" s="14" t="s">
        <v>136</v>
      </c>
      <c r="C500" s="15" t="s">
        <v>138</v>
      </c>
      <c r="D500" s="15" t="s">
        <v>293</v>
      </c>
      <c r="E500" s="15" t="s">
        <v>134</v>
      </c>
      <c r="F500" s="75">
        <v>4672.5680000000002</v>
      </c>
      <c r="G500" s="75">
        <v>4672.5680000000002</v>
      </c>
      <c r="H500" s="75">
        <v>4672.5680000000002</v>
      </c>
    </row>
    <row r="501" spans="1:8" ht="19.5" customHeight="1" x14ac:dyDescent="0.25">
      <c r="A501" s="3" t="s">
        <v>144</v>
      </c>
      <c r="B501" s="14" t="s">
        <v>136</v>
      </c>
      <c r="C501" s="15" t="s">
        <v>138</v>
      </c>
      <c r="D501" s="15" t="s">
        <v>293</v>
      </c>
      <c r="E501" s="15" t="s">
        <v>145</v>
      </c>
      <c r="F501" s="75">
        <v>27326.171999999999</v>
      </c>
      <c r="G501" s="75">
        <v>27326.171999999999</v>
      </c>
      <c r="H501" s="75">
        <v>27326.171999999999</v>
      </c>
    </row>
    <row r="502" spans="1:8" ht="65.25" hidden="1" customHeight="1" x14ac:dyDescent="0.25">
      <c r="A502" s="17" t="s">
        <v>497</v>
      </c>
      <c r="B502" s="15" t="s">
        <v>136</v>
      </c>
      <c r="C502" s="15" t="s">
        <v>138</v>
      </c>
      <c r="D502" s="15" t="s">
        <v>499</v>
      </c>
      <c r="E502" s="15"/>
      <c r="F502" s="53">
        <f>F503</f>
        <v>0</v>
      </c>
      <c r="G502" s="53">
        <v>0</v>
      </c>
      <c r="H502" s="53">
        <v>0</v>
      </c>
    </row>
    <row r="503" spans="1:8" ht="0.75" hidden="1" customHeight="1" x14ac:dyDescent="0.25">
      <c r="A503" s="3" t="s">
        <v>144</v>
      </c>
      <c r="B503" s="15" t="s">
        <v>136</v>
      </c>
      <c r="C503" s="15" t="s">
        <v>138</v>
      </c>
      <c r="D503" s="15" t="s">
        <v>499</v>
      </c>
      <c r="E503" s="15" t="s">
        <v>145</v>
      </c>
      <c r="F503" s="53">
        <v>0</v>
      </c>
      <c r="G503" s="53">
        <v>0</v>
      </c>
      <c r="H503" s="53">
        <v>0</v>
      </c>
    </row>
    <row r="504" spans="1:8" ht="64.5" x14ac:dyDescent="0.25">
      <c r="A504" s="17" t="s">
        <v>747</v>
      </c>
      <c r="B504" s="15" t="s">
        <v>136</v>
      </c>
      <c r="C504" s="15" t="s">
        <v>138</v>
      </c>
      <c r="D504" s="15" t="s">
        <v>509</v>
      </c>
      <c r="E504" s="15"/>
      <c r="F504" s="53">
        <f>F505+F506</f>
        <v>3965</v>
      </c>
      <c r="G504" s="53">
        <f>G505+G506</f>
        <v>3965</v>
      </c>
      <c r="H504" s="53">
        <f>H505+H506</f>
        <v>3965</v>
      </c>
    </row>
    <row r="505" spans="1:8" ht="20.25" customHeight="1" x14ac:dyDescent="0.25">
      <c r="A505" s="3" t="s">
        <v>133</v>
      </c>
      <c r="B505" s="15" t="s">
        <v>136</v>
      </c>
      <c r="C505" s="15" t="s">
        <v>138</v>
      </c>
      <c r="D505" s="15" t="s">
        <v>509</v>
      </c>
      <c r="E505" s="15" t="s">
        <v>134</v>
      </c>
      <c r="F505" s="54">
        <v>1410.8</v>
      </c>
      <c r="G505" s="54">
        <v>1410.8</v>
      </c>
      <c r="H505" s="54">
        <v>1410.8</v>
      </c>
    </row>
    <row r="506" spans="1:8" ht="18.75" customHeight="1" x14ac:dyDescent="0.25">
      <c r="A506" s="3" t="s">
        <v>144</v>
      </c>
      <c r="B506" s="15" t="s">
        <v>136</v>
      </c>
      <c r="C506" s="15" t="s">
        <v>138</v>
      </c>
      <c r="D506" s="15" t="s">
        <v>509</v>
      </c>
      <c r="E506" s="15" t="s">
        <v>145</v>
      </c>
      <c r="F506" s="54">
        <v>2554.1999999999998</v>
      </c>
      <c r="G506" s="54">
        <v>2554.1999999999998</v>
      </c>
      <c r="H506" s="54">
        <v>2554.1999999999998</v>
      </c>
    </row>
    <row r="507" spans="1:8" ht="120" hidden="1" customHeight="1" x14ac:dyDescent="0.25">
      <c r="A507" s="17" t="s">
        <v>748</v>
      </c>
      <c r="B507" s="15" t="s">
        <v>136</v>
      </c>
      <c r="C507" s="15" t="s">
        <v>138</v>
      </c>
      <c r="D507" s="15" t="s">
        <v>590</v>
      </c>
      <c r="E507" s="15"/>
      <c r="F507" s="53">
        <f>F508</f>
        <v>0</v>
      </c>
      <c r="G507" s="53">
        <f>G508</f>
        <v>0</v>
      </c>
      <c r="H507" s="53">
        <v>0</v>
      </c>
    </row>
    <row r="508" spans="1:8" ht="18.75" hidden="1" customHeight="1" x14ac:dyDescent="0.25">
      <c r="A508" s="3" t="s">
        <v>144</v>
      </c>
      <c r="B508" s="15" t="s">
        <v>136</v>
      </c>
      <c r="C508" s="15" t="s">
        <v>138</v>
      </c>
      <c r="D508" s="15" t="s">
        <v>590</v>
      </c>
      <c r="E508" s="15" t="s">
        <v>145</v>
      </c>
      <c r="F508" s="53"/>
      <c r="G508" s="53"/>
      <c r="H508" s="53"/>
    </row>
    <row r="509" spans="1:8" ht="70.5" hidden="1" customHeight="1" x14ac:dyDescent="0.25">
      <c r="A509" s="3" t="s">
        <v>749</v>
      </c>
      <c r="B509" s="15" t="s">
        <v>136</v>
      </c>
      <c r="C509" s="15" t="s">
        <v>138</v>
      </c>
      <c r="D509" s="15" t="s">
        <v>821</v>
      </c>
      <c r="E509" s="15"/>
      <c r="F509" s="53">
        <f>F510</f>
        <v>0</v>
      </c>
      <c r="G509" s="53">
        <f>G510</f>
        <v>0</v>
      </c>
      <c r="H509" s="53">
        <v>0</v>
      </c>
    </row>
    <row r="510" spans="1:8" hidden="1" x14ac:dyDescent="0.25">
      <c r="A510" s="3" t="s">
        <v>144</v>
      </c>
      <c r="B510" s="15" t="s">
        <v>136</v>
      </c>
      <c r="C510" s="15" t="s">
        <v>138</v>
      </c>
      <c r="D510" s="15" t="s">
        <v>821</v>
      </c>
      <c r="E510" s="15" t="s">
        <v>145</v>
      </c>
      <c r="F510" s="53"/>
      <c r="G510" s="53"/>
      <c r="H510" s="53"/>
    </row>
    <row r="511" spans="1:8" ht="53.25" hidden="1" customHeight="1" x14ac:dyDescent="0.25">
      <c r="A511" s="3" t="s">
        <v>750</v>
      </c>
      <c r="B511" s="15" t="s">
        <v>136</v>
      </c>
      <c r="C511" s="15" t="s">
        <v>138</v>
      </c>
      <c r="D511" s="15" t="s">
        <v>591</v>
      </c>
      <c r="E511" s="15"/>
      <c r="F511" s="53">
        <f>F512</f>
        <v>0</v>
      </c>
      <c r="G511" s="53">
        <f>G512</f>
        <v>0</v>
      </c>
      <c r="H511" s="53">
        <v>0</v>
      </c>
    </row>
    <row r="512" spans="1:8" ht="17.25" hidden="1" customHeight="1" x14ac:dyDescent="0.25">
      <c r="A512" s="3" t="s">
        <v>144</v>
      </c>
      <c r="B512" s="15" t="s">
        <v>136</v>
      </c>
      <c r="C512" s="15" t="s">
        <v>138</v>
      </c>
      <c r="D512" s="15" t="s">
        <v>591</v>
      </c>
      <c r="E512" s="15" t="s">
        <v>145</v>
      </c>
      <c r="F512" s="53"/>
      <c r="G512" s="53"/>
      <c r="H512" s="53"/>
    </row>
    <row r="513" spans="1:8" ht="77.25" x14ac:dyDescent="0.25">
      <c r="A513" s="3" t="s">
        <v>751</v>
      </c>
      <c r="B513" s="15" t="s">
        <v>136</v>
      </c>
      <c r="C513" s="15" t="s">
        <v>138</v>
      </c>
      <c r="D513" s="15" t="s">
        <v>86</v>
      </c>
      <c r="E513" s="15"/>
      <c r="F513" s="53">
        <f>F514+F515</f>
        <v>12172.5</v>
      </c>
      <c r="G513" s="53">
        <f>G514+G515</f>
        <v>11133</v>
      </c>
      <c r="H513" s="53">
        <f>H514+H515</f>
        <v>10641.8</v>
      </c>
    </row>
    <row r="514" spans="1:8" ht="17.25" customHeight="1" x14ac:dyDescent="0.25">
      <c r="A514" s="3" t="s">
        <v>133</v>
      </c>
      <c r="B514" s="15" t="s">
        <v>136</v>
      </c>
      <c r="C514" s="15" t="s">
        <v>138</v>
      </c>
      <c r="D514" s="15" t="s">
        <v>86</v>
      </c>
      <c r="E514" s="15" t="s">
        <v>134</v>
      </c>
      <c r="F514" s="75">
        <v>2011.6690000000001</v>
      </c>
      <c r="G514" s="75">
        <v>2011.6690000000001</v>
      </c>
      <c r="H514" s="75">
        <v>2011.6690000000001</v>
      </c>
    </row>
    <row r="515" spans="1:8" ht="15" customHeight="1" x14ac:dyDescent="0.25">
      <c r="A515" s="3" t="s">
        <v>144</v>
      </c>
      <c r="B515" s="15" t="s">
        <v>136</v>
      </c>
      <c r="C515" s="15" t="s">
        <v>138</v>
      </c>
      <c r="D515" s="15" t="s">
        <v>86</v>
      </c>
      <c r="E515" s="15" t="s">
        <v>145</v>
      </c>
      <c r="F515" s="75">
        <v>10160.831</v>
      </c>
      <c r="G515" s="75">
        <v>9121.3310000000001</v>
      </c>
      <c r="H515" s="75">
        <v>8630.1309999999994</v>
      </c>
    </row>
    <row r="516" spans="1:8" ht="104.25" hidden="1" customHeight="1" x14ac:dyDescent="0.25">
      <c r="A516" s="3" t="s">
        <v>863</v>
      </c>
      <c r="B516" s="14" t="s">
        <v>136</v>
      </c>
      <c r="C516" s="15" t="s">
        <v>138</v>
      </c>
      <c r="D516" s="15" t="s">
        <v>864</v>
      </c>
      <c r="E516" s="15"/>
      <c r="F516" s="54">
        <f>F517</f>
        <v>0</v>
      </c>
      <c r="G516" s="54">
        <f>G517</f>
        <v>0</v>
      </c>
      <c r="H516" s="54">
        <f>H517</f>
        <v>0</v>
      </c>
    </row>
    <row r="517" spans="1:8" ht="15" hidden="1" customHeight="1" x14ac:dyDescent="0.25">
      <c r="A517" s="3" t="s">
        <v>144</v>
      </c>
      <c r="B517" s="14" t="s">
        <v>136</v>
      </c>
      <c r="C517" s="15" t="s">
        <v>138</v>
      </c>
      <c r="D517" s="15" t="s">
        <v>864</v>
      </c>
      <c r="E517" s="15" t="s">
        <v>145</v>
      </c>
      <c r="F517" s="54"/>
      <c r="G517" s="54"/>
      <c r="H517" s="54"/>
    </row>
    <row r="518" spans="1:8" ht="53.25" customHeight="1" x14ac:dyDescent="0.25">
      <c r="A518" s="3" t="s">
        <v>346</v>
      </c>
      <c r="B518" s="14" t="s">
        <v>136</v>
      </c>
      <c r="C518" s="15" t="s">
        <v>138</v>
      </c>
      <c r="D518" s="15" t="s">
        <v>347</v>
      </c>
      <c r="E518" s="15"/>
      <c r="F518" s="53">
        <f>F519</f>
        <v>51.3</v>
      </c>
      <c r="G518" s="53">
        <f>G519</f>
        <v>51.3</v>
      </c>
      <c r="H518" s="53">
        <f>H519</f>
        <v>51.3</v>
      </c>
    </row>
    <row r="519" spans="1:8" ht="25.5" customHeight="1" x14ac:dyDescent="0.25">
      <c r="A519" s="3" t="s">
        <v>178</v>
      </c>
      <c r="B519" s="14" t="s">
        <v>136</v>
      </c>
      <c r="C519" s="15" t="s">
        <v>138</v>
      </c>
      <c r="D519" s="15" t="s">
        <v>347</v>
      </c>
      <c r="E519" s="15" t="s">
        <v>179</v>
      </c>
      <c r="F519" s="54">
        <v>51.3</v>
      </c>
      <c r="G519" s="54">
        <v>51.3</v>
      </c>
      <c r="H519" s="54">
        <v>51.3</v>
      </c>
    </row>
    <row r="520" spans="1:8" ht="26.25" customHeight="1" x14ac:dyDescent="0.25">
      <c r="A520" s="3" t="s">
        <v>401</v>
      </c>
      <c r="B520" s="14" t="s">
        <v>136</v>
      </c>
      <c r="C520" s="15" t="s">
        <v>138</v>
      </c>
      <c r="D520" s="15" t="s">
        <v>309</v>
      </c>
      <c r="E520" s="15"/>
      <c r="F520" s="53">
        <f>F521+F522</f>
        <v>787.4</v>
      </c>
      <c r="G520" s="53">
        <f>G521+G522</f>
        <v>787.4</v>
      </c>
      <c r="H520" s="53">
        <f>H521+H522</f>
        <v>787.4</v>
      </c>
    </row>
    <row r="521" spans="1:8" ht="17.25" customHeight="1" x14ac:dyDescent="0.25">
      <c r="A521" s="3" t="s">
        <v>133</v>
      </c>
      <c r="B521" s="14" t="s">
        <v>136</v>
      </c>
      <c r="C521" s="15" t="s">
        <v>138</v>
      </c>
      <c r="D521" s="15" t="s">
        <v>309</v>
      </c>
      <c r="E521" s="15" t="s">
        <v>134</v>
      </c>
      <c r="F521" s="54">
        <v>187.4</v>
      </c>
      <c r="G521" s="54">
        <v>187.4</v>
      </c>
      <c r="H521" s="54">
        <v>187.4</v>
      </c>
    </row>
    <row r="522" spans="1:8" ht="16.5" customHeight="1" x14ac:dyDescent="0.25">
      <c r="A522" s="3" t="s">
        <v>144</v>
      </c>
      <c r="B522" s="14" t="s">
        <v>136</v>
      </c>
      <c r="C522" s="15" t="s">
        <v>138</v>
      </c>
      <c r="D522" s="15" t="s">
        <v>309</v>
      </c>
      <c r="E522" s="15" t="s">
        <v>145</v>
      </c>
      <c r="F522" s="54">
        <v>600</v>
      </c>
      <c r="G522" s="54">
        <v>600</v>
      </c>
      <c r="H522" s="54">
        <v>600</v>
      </c>
    </row>
    <row r="523" spans="1:8" ht="41.25" customHeight="1" x14ac:dyDescent="0.25">
      <c r="A523" s="3" t="s">
        <v>707</v>
      </c>
      <c r="B523" s="14" t="s">
        <v>136</v>
      </c>
      <c r="C523" s="15" t="s">
        <v>138</v>
      </c>
      <c r="D523" s="15" t="s">
        <v>307</v>
      </c>
      <c r="E523" s="15"/>
      <c r="F523" s="53">
        <f>F524+F525</f>
        <v>7999.66</v>
      </c>
      <c r="G523" s="53">
        <f>G524+G525</f>
        <v>0</v>
      </c>
      <c r="H523" s="53">
        <f>H524+H525</f>
        <v>0</v>
      </c>
    </row>
    <row r="524" spans="1:8" x14ac:dyDescent="0.25">
      <c r="A524" s="3" t="s">
        <v>133</v>
      </c>
      <c r="B524" s="14" t="s">
        <v>136</v>
      </c>
      <c r="C524" s="15" t="s">
        <v>138</v>
      </c>
      <c r="D524" s="15" t="s">
        <v>307</v>
      </c>
      <c r="E524" s="15" t="s">
        <v>134</v>
      </c>
      <c r="F524" s="75">
        <v>1168.1420000000001</v>
      </c>
      <c r="G524" s="54">
        <v>0</v>
      </c>
      <c r="H524" s="54">
        <v>0</v>
      </c>
    </row>
    <row r="525" spans="1:8" x14ac:dyDescent="0.25">
      <c r="A525" s="3" t="s">
        <v>144</v>
      </c>
      <c r="B525" s="14" t="s">
        <v>136</v>
      </c>
      <c r="C525" s="15" t="s">
        <v>138</v>
      </c>
      <c r="D525" s="15" t="s">
        <v>307</v>
      </c>
      <c r="E525" s="15" t="s">
        <v>145</v>
      </c>
      <c r="F525" s="75">
        <v>6831.518</v>
      </c>
      <c r="G525" s="54">
        <v>0</v>
      </c>
      <c r="H525" s="54">
        <v>0</v>
      </c>
    </row>
    <row r="526" spans="1:8" ht="39" hidden="1" x14ac:dyDescent="0.25">
      <c r="A526" s="3" t="s">
        <v>110</v>
      </c>
      <c r="B526" s="15" t="s">
        <v>136</v>
      </c>
      <c r="C526" s="15" t="s">
        <v>138</v>
      </c>
      <c r="D526" s="15" t="s">
        <v>111</v>
      </c>
      <c r="E526" s="15"/>
      <c r="F526" s="54">
        <f>F527</f>
        <v>0</v>
      </c>
      <c r="G526" s="54">
        <v>0</v>
      </c>
      <c r="H526" s="54">
        <v>0</v>
      </c>
    </row>
    <row r="527" spans="1:8" hidden="1" x14ac:dyDescent="0.25">
      <c r="A527" s="3" t="s">
        <v>144</v>
      </c>
      <c r="B527" s="15" t="s">
        <v>136</v>
      </c>
      <c r="C527" s="15" t="s">
        <v>138</v>
      </c>
      <c r="D527" s="15" t="s">
        <v>111</v>
      </c>
      <c r="E527" s="15" t="s">
        <v>145</v>
      </c>
      <c r="F527" s="54">
        <v>0</v>
      </c>
      <c r="G527" s="54">
        <v>0</v>
      </c>
      <c r="H527" s="54">
        <v>0</v>
      </c>
    </row>
    <row r="528" spans="1:8" ht="69.75" hidden="1" customHeight="1" x14ac:dyDescent="0.25">
      <c r="A528" s="3" t="s">
        <v>87</v>
      </c>
      <c r="B528" s="15" t="s">
        <v>136</v>
      </c>
      <c r="C528" s="15" t="s">
        <v>138</v>
      </c>
      <c r="D528" s="15" t="s">
        <v>88</v>
      </c>
      <c r="E528" s="15"/>
      <c r="F528" s="53">
        <f>F529+F530</f>
        <v>0</v>
      </c>
      <c r="G528" s="53">
        <f>G529+G530</f>
        <v>0</v>
      </c>
      <c r="H528" s="53">
        <f>H529+H530</f>
        <v>0</v>
      </c>
    </row>
    <row r="529" spans="1:8" ht="18" hidden="1" customHeight="1" x14ac:dyDescent="0.25">
      <c r="A529" s="3" t="s">
        <v>133</v>
      </c>
      <c r="B529" s="15" t="s">
        <v>136</v>
      </c>
      <c r="C529" s="15" t="s">
        <v>138</v>
      </c>
      <c r="D529" s="15" t="s">
        <v>88</v>
      </c>
      <c r="E529" s="15" t="s">
        <v>134</v>
      </c>
      <c r="F529" s="54">
        <v>0</v>
      </c>
      <c r="G529" s="54">
        <f>G530</f>
        <v>0</v>
      </c>
      <c r="H529" s="54">
        <f>H530</f>
        <v>0</v>
      </c>
    </row>
    <row r="530" spans="1:8" ht="16.5" hidden="1" customHeight="1" x14ac:dyDescent="0.25">
      <c r="A530" s="3" t="s">
        <v>144</v>
      </c>
      <c r="B530" s="15" t="s">
        <v>136</v>
      </c>
      <c r="C530" s="15" t="s">
        <v>138</v>
      </c>
      <c r="D530" s="15" t="s">
        <v>88</v>
      </c>
      <c r="E530" s="15" t="s">
        <v>145</v>
      </c>
      <c r="F530" s="54">
        <v>0</v>
      </c>
      <c r="G530" s="54">
        <v>0</v>
      </c>
      <c r="H530" s="54">
        <v>0</v>
      </c>
    </row>
    <row r="531" spans="1:8" ht="39" x14ac:dyDescent="0.25">
      <c r="A531" s="3" t="s">
        <v>514</v>
      </c>
      <c r="B531" s="14" t="s">
        <v>136</v>
      </c>
      <c r="C531" s="15" t="s">
        <v>138</v>
      </c>
      <c r="D531" s="15" t="s">
        <v>515</v>
      </c>
      <c r="E531" s="15"/>
      <c r="F531" s="54">
        <f>F532+F533</f>
        <v>298.39999999999998</v>
      </c>
      <c r="G531" s="54">
        <f>G532+G533</f>
        <v>298.39999999999998</v>
      </c>
      <c r="H531" s="54">
        <f>H532+H533</f>
        <v>298.39999999999998</v>
      </c>
    </row>
    <row r="532" spans="1:8" ht="16.5" customHeight="1" x14ac:dyDescent="0.25">
      <c r="A532" s="3" t="s">
        <v>133</v>
      </c>
      <c r="B532" s="14" t="s">
        <v>136</v>
      </c>
      <c r="C532" s="15" t="s">
        <v>138</v>
      </c>
      <c r="D532" s="15" t="s">
        <v>515</v>
      </c>
      <c r="E532" s="15" t="s">
        <v>134</v>
      </c>
      <c r="F532" s="54">
        <v>106.2</v>
      </c>
      <c r="G532" s="54">
        <v>106.2</v>
      </c>
      <c r="H532" s="54">
        <v>106.2</v>
      </c>
    </row>
    <row r="533" spans="1:8" ht="16.5" customHeight="1" x14ac:dyDescent="0.25">
      <c r="A533" s="3" t="s">
        <v>144</v>
      </c>
      <c r="B533" s="14" t="s">
        <v>136</v>
      </c>
      <c r="C533" s="15" t="s">
        <v>138</v>
      </c>
      <c r="D533" s="15" t="s">
        <v>515</v>
      </c>
      <c r="E533" s="15" t="s">
        <v>145</v>
      </c>
      <c r="F533" s="54">
        <v>192.2</v>
      </c>
      <c r="G533" s="54">
        <v>192.2</v>
      </c>
      <c r="H533" s="54">
        <v>192.2</v>
      </c>
    </row>
    <row r="534" spans="1:8" ht="55.5" hidden="1" customHeight="1" x14ac:dyDescent="0.25">
      <c r="A534" s="3" t="s">
        <v>593</v>
      </c>
      <c r="B534" s="14" t="s">
        <v>136</v>
      </c>
      <c r="C534" s="15" t="s">
        <v>138</v>
      </c>
      <c r="D534" s="15" t="s">
        <v>595</v>
      </c>
      <c r="E534" s="15"/>
      <c r="F534" s="54">
        <f>F535</f>
        <v>0</v>
      </c>
      <c r="G534" s="54">
        <v>0</v>
      </c>
      <c r="H534" s="54">
        <v>0</v>
      </c>
    </row>
    <row r="535" spans="1:8" ht="47.25" hidden="1" customHeight="1" x14ac:dyDescent="0.25">
      <c r="A535" s="3" t="s">
        <v>144</v>
      </c>
      <c r="B535" s="14" t="s">
        <v>136</v>
      </c>
      <c r="C535" s="15" t="s">
        <v>138</v>
      </c>
      <c r="D535" s="15" t="s">
        <v>595</v>
      </c>
      <c r="E535" s="15" t="s">
        <v>145</v>
      </c>
      <c r="F535" s="54"/>
      <c r="G535" s="54">
        <v>0</v>
      </c>
      <c r="H535" s="54">
        <v>0</v>
      </c>
    </row>
    <row r="536" spans="1:8" ht="77.25" x14ac:dyDescent="0.25">
      <c r="A536" s="8" t="s">
        <v>44</v>
      </c>
      <c r="B536" s="12" t="s">
        <v>136</v>
      </c>
      <c r="C536" s="13" t="s">
        <v>138</v>
      </c>
      <c r="D536" s="13" t="s">
        <v>299</v>
      </c>
      <c r="E536" s="13"/>
      <c r="F536" s="52">
        <f>F537</f>
        <v>17611.900000000001</v>
      </c>
      <c r="G536" s="52">
        <f>G537</f>
        <v>17611.900000000001</v>
      </c>
      <c r="H536" s="52">
        <f>H537</f>
        <v>17611.900000000001</v>
      </c>
    </row>
    <row r="537" spans="1:8" ht="301.5" customHeight="1" x14ac:dyDescent="0.25">
      <c r="A537" s="3" t="s">
        <v>741</v>
      </c>
      <c r="B537" s="14" t="s">
        <v>136</v>
      </c>
      <c r="C537" s="15" t="s">
        <v>138</v>
      </c>
      <c r="D537" s="15" t="s">
        <v>332</v>
      </c>
      <c r="E537" s="15"/>
      <c r="F537" s="53">
        <f>F538+F539</f>
        <v>17611.900000000001</v>
      </c>
      <c r="G537" s="53">
        <f>G538+G539</f>
        <v>17611.900000000001</v>
      </c>
      <c r="H537" s="53">
        <f>H538+H539</f>
        <v>17611.900000000001</v>
      </c>
    </row>
    <row r="538" spans="1:8" x14ac:dyDescent="0.25">
      <c r="A538" s="3" t="s">
        <v>133</v>
      </c>
      <c r="B538" s="14" t="s">
        <v>136</v>
      </c>
      <c r="C538" s="15" t="s">
        <v>138</v>
      </c>
      <c r="D538" s="15" t="s">
        <v>332</v>
      </c>
      <c r="E538" s="15" t="s">
        <v>134</v>
      </c>
      <c r="F538" s="75">
        <v>3010.4</v>
      </c>
      <c r="G538" s="75">
        <v>3010.4</v>
      </c>
      <c r="H538" s="75">
        <v>3010.4</v>
      </c>
    </row>
    <row r="539" spans="1:8" x14ac:dyDescent="0.25">
      <c r="A539" s="3" t="s">
        <v>144</v>
      </c>
      <c r="B539" s="14" t="s">
        <v>136</v>
      </c>
      <c r="C539" s="15" t="s">
        <v>138</v>
      </c>
      <c r="D539" s="15" t="s">
        <v>332</v>
      </c>
      <c r="E539" s="15" t="s">
        <v>145</v>
      </c>
      <c r="F539" s="75">
        <v>14601.5</v>
      </c>
      <c r="G539" s="75">
        <v>14601.5</v>
      </c>
      <c r="H539" s="75">
        <v>14601.5</v>
      </c>
    </row>
    <row r="540" spans="1:8" ht="26.25" hidden="1" x14ac:dyDescent="0.25">
      <c r="A540" s="25" t="s">
        <v>70</v>
      </c>
      <c r="B540" s="12" t="s">
        <v>136</v>
      </c>
      <c r="C540" s="13" t="s">
        <v>138</v>
      </c>
      <c r="D540" s="13" t="s">
        <v>71</v>
      </c>
      <c r="E540" s="13"/>
      <c r="F540" s="52">
        <f>F541+F542</f>
        <v>0</v>
      </c>
      <c r="G540" s="52">
        <v>0</v>
      </c>
      <c r="H540" s="52">
        <v>0</v>
      </c>
    </row>
    <row r="541" spans="1:8" ht="77.25" hidden="1" x14ac:dyDescent="0.25">
      <c r="A541" s="26" t="s">
        <v>72</v>
      </c>
      <c r="B541" s="15" t="s">
        <v>136</v>
      </c>
      <c r="C541" s="15" t="s">
        <v>138</v>
      </c>
      <c r="D541" s="15" t="s">
        <v>73</v>
      </c>
      <c r="E541" s="15"/>
      <c r="F541" s="53"/>
      <c r="G541" s="53">
        <v>0</v>
      </c>
      <c r="H541" s="53">
        <v>0</v>
      </c>
    </row>
    <row r="542" spans="1:8" ht="39" hidden="1" x14ac:dyDescent="0.25">
      <c r="A542" s="3" t="s">
        <v>79</v>
      </c>
      <c r="B542" s="15" t="s">
        <v>136</v>
      </c>
      <c r="C542" s="15" t="s">
        <v>77</v>
      </c>
      <c r="D542" s="15" t="s">
        <v>84</v>
      </c>
      <c r="E542" s="15"/>
      <c r="F542" s="53"/>
      <c r="G542" s="53">
        <v>0</v>
      </c>
      <c r="H542" s="53">
        <v>0</v>
      </c>
    </row>
    <row r="543" spans="1:8" ht="18" hidden="1" customHeight="1" x14ac:dyDescent="0.25">
      <c r="A543" s="3" t="s">
        <v>144</v>
      </c>
      <c r="B543" s="15" t="s">
        <v>136</v>
      </c>
      <c r="C543" s="15" t="s">
        <v>138</v>
      </c>
      <c r="D543" s="15" t="s">
        <v>84</v>
      </c>
      <c r="E543" s="15" t="s">
        <v>145</v>
      </c>
      <c r="F543" s="53"/>
      <c r="G543" s="53">
        <v>0</v>
      </c>
      <c r="H543" s="53">
        <v>0</v>
      </c>
    </row>
    <row r="544" spans="1:8" ht="15.75" customHeight="1" x14ac:dyDescent="0.25">
      <c r="A544" s="60" t="s">
        <v>882</v>
      </c>
      <c r="B544" s="13" t="s">
        <v>136</v>
      </c>
      <c r="C544" s="13" t="s">
        <v>138</v>
      </c>
      <c r="D544" s="61" t="s">
        <v>883</v>
      </c>
      <c r="E544" s="13"/>
      <c r="F544" s="52">
        <f>F554+F557+F552+F560+F562</f>
        <v>88797.212029999995</v>
      </c>
      <c r="G544" s="52">
        <f>G554+G557</f>
        <v>0</v>
      </c>
      <c r="H544" s="52">
        <f>H554+H557</f>
        <v>0</v>
      </c>
    </row>
    <row r="545" spans="1:8" ht="0.75" hidden="1" customHeight="1" x14ac:dyDescent="0.25">
      <c r="A545" s="17" t="s">
        <v>42</v>
      </c>
      <c r="B545" s="15" t="s">
        <v>136</v>
      </c>
      <c r="C545" s="15" t="s">
        <v>138</v>
      </c>
      <c r="D545" s="15" t="s">
        <v>436</v>
      </c>
      <c r="E545" s="15"/>
      <c r="F545" s="53">
        <f>F546+F547</f>
        <v>0</v>
      </c>
      <c r="G545" s="53">
        <f>G546+G547</f>
        <v>0</v>
      </c>
      <c r="H545" s="53">
        <f>H546+H547</f>
        <v>0</v>
      </c>
    </row>
    <row r="546" spans="1:8" ht="15" hidden="1" customHeight="1" x14ac:dyDescent="0.25">
      <c r="A546" s="3" t="s">
        <v>133</v>
      </c>
      <c r="B546" s="15" t="s">
        <v>136</v>
      </c>
      <c r="C546" s="15" t="s">
        <v>138</v>
      </c>
      <c r="D546" s="15" t="s">
        <v>436</v>
      </c>
      <c r="E546" s="15" t="s">
        <v>134</v>
      </c>
      <c r="F546" s="54">
        <v>0</v>
      </c>
      <c r="G546" s="54">
        <v>0</v>
      </c>
      <c r="H546" s="54">
        <v>0</v>
      </c>
    </row>
    <row r="547" spans="1:8" ht="0.75" hidden="1" customHeight="1" x14ac:dyDescent="0.25">
      <c r="A547" s="3" t="s">
        <v>144</v>
      </c>
      <c r="B547" s="14" t="s">
        <v>136</v>
      </c>
      <c r="C547" s="15" t="s">
        <v>138</v>
      </c>
      <c r="D547" s="15" t="s">
        <v>436</v>
      </c>
      <c r="E547" s="15" t="s">
        <v>145</v>
      </c>
      <c r="F547" s="54">
        <v>0</v>
      </c>
      <c r="G547" s="54">
        <v>0</v>
      </c>
      <c r="H547" s="54">
        <v>0</v>
      </c>
    </row>
    <row r="548" spans="1:8" ht="56.25" hidden="1" customHeight="1" x14ac:dyDescent="0.25">
      <c r="A548" s="3" t="s">
        <v>510</v>
      </c>
      <c r="B548" s="14" t="s">
        <v>136</v>
      </c>
      <c r="C548" s="15" t="s">
        <v>138</v>
      </c>
      <c r="D548" s="15" t="s">
        <v>511</v>
      </c>
      <c r="E548" s="15"/>
      <c r="F548" s="54">
        <f>F549</f>
        <v>0</v>
      </c>
      <c r="G548" s="54">
        <f>G549</f>
        <v>0</v>
      </c>
      <c r="H548" s="54">
        <v>0</v>
      </c>
    </row>
    <row r="549" spans="1:8" ht="105" hidden="1" customHeight="1" x14ac:dyDescent="0.25">
      <c r="A549" s="3" t="s">
        <v>379</v>
      </c>
      <c r="B549" s="14" t="s">
        <v>136</v>
      </c>
      <c r="C549" s="15" t="s">
        <v>138</v>
      </c>
      <c r="D549" s="15" t="s">
        <v>511</v>
      </c>
      <c r="E549" s="15" t="s">
        <v>382</v>
      </c>
      <c r="F549" s="54">
        <v>0</v>
      </c>
      <c r="G549" s="54">
        <v>0</v>
      </c>
      <c r="H549" s="54">
        <v>0</v>
      </c>
    </row>
    <row r="550" spans="1:8" ht="64.5" hidden="1" x14ac:dyDescent="0.25">
      <c r="A550" s="3" t="s">
        <v>533</v>
      </c>
      <c r="B550" s="14" t="s">
        <v>136</v>
      </c>
      <c r="C550" s="15" t="s">
        <v>138</v>
      </c>
      <c r="D550" s="15" t="s">
        <v>534</v>
      </c>
      <c r="E550" s="15"/>
      <c r="F550" s="54">
        <f>F551</f>
        <v>0</v>
      </c>
      <c r="G550" s="54">
        <v>0</v>
      </c>
      <c r="H550" s="54">
        <v>0</v>
      </c>
    </row>
    <row r="551" spans="1:8" ht="104.25" hidden="1" customHeight="1" x14ac:dyDescent="0.25">
      <c r="A551" s="3" t="s">
        <v>379</v>
      </c>
      <c r="B551" s="14" t="s">
        <v>136</v>
      </c>
      <c r="C551" s="15" t="s">
        <v>138</v>
      </c>
      <c r="D551" s="15" t="s">
        <v>534</v>
      </c>
      <c r="E551" s="15" t="s">
        <v>382</v>
      </c>
      <c r="F551" s="54">
        <v>0</v>
      </c>
      <c r="G551" s="54">
        <v>0</v>
      </c>
      <c r="H551" s="54">
        <v>0</v>
      </c>
    </row>
    <row r="552" spans="1:8" ht="57" customHeight="1" x14ac:dyDescent="0.25">
      <c r="A552" s="91" t="s">
        <v>750</v>
      </c>
      <c r="B552" s="84" t="s">
        <v>136</v>
      </c>
      <c r="C552" s="84" t="s">
        <v>138</v>
      </c>
      <c r="D552" s="83" t="s">
        <v>922</v>
      </c>
      <c r="E552" s="84"/>
      <c r="F552" s="75">
        <f>F553</f>
        <v>84885.591469999999</v>
      </c>
      <c r="G552" s="77">
        <f>G553</f>
        <v>0</v>
      </c>
      <c r="H552" s="77">
        <f>H553</f>
        <v>0</v>
      </c>
    </row>
    <row r="553" spans="1:8" x14ac:dyDescent="0.25">
      <c r="A553" s="64" t="s">
        <v>144</v>
      </c>
      <c r="B553" s="84" t="s">
        <v>136</v>
      </c>
      <c r="C553" s="84" t="s">
        <v>138</v>
      </c>
      <c r="D553" s="83" t="s">
        <v>922</v>
      </c>
      <c r="E553" s="84" t="s">
        <v>145</v>
      </c>
      <c r="F553" s="75">
        <v>84885.591469999999</v>
      </c>
      <c r="G553" s="77">
        <v>0</v>
      </c>
      <c r="H553" s="77">
        <v>0</v>
      </c>
    </row>
    <row r="554" spans="1:8" ht="117.75" customHeight="1" x14ac:dyDescent="0.25">
      <c r="A554" s="17" t="s">
        <v>748</v>
      </c>
      <c r="B554" s="15" t="s">
        <v>136</v>
      </c>
      <c r="C554" s="15" t="s">
        <v>138</v>
      </c>
      <c r="D554" s="45" t="s">
        <v>884</v>
      </c>
      <c r="E554" s="15"/>
      <c r="F554" s="53">
        <f>F555+F556</f>
        <v>2336</v>
      </c>
      <c r="G554" s="53">
        <f>G555+G556</f>
        <v>0</v>
      </c>
      <c r="H554" s="53">
        <f>H555+H556</f>
        <v>0</v>
      </c>
    </row>
    <row r="555" spans="1:8" ht="15.75" hidden="1" customHeight="1" x14ac:dyDescent="0.25">
      <c r="A555" s="3" t="s">
        <v>133</v>
      </c>
      <c r="B555" s="14" t="s">
        <v>136</v>
      </c>
      <c r="C555" s="15" t="s">
        <v>138</v>
      </c>
      <c r="D555" s="15" t="s">
        <v>437</v>
      </c>
      <c r="E555" s="15" t="s">
        <v>134</v>
      </c>
      <c r="F555" s="54"/>
      <c r="G555" s="54"/>
      <c r="H555" s="54"/>
    </row>
    <row r="556" spans="1:8" ht="15.75" customHeight="1" x14ac:dyDescent="0.25">
      <c r="A556" s="3" t="s">
        <v>144</v>
      </c>
      <c r="B556" s="15" t="s">
        <v>136</v>
      </c>
      <c r="C556" s="15" t="s">
        <v>138</v>
      </c>
      <c r="D556" s="15" t="s">
        <v>884</v>
      </c>
      <c r="E556" s="15" t="s">
        <v>145</v>
      </c>
      <c r="F556" s="54">
        <v>2336</v>
      </c>
      <c r="G556" s="54">
        <v>0</v>
      </c>
      <c r="H556" s="54">
        <v>0</v>
      </c>
    </row>
    <row r="557" spans="1:8" ht="67.5" customHeight="1" x14ac:dyDescent="0.25">
      <c r="A557" s="3" t="s">
        <v>749</v>
      </c>
      <c r="B557" s="15" t="s">
        <v>136</v>
      </c>
      <c r="C557" s="15" t="s">
        <v>138</v>
      </c>
      <c r="D557" s="45" t="s">
        <v>885</v>
      </c>
      <c r="E557" s="15"/>
      <c r="F557" s="53">
        <f>F558+F559</f>
        <v>505.93412000000001</v>
      </c>
      <c r="G557" s="53">
        <f>G559</f>
        <v>0</v>
      </c>
      <c r="H557" s="53">
        <f>H559</f>
        <v>0</v>
      </c>
    </row>
    <row r="558" spans="1:8" ht="18" hidden="1" customHeight="1" x14ac:dyDescent="0.25">
      <c r="A558" s="3" t="s">
        <v>133</v>
      </c>
      <c r="B558" s="14" t="s">
        <v>136</v>
      </c>
      <c r="C558" s="15" t="s">
        <v>138</v>
      </c>
      <c r="D558" s="15" t="s">
        <v>448</v>
      </c>
      <c r="E558" s="15" t="s">
        <v>134</v>
      </c>
      <c r="F558" s="54">
        <v>0</v>
      </c>
      <c r="G558" s="54">
        <v>0</v>
      </c>
      <c r="H558" s="54">
        <v>0</v>
      </c>
    </row>
    <row r="559" spans="1:8" ht="16.5" customHeight="1" x14ac:dyDescent="0.25">
      <c r="A559" s="3" t="s">
        <v>144</v>
      </c>
      <c r="B559" s="15" t="s">
        <v>136</v>
      </c>
      <c r="C559" s="15" t="s">
        <v>138</v>
      </c>
      <c r="D559" s="15" t="s">
        <v>885</v>
      </c>
      <c r="E559" s="15" t="s">
        <v>145</v>
      </c>
      <c r="F559" s="75">
        <v>505.93412000000001</v>
      </c>
      <c r="G559" s="77">
        <v>0</v>
      </c>
      <c r="H559" s="75">
        <v>0</v>
      </c>
    </row>
    <row r="560" spans="1:8" ht="90" x14ac:dyDescent="0.25">
      <c r="A560" s="69" t="s">
        <v>619</v>
      </c>
      <c r="B560" s="15" t="s">
        <v>136</v>
      </c>
      <c r="C560" s="15" t="s">
        <v>138</v>
      </c>
      <c r="D560" s="71" t="s">
        <v>923</v>
      </c>
      <c r="E560" s="15"/>
      <c r="F560" s="70">
        <f>F561</f>
        <v>1069.18</v>
      </c>
      <c r="G560" s="54">
        <f>G561</f>
        <v>0</v>
      </c>
      <c r="H560" s="54">
        <f>H561</f>
        <v>0</v>
      </c>
    </row>
    <row r="561" spans="1:8" x14ac:dyDescent="0.25">
      <c r="A561" s="3" t="s">
        <v>144</v>
      </c>
      <c r="B561" s="15" t="s">
        <v>136</v>
      </c>
      <c r="C561" s="15" t="s">
        <v>138</v>
      </c>
      <c r="D561" s="15" t="s">
        <v>923</v>
      </c>
      <c r="E561" s="15" t="s">
        <v>145</v>
      </c>
      <c r="F561" s="75">
        <v>1069.18</v>
      </c>
      <c r="G561" s="77">
        <v>0</v>
      </c>
      <c r="H561" s="77">
        <v>0</v>
      </c>
    </row>
    <row r="562" spans="1:8" ht="39" x14ac:dyDescent="0.25">
      <c r="A562" s="69" t="s">
        <v>592</v>
      </c>
      <c r="B562" s="15" t="s">
        <v>136</v>
      </c>
      <c r="C562" s="15" t="s">
        <v>138</v>
      </c>
      <c r="D562" s="71" t="s">
        <v>924</v>
      </c>
      <c r="E562" s="15"/>
      <c r="F562" s="70">
        <f>F563</f>
        <v>0.50644</v>
      </c>
      <c r="G562" s="54">
        <f>G563</f>
        <v>0</v>
      </c>
      <c r="H562" s="54">
        <f>H563</f>
        <v>0</v>
      </c>
    </row>
    <row r="563" spans="1:8" x14ac:dyDescent="0.25">
      <c r="A563" s="3" t="s">
        <v>144</v>
      </c>
      <c r="B563" s="15" t="s">
        <v>136</v>
      </c>
      <c r="C563" s="15" t="s">
        <v>138</v>
      </c>
      <c r="D563" s="15" t="s">
        <v>924</v>
      </c>
      <c r="E563" s="15" t="s">
        <v>145</v>
      </c>
      <c r="F563" s="70">
        <v>0.50644</v>
      </c>
      <c r="G563" s="54">
        <v>0</v>
      </c>
      <c r="H563" s="54">
        <v>0</v>
      </c>
    </row>
    <row r="564" spans="1:8" ht="18.75" customHeight="1" x14ac:dyDescent="0.25">
      <c r="A564" s="62" t="s">
        <v>886</v>
      </c>
      <c r="B564" s="61" t="s">
        <v>136</v>
      </c>
      <c r="C564" s="61" t="s">
        <v>138</v>
      </c>
      <c r="D564" s="61" t="s">
        <v>887</v>
      </c>
      <c r="E564" s="15"/>
      <c r="F564" s="56">
        <f>F572+F565+F567+F569</f>
        <v>17752.64</v>
      </c>
      <c r="G564" s="56">
        <f>G572+G565+G567+G569</f>
        <v>17764.760000000002</v>
      </c>
      <c r="H564" s="56">
        <f>H572+H565+H567+H569</f>
        <v>17779.46</v>
      </c>
    </row>
    <row r="565" spans="1:8" ht="102.75" customHeight="1" x14ac:dyDescent="0.25">
      <c r="A565" s="69" t="s">
        <v>863</v>
      </c>
      <c r="B565" s="71" t="s">
        <v>136</v>
      </c>
      <c r="C565" s="71" t="s">
        <v>138</v>
      </c>
      <c r="D565" s="71" t="s">
        <v>925</v>
      </c>
      <c r="E565" s="61"/>
      <c r="F565" s="70">
        <f>F566</f>
        <v>234.36</v>
      </c>
      <c r="G565" s="70">
        <f>G566</f>
        <v>234.36</v>
      </c>
      <c r="H565" s="70">
        <f>H566</f>
        <v>234.36</v>
      </c>
    </row>
    <row r="566" spans="1:8" x14ac:dyDescent="0.25">
      <c r="A566" s="3" t="s">
        <v>144</v>
      </c>
      <c r="B566" s="71" t="s">
        <v>136</v>
      </c>
      <c r="C566" s="71" t="s">
        <v>138</v>
      </c>
      <c r="D566" s="71" t="s">
        <v>925</v>
      </c>
      <c r="E566" s="73" t="s">
        <v>145</v>
      </c>
      <c r="F566" s="75">
        <v>234.36</v>
      </c>
      <c r="G566" s="75">
        <v>234.36</v>
      </c>
      <c r="H566" s="75">
        <v>234.36</v>
      </c>
    </row>
    <row r="567" spans="1:8" ht="102.75" x14ac:dyDescent="0.25">
      <c r="A567" s="69" t="s">
        <v>754</v>
      </c>
      <c r="B567" s="71" t="s">
        <v>136</v>
      </c>
      <c r="C567" s="71" t="s">
        <v>138</v>
      </c>
      <c r="D567" s="71" t="s">
        <v>926</v>
      </c>
      <c r="E567" s="45"/>
      <c r="F567" s="54">
        <f>F568</f>
        <v>800.58</v>
      </c>
      <c r="G567" s="54">
        <f>G568</f>
        <v>812.7</v>
      </c>
      <c r="H567" s="54">
        <f>H568</f>
        <v>827.4</v>
      </c>
    </row>
    <row r="568" spans="1:8" x14ac:dyDescent="0.25">
      <c r="A568" s="3" t="s">
        <v>144</v>
      </c>
      <c r="B568" s="71" t="s">
        <v>136</v>
      </c>
      <c r="C568" s="71" t="s">
        <v>138</v>
      </c>
      <c r="D568" s="71" t="s">
        <v>926</v>
      </c>
      <c r="E568" s="71" t="s">
        <v>145</v>
      </c>
      <c r="F568" s="75">
        <v>800.58</v>
      </c>
      <c r="G568" s="75">
        <v>812.7</v>
      </c>
      <c r="H568" s="75">
        <v>827.4</v>
      </c>
    </row>
    <row r="569" spans="1:8" ht="82.5" customHeight="1" x14ac:dyDescent="0.25">
      <c r="A569" s="82" t="s">
        <v>89</v>
      </c>
      <c r="B569" s="83" t="s">
        <v>136</v>
      </c>
      <c r="C569" s="83" t="s">
        <v>138</v>
      </c>
      <c r="D569" s="83" t="s">
        <v>927</v>
      </c>
      <c r="E569" s="83"/>
      <c r="F569" s="75">
        <f>F570+F571</f>
        <v>16717.7</v>
      </c>
      <c r="G569" s="75">
        <f>G570+G571</f>
        <v>16717.7</v>
      </c>
      <c r="H569" s="75">
        <f>H570+H571</f>
        <v>16717.7</v>
      </c>
    </row>
    <row r="570" spans="1:8" x14ac:dyDescent="0.25">
      <c r="A570" s="64" t="s">
        <v>133</v>
      </c>
      <c r="B570" s="83" t="s">
        <v>136</v>
      </c>
      <c r="C570" s="83" t="s">
        <v>138</v>
      </c>
      <c r="D570" s="83" t="s">
        <v>927</v>
      </c>
      <c r="E570" s="83" t="s">
        <v>134</v>
      </c>
      <c r="F570" s="75">
        <v>2812.32</v>
      </c>
      <c r="G570" s="75">
        <v>2812.32</v>
      </c>
      <c r="H570" s="75">
        <v>2812.32</v>
      </c>
    </row>
    <row r="571" spans="1:8" x14ac:dyDescent="0.25">
      <c r="A571" s="64" t="s">
        <v>144</v>
      </c>
      <c r="B571" s="83" t="s">
        <v>136</v>
      </c>
      <c r="C571" s="83" t="s">
        <v>138</v>
      </c>
      <c r="D571" s="83" t="s">
        <v>927</v>
      </c>
      <c r="E571" s="83" t="s">
        <v>145</v>
      </c>
      <c r="F571" s="75">
        <v>13905.38</v>
      </c>
      <c r="G571" s="75">
        <v>13905.38</v>
      </c>
      <c r="H571" s="75">
        <v>13905.38</v>
      </c>
    </row>
    <row r="572" spans="1:8" ht="102.75" hidden="1" x14ac:dyDescent="0.25">
      <c r="A572" s="3" t="s">
        <v>754</v>
      </c>
      <c r="B572" s="15" t="s">
        <v>136</v>
      </c>
      <c r="C572" s="15" t="s">
        <v>138</v>
      </c>
      <c r="D572" s="45" t="s">
        <v>888</v>
      </c>
      <c r="E572" s="15"/>
      <c r="F572" s="54">
        <f t="shared" ref="F572:H572" si="28">F573</f>
        <v>0</v>
      </c>
      <c r="G572" s="54">
        <f t="shared" si="28"/>
        <v>0</v>
      </c>
      <c r="H572" s="54">
        <f t="shared" si="28"/>
        <v>0</v>
      </c>
    </row>
    <row r="573" spans="1:8" ht="20.25" hidden="1" customHeight="1" x14ac:dyDescent="0.25">
      <c r="A573" s="3" t="s">
        <v>144</v>
      </c>
      <c r="B573" s="15" t="s">
        <v>136</v>
      </c>
      <c r="C573" s="15" t="s">
        <v>138</v>
      </c>
      <c r="D573" s="45" t="s">
        <v>888</v>
      </c>
      <c r="E573" s="15" t="s">
        <v>145</v>
      </c>
      <c r="F573" s="54"/>
      <c r="G573" s="54"/>
      <c r="H573" s="54"/>
    </row>
    <row r="574" spans="1:8" ht="28.5" hidden="1" customHeight="1" x14ac:dyDescent="0.25">
      <c r="A574" s="8" t="s">
        <v>438</v>
      </c>
      <c r="B574" s="12" t="s">
        <v>136</v>
      </c>
      <c r="C574" s="13" t="s">
        <v>138</v>
      </c>
      <c r="D574" s="13" t="s">
        <v>439</v>
      </c>
      <c r="E574" s="13"/>
      <c r="F574" s="52">
        <f>F575+F578+F581</f>
        <v>0</v>
      </c>
      <c r="G574" s="52">
        <f>G575+G578+G581</f>
        <v>0</v>
      </c>
      <c r="H574" s="52">
        <f>H575+H578+H581</f>
        <v>0</v>
      </c>
    </row>
    <row r="575" spans="1:8" ht="20.25" hidden="1" customHeight="1" x14ac:dyDescent="0.25">
      <c r="A575" s="3" t="s">
        <v>45</v>
      </c>
      <c r="B575" s="14" t="s">
        <v>136</v>
      </c>
      <c r="C575" s="15" t="s">
        <v>138</v>
      </c>
      <c r="D575" s="15" t="s">
        <v>57</v>
      </c>
      <c r="E575" s="15"/>
      <c r="F575" s="53">
        <f>F577+F576</f>
        <v>0</v>
      </c>
      <c r="G575" s="53">
        <v>0</v>
      </c>
      <c r="H575" s="53">
        <v>0</v>
      </c>
    </row>
    <row r="576" spans="1:8" ht="18" hidden="1" customHeight="1" x14ac:dyDescent="0.25">
      <c r="A576" s="3" t="s">
        <v>133</v>
      </c>
      <c r="B576" s="14" t="s">
        <v>136</v>
      </c>
      <c r="C576" s="15" t="s">
        <v>138</v>
      </c>
      <c r="D576" s="15" t="s">
        <v>57</v>
      </c>
      <c r="E576" s="15" t="s">
        <v>134</v>
      </c>
      <c r="F576" s="53"/>
      <c r="G576" s="53">
        <v>0</v>
      </c>
      <c r="H576" s="53">
        <v>0</v>
      </c>
    </row>
    <row r="577" spans="1:8" ht="17.25" hidden="1" customHeight="1" x14ac:dyDescent="0.25">
      <c r="A577" s="3" t="s">
        <v>144</v>
      </c>
      <c r="B577" s="14" t="s">
        <v>136</v>
      </c>
      <c r="C577" s="15" t="s">
        <v>138</v>
      </c>
      <c r="D577" s="15" t="s">
        <v>57</v>
      </c>
      <c r="E577" s="15" t="s">
        <v>145</v>
      </c>
      <c r="F577" s="53"/>
      <c r="G577" s="53">
        <v>0</v>
      </c>
      <c r="H577" s="53">
        <v>0</v>
      </c>
    </row>
    <row r="578" spans="1:8" ht="90" hidden="1" x14ac:dyDescent="0.25">
      <c r="A578" s="3" t="s">
        <v>752</v>
      </c>
      <c r="B578" s="14" t="s">
        <v>136</v>
      </c>
      <c r="C578" s="15" t="s">
        <v>138</v>
      </c>
      <c r="D578" s="15" t="s">
        <v>447</v>
      </c>
      <c r="E578" s="15"/>
      <c r="F578" s="53">
        <f>F580+F579</f>
        <v>0</v>
      </c>
      <c r="G578" s="53">
        <f>G579+G580</f>
        <v>0</v>
      </c>
      <c r="H578" s="53">
        <f>H579+H580</f>
        <v>0</v>
      </c>
    </row>
    <row r="579" spans="1:8" ht="16.5" hidden="1" customHeight="1" x14ac:dyDescent="0.25">
      <c r="A579" s="3" t="s">
        <v>133</v>
      </c>
      <c r="B579" s="14" t="s">
        <v>136</v>
      </c>
      <c r="C579" s="15" t="s">
        <v>138</v>
      </c>
      <c r="D579" s="15" t="s">
        <v>447</v>
      </c>
      <c r="E579" s="15" t="s">
        <v>134</v>
      </c>
      <c r="F579" s="54"/>
      <c r="G579" s="54"/>
      <c r="H579" s="54"/>
    </row>
    <row r="580" spans="1:8" ht="16.5" hidden="1" customHeight="1" x14ac:dyDescent="0.25">
      <c r="A580" s="3" t="s">
        <v>144</v>
      </c>
      <c r="B580" s="14" t="s">
        <v>136</v>
      </c>
      <c r="C580" s="15" t="s">
        <v>138</v>
      </c>
      <c r="D580" s="15" t="s">
        <v>447</v>
      </c>
      <c r="E580" s="15" t="s">
        <v>145</v>
      </c>
      <c r="F580" s="54"/>
      <c r="G580" s="54"/>
      <c r="H580" s="54"/>
    </row>
    <row r="581" spans="1:8" ht="115.5" hidden="1" x14ac:dyDescent="0.25">
      <c r="A581" s="3" t="s">
        <v>753</v>
      </c>
      <c r="B581" s="14" t="s">
        <v>136</v>
      </c>
      <c r="C581" s="15" t="s">
        <v>138</v>
      </c>
      <c r="D581" s="15" t="s">
        <v>512</v>
      </c>
      <c r="E581" s="15"/>
      <c r="F581" s="54">
        <f>F582+F583</f>
        <v>0</v>
      </c>
      <c r="G581" s="54">
        <f>G582+G583</f>
        <v>0</v>
      </c>
      <c r="H581" s="54">
        <f>H582+H583</f>
        <v>0</v>
      </c>
    </row>
    <row r="582" spans="1:8" hidden="1" x14ac:dyDescent="0.25">
      <c r="A582" s="3" t="s">
        <v>133</v>
      </c>
      <c r="B582" s="14" t="s">
        <v>136</v>
      </c>
      <c r="C582" s="15" t="s">
        <v>138</v>
      </c>
      <c r="D582" s="15" t="s">
        <v>512</v>
      </c>
      <c r="E582" s="15" t="s">
        <v>134</v>
      </c>
      <c r="F582" s="54"/>
      <c r="G582" s="54"/>
      <c r="H582" s="54"/>
    </row>
    <row r="583" spans="1:8" hidden="1" x14ac:dyDescent="0.25">
      <c r="A583" s="3" t="s">
        <v>144</v>
      </c>
      <c r="B583" s="14" t="s">
        <v>136</v>
      </c>
      <c r="C583" s="15" t="s">
        <v>138</v>
      </c>
      <c r="D583" s="15" t="s">
        <v>512</v>
      </c>
      <c r="E583" s="15" t="s">
        <v>145</v>
      </c>
      <c r="F583" s="54"/>
      <c r="G583" s="54"/>
      <c r="H583" s="54"/>
    </row>
    <row r="584" spans="1:8" ht="26.25" hidden="1" x14ac:dyDescent="0.25">
      <c r="A584" s="3" t="s">
        <v>663</v>
      </c>
      <c r="B584" s="13" t="s">
        <v>136</v>
      </c>
      <c r="C584" s="13" t="s">
        <v>138</v>
      </c>
      <c r="D584" s="13" t="s">
        <v>645</v>
      </c>
      <c r="E584" s="15"/>
      <c r="F584" s="56">
        <f t="shared" ref="F584:H585" si="29">F585</f>
        <v>0</v>
      </c>
      <c r="G584" s="56">
        <f t="shared" si="29"/>
        <v>0</v>
      </c>
      <c r="H584" s="56">
        <f t="shared" si="29"/>
        <v>0</v>
      </c>
    </row>
    <row r="585" spans="1:8" ht="102.75" hidden="1" x14ac:dyDescent="0.25">
      <c r="A585" s="3" t="s">
        <v>754</v>
      </c>
      <c r="B585" s="15" t="s">
        <v>136</v>
      </c>
      <c r="C585" s="15" t="s">
        <v>138</v>
      </c>
      <c r="D585" s="15" t="s">
        <v>646</v>
      </c>
      <c r="E585" s="15"/>
      <c r="F585" s="54">
        <f t="shared" si="29"/>
        <v>0</v>
      </c>
      <c r="G585" s="54">
        <f t="shared" si="29"/>
        <v>0</v>
      </c>
      <c r="H585" s="54">
        <f t="shared" si="29"/>
        <v>0</v>
      </c>
    </row>
    <row r="586" spans="1:8" hidden="1" x14ac:dyDescent="0.25">
      <c r="A586" s="3" t="s">
        <v>144</v>
      </c>
      <c r="B586" s="15" t="s">
        <v>136</v>
      </c>
      <c r="C586" s="15" t="s">
        <v>138</v>
      </c>
      <c r="D586" s="15" t="s">
        <v>646</v>
      </c>
      <c r="E586" s="15" t="s">
        <v>145</v>
      </c>
      <c r="F586" s="54"/>
      <c r="G586" s="54"/>
      <c r="H586" s="54"/>
    </row>
    <row r="587" spans="1:8" ht="39" hidden="1" x14ac:dyDescent="0.25">
      <c r="A587" s="8" t="s">
        <v>853</v>
      </c>
      <c r="B587" s="13" t="s">
        <v>136</v>
      </c>
      <c r="C587" s="13" t="s">
        <v>138</v>
      </c>
      <c r="D587" s="13" t="s">
        <v>854</v>
      </c>
      <c r="E587" s="13"/>
      <c r="F587" s="56">
        <f>F588</f>
        <v>0</v>
      </c>
      <c r="G587" s="56">
        <v>0</v>
      </c>
      <c r="H587" s="56">
        <v>0</v>
      </c>
    </row>
    <row r="588" spans="1:8" ht="51.75" hidden="1" x14ac:dyDescent="0.25">
      <c r="A588" s="3" t="s">
        <v>855</v>
      </c>
      <c r="B588" s="15" t="s">
        <v>136</v>
      </c>
      <c r="C588" s="15" t="s">
        <v>138</v>
      </c>
      <c r="D588" s="15" t="s">
        <v>856</v>
      </c>
      <c r="E588" s="15"/>
      <c r="F588" s="54">
        <f>F589</f>
        <v>0</v>
      </c>
      <c r="G588" s="54">
        <v>0</v>
      </c>
      <c r="H588" s="54">
        <v>0</v>
      </c>
    </row>
    <row r="589" spans="1:8" hidden="1" x14ac:dyDescent="0.25">
      <c r="A589" s="3" t="s">
        <v>144</v>
      </c>
      <c r="B589" s="15" t="s">
        <v>136</v>
      </c>
      <c r="C589" s="15" t="s">
        <v>138</v>
      </c>
      <c r="D589" s="15" t="s">
        <v>856</v>
      </c>
      <c r="E589" s="15" t="s">
        <v>145</v>
      </c>
      <c r="F589" s="54"/>
      <c r="G589" s="54"/>
      <c r="H589" s="54"/>
    </row>
    <row r="590" spans="1:8" ht="51.75" hidden="1" x14ac:dyDescent="0.25">
      <c r="A590" s="8" t="s">
        <v>603</v>
      </c>
      <c r="B590" s="12" t="s">
        <v>136</v>
      </c>
      <c r="C590" s="13" t="s">
        <v>138</v>
      </c>
      <c r="D590" s="13" t="s">
        <v>604</v>
      </c>
      <c r="E590" s="13"/>
      <c r="F590" s="56">
        <f>F593+F591</f>
        <v>0</v>
      </c>
      <c r="G590" s="56">
        <f>G593+G591</f>
        <v>0</v>
      </c>
      <c r="H590" s="56">
        <f>H593+H591</f>
        <v>0</v>
      </c>
    </row>
    <row r="591" spans="1:8" ht="141" hidden="1" x14ac:dyDescent="0.25">
      <c r="A591" s="8" t="s">
        <v>803</v>
      </c>
      <c r="B591" s="15" t="s">
        <v>136</v>
      </c>
      <c r="C591" s="15" t="s">
        <v>138</v>
      </c>
      <c r="D591" s="15" t="s">
        <v>804</v>
      </c>
      <c r="E591" s="13"/>
      <c r="F591" s="54">
        <f>F592</f>
        <v>0</v>
      </c>
      <c r="G591" s="54">
        <f>G592</f>
        <v>0</v>
      </c>
      <c r="H591" s="54">
        <f>H592</f>
        <v>0</v>
      </c>
    </row>
    <row r="592" spans="1:8" hidden="1" x14ac:dyDescent="0.25">
      <c r="A592" s="3" t="s">
        <v>144</v>
      </c>
      <c r="B592" s="15" t="s">
        <v>136</v>
      </c>
      <c r="C592" s="15" t="s">
        <v>138</v>
      </c>
      <c r="D592" s="15" t="s">
        <v>804</v>
      </c>
      <c r="E592" s="15" t="s">
        <v>145</v>
      </c>
      <c r="F592" s="54">
        <v>0</v>
      </c>
      <c r="G592" s="54"/>
      <c r="H592" s="54"/>
    </row>
    <row r="593" spans="1:9" ht="39" hidden="1" x14ac:dyDescent="0.25">
      <c r="A593" s="3" t="s">
        <v>605</v>
      </c>
      <c r="B593" s="14" t="s">
        <v>136</v>
      </c>
      <c r="C593" s="15" t="s">
        <v>138</v>
      </c>
      <c r="D593" s="15" t="s">
        <v>606</v>
      </c>
      <c r="E593" s="15"/>
      <c r="F593" s="54">
        <f>F594+F595</f>
        <v>0</v>
      </c>
      <c r="G593" s="54">
        <f>G594+G595</f>
        <v>0</v>
      </c>
      <c r="H593" s="54">
        <f>H594+H595</f>
        <v>0</v>
      </c>
    </row>
    <row r="594" spans="1:9" ht="26.25" hidden="1" x14ac:dyDescent="0.25">
      <c r="A594" s="3" t="s">
        <v>206</v>
      </c>
      <c r="B594" s="14" t="s">
        <v>136</v>
      </c>
      <c r="C594" s="15" t="s">
        <v>138</v>
      </c>
      <c r="D594" s="15" t="s">
        <v>606</v>
      </c>
      <c r="E594" s="15" t="s">
        <v>207</v>
      </c>
      <c r="F594" s="54">
        <v>0</v>
      </c>
      <c r="G594" s="54"/>
      <c r="H594" s="54"/>
    </row>
    <row r="595" spans="1:9" hidden="1" x14ac:dyDescent="0.25">
      <c r="A595" s="3" t="s">
        <v>144</v>
      </c>
      <c r="B595" s="14" t="s">
        <v>136</v>
      </c>
      <c r="C595" s="15" t="s">
        <v>138</v>
      </c>
      <c r="D595" s="15" t="s">
        <v>606</v>
      </c>
      <c r="E595" s="15" t="s">
        <v>145</v>
      </c>
      <c r="F595" s="54">
        <v>0</v>
      </c>
      <c r="G595" s="54">
        <v>0</v>
      </c>
      <c r="H595" s="54">
        <v>0</v>
      </c>
    </row>
    <row r="596" spans="1:9" ht="15.75" customHeight="1" x14ac:dyDescent="0.25">
      <c r="A596" s="8" t="s">
        <v>294</v>
      </c>
      <c r="B596" s="12" t="s">
        <v>136</v>
      </c>
      <c r="C596" s="13" t="s">
        <v>227</v>
      </c>
      <c r="D596" s="13"/>
      <c r="E596" s="13"/>
      <c r="F596" s="52">
        <f>F597+F617+F656</f>
        <v>30619.899999999998</v>
      </c>
      <c r="G596" s="52">
        <f>G597+G617+G656</f>
        <v>30217.8</v>
      </c>
      <c r="H596" s="52">
        <f>H597+H617+H656</f>
        <v>30217.8</v>
      </c>
      <c r="I596" s="31"/>
    </row>
    <row r="597" spans="1:9" ht="39" x14ac:dyDescent="0.25">
      <c r="A597" s="8" t="s">
        <v>738</v>
      </c>
      <c r="B597" s="12" t="s">
        <v>136</v>
      </c>
      <c r="C597" s="13" t="s">
        <v>227</v>
      </c>
      <c r="D597" s="13" t="s">
        <v>152</v>
      </c>
      <c r="E597" s="13"/>
      <c r="F597" s="52">
        <f t="shared" ref="F597:H597" si="30">F598</f>
        <v>7654</v>
      </c>
      <c r="G597" s="52">
        <f t="shared" si="30"/>
        <v>7654</v>
      </c>
      <c r="H597" s="52">
        <f t="shared" si="30"/>
        <v>7654</v>
      </c>
    </row>
    <row r="598" spans="1:9" ht="26.25" x14ac:dyDescent="0.25">
      <c r="A598" s="8" t="s">
        <v>402</v>
      </c>
      <c r="B598" s="12" t="s">
        <v>136</v>
      </c>
      <c r="C598" s="13" t="s">
        <v>227</v>
      </c>
      <c r="D598" s="13" t="s">
        <v>209</v>
      </c>
      <c r="E598" s="13"/>
      <c r="F598" s="52">
        <f>F599+F610</f>
        <v>7654</v>
      </c>
      <c r="G598" s="52">
        <f>G599+G610</f>
        <v>7654</v>
      </c>
      <c r="H598" s="52">
        <f>H599+H610</f>
        <v>7654</v>
      </c>
    </row>
    <row r="599" spans="1:9" ht="38.25" customHeight="1" x14ac:dyDescent="0.25">
      <c r="A599" s="3" t="s">
        <v>403</v>
      </c>
      <c r="B599" s="14" t="s">
        <v>136</v>
      </c>
      <c r="C599" s="15" t="s">
        <v>227</v>
      </c>
      <c r="D599" s="15" t="s">
        <v>210</v>
      </c>
      <c r="E599" s="15"/>
      <c r="F599" s="53">
        <f>F600</f>
        <v>7654</v>
      </c>
      <c r="G599" s="53">
        <f>G600+G615</f>
        <v>7654</v>
      </c>
      <c r="H599" s="53">
        <f>H600+H615</f>
        <v>7654</v>
      </c>
    </row>
    <row r="600" spans="1:9" ht="39" customHeight="1" x14ac:dyDescent="0.25">
      <c r="A600" s="3" t="s">
        <v>211</v>
      </c>
      <c r="B600" s="14" t="s">
        <v>136</v>
      </c>
      <c r="C600" s="15" t="s">
        <v>227</v>
      </c>
      <c r="D600" s="15" t="s">
        <v>212</v>
      </c>
      <c r="E600" s="15"/>
      <c r="F600" s="53">
        <f>F601+F604+F608+F611</f>
        <v>7654</v>
      </c>
      <c r="G600" s="53">
        <f>G601+G604+G608+G611</f>
        <v>7654</v>
      </c>
      <c r="H600" s="53">
        <v>7654</v>
      </c>
    </row>
    <row r="601" spans="1:9" ht="26.25" x14ac:dyDescent="0.25">
      <c r="A601" s="3" t="s">
        <v>146</v>
      </c>
      <c r="B601" s="14" t="s">
        <v>136</v>
      </c>
      <c r="C601" s="15" t="s">
        <v>227</v>
      </c>
      <c r="D601" s="15" t="s">
        <v>213</v>
      </c>
      <c r="E601" s="15"/>
      <c r="F601" s="53">
        <f>F603+F602</f>
        <v>5141.8</v>
      </c>
      <c r="G601" s="53">
        <f>G603</f>
        <v>5141.8</v>
      </c>
      <c r="H601" s="53">
        <f>H603</f>
        <v>5141.8</v>
      </c>
    </row>
    <row r="602" spans="1:9" hidden="1" x14ac:dyDescent="0.25">
      <c r="A602" s="3" t="s">
        <v>133</v>
      </c>
      <c r="B602" s="14" t="s">
        <v>136</v>
      </c>
      <c r="C602" s="15" t="s">
        <v>227</v>
      </c>
      <c r="D602" s="15" t="s">
        <v>213</v>
      </c>
      <c r="E602" s="15" t="s">
        <v>134</v>
      </c>
      <c r="F602" s="53"/>
      <c r="G602" s="53"/>
      <c r="H602" s="53"/>
    </row>
    <row r="603" spans="1:9" x14ac:dyDescent="0.25">
      <c r="A603" s="3" t="s">
        <v>144</v>
      </c>
      <c r="B603" s="14" t="s">
        <v>136</v>
      </c>
      <c r="C603" s="15" t="s">
        <v>227</v>
      </c>
      <c r="D603" s="15" t="s">
        <v>213</v>
      </c>
      <c r="E603" s="15" t="s">
        <v>145</v>
      </c>
      <c r="F603" s="54">
        <v>5141.8</v>
      </c>
      <c r="G603" s="54">
        <v>5141.8</v>
      </c>
      <c r="H603" s="54">
        <v>5141.8</v>
      </c>
    </row>
    <row r="604" spans="1:9" ht="77.25" customHeight="1" x14ac:dyDescent="0.25">
      <c r="A604" s="3" t="s">
        <v>46</v>
      </c>
      <c r="B604" s="14" t="s">
        <v>136</v>
      </c>
      <c r="C604" s="15" t="s">
        <v>227</v>
      </c>
      <c r="D604" s="15" t="s">
        <v>376</v>
      </c>
      <c r="E604" s="15"/>
      <c r="F604" s="53">
        <f>F605</f>
        <v>1689.7</v>
      </c>
      <c r="G604" s="53">
        <f>G605</f>
        <v>1689.7</v>
      </c>
      <c r="H604" s="53">
        <f>H605</f>
        <v>1689.7</v>
      </c>
    </row>
    <row r="605" spans="1:9" ht="15.75" customHeight="1" x14ac:dyDescent="0.25">
      <c r="A605" s="3" t="s">
        <v>144</v>
      </c>
      <c r="B605" s="14" t="s">
        <v>136</v>
      </c>
      <c r="C605" s="15" t="s">
        <v>227</v>
      </c>
      <c r="D605" s="15" t="s">
        <v>376</v>
      </c>
      <c r="E605" s="15" t="s">
        <v>145</v>
      </c>
      <c r="F605" s="54">
        <v>1689.7</v>
      </c>
      <c r="G605" s="54">
        <v>1689.7</v>
      </c>
      <c r="H605" s="54">
        <v>1689.7</v>
      </c>
    </row>
    <row r="606" spans="1:9" ht="54.75" hidden="1" customHeight="1" x14ac:dyDescent="0.25">
      <c r="A606" s="3" t="s">
        <v>331</v>
      </c>
      <c r="B606" s="14" t="s">
        <v>136</v>
      </c>
      <c r="C606" s="15" t="s">
        <v>227</v>
      </c>
      <c r="D606" s="15" t="s">
        <v>489</v>
      </c>
      <c r="E606" s="15"/>
      <c r="F606" s="54">
        <f>F607</f>
        <v>0</v>
      </c>
      <c r="G606" s="54">
        <v>0</v>
      </c>
      <c r="H606" s="54">
        <v>0</v>
      </c>
    </row>
    <row r="607" spans="1:9" hidden="1" x14ac:dyDescent="0.25">
      <c r="A607" s="3" t="s">
        <v>144</v>
      </c>
      <c r="B607" s="14" t="s">
        <v>136</v>
      </c>
      <c r="C607" s="15" t="s">
        <v>227</v>
      </c>
      <c r="D607" s="15" t="s">
        <v>489</v>
      </c>
      <c r="E607" s="15" t="s">
        <v>145</v>
      </c>
      <c r="F607" s="54">
        <v>0</v>
      </c>
      <c r="G607" s="54">
        <v>0</v>
      </c>
      <c r="H607" s="54">
        <v>0</v>
      </c>
    </row>
    <row r="608" spans="1:9" ht="78.75" hidden="1" customHeight="1" x14ac:dyDescent="0.25">
      <c r="A608" s="32" t="s">
        <v>755</v>
      </c>
      <c r="B608" s="14" t="s">
        <v>214</v>
      </c>
      <c r="C608" s="15" t="s">
        <v>227</v>
      </c>
      <c r="D608" s="15" t="s">
        <v>568</v>
      </c>
      <c r="E608" s="15"/>
      <c r="F608" s="54">
        <f>F609</f>
        <v>0</v>
      </c>
      <c r="G608" s="54">
        <v>0</v>
      </c>
      <c r="H608" s="54">
        <v>0</v>
      </c>
    </row>
    <row r="609" spans="1:8" ht="16.5" hidden="1" customHeight="1" x14ac:dyDescent="0.25">
      <c r="A609" s="39" t="s">
        <v>144</v>
      </c>
      <c r="B609" s="14" t="s">
        <v>136</v>
      </c>
      <c r="C609" s="15" t="s">
        <v>227</v>
      </c>
      <c r="D609" s="15" t="s">
        <v>568</v>
      </c>
      <c r="E609" s="15" t="s">
        <v>145</v>
      </c>
      <c r="F609" s="54"/>
      <c r="G609" s="54"/>
      <c r="H609" s="54"/>
    </row>
    <row r="610" spans="1:8" ht="15.75" hidden="1" customHeight="1" x14ac:dyDescent="0.25">
      <c r="A610" s="8" t="s">
        <v>462</v>
      </c>
      <c r="B610" s="12" t="s">
        <v>136</v>
      </c>
      <c r="C610" s="13" t="s">
        <v>227</v>
      </c>
      <c r="D610" s="13" t="s">
        <v>463</v>
      </c>
      <c r="E610" s="13"/>
      <c r="F610" s="56"/>
      <c r="G610" s="56"/>
      <c r="H610" s="56"/>
    </row>
    <row r="611" spans="1:8" ht="96" customHeight="1" x14ac:dyDescent="0.25">
      <c r="A611" s="3" t="s">
        <v>756</v>
      </c>
      <c r="B611" s="14" t="s">
        <v>136</v>
      </c>
      <c r="C611" s="15" t="s">
        <v>227</v>
      </c>
      <c r="D611" s="63" t="s">
        <v>889</v>
      </c>
      <c r="E611" s="15"/>
      <c r="F611" s="54">
        <f t="shared" ref="F611:H611" si="31">F612</f>
        <v>822.5</v>
      </c>
      <c r="G611" s="54">
        <f t="shared" si="31"/>
        <v>822.5</v>
      </c>
      <c r="H611" s="54">
        <f t="shared" si="31"/>
        <v>822.5</v>
      </c>
    </row>
    <row r="612" spans="1:8" ht="15.75" customHeight="1" x14ac:dyDescent="0.25">
      <c r="A612" s="19" t="s">
        <v>144</v>
      </c>
      <c r="B612" s="14" t="s">
        <v>136</v>
      </c>
      <c r="C612" s="15" t="s">
        <v>227</v>
      </c>
      <c r="D612" s="63" t="s">
        <v>889</v>
      </c>
      <c r="E612" s="15" t="s">
        <v>145</v>
      </c>
      <c r="F612" s="54">
        <v>822.5</v>
      </c>
      <c r="G612" s="54">
        <v>822.5</v>
      </c>
      <c r="H612" s="54">
        <v>822.5</v>
      </c>
    </row>
    <row r="613" spans="1:8" ht="90" hidden="1" x14ac:dyDescent="0.25">
      <c r="A613" s="17" t="s">
        <v>326</v>
      </c>
      <c r="B613" s="15" t="s">
        <v>136</v>
      </c>
      <c r="C613" s="15" t="s">
        <v>227</v>
      </c>
      <c r="D613" s="15" t="s">
        <v>328</v>
      </c>
      <c r="E613" s="15"/>
      <c r="F613" s="53">
        <f>F614</f>
        <v>0</v>
      </c>
      <c r="G613" s="53">
        <f>G614</f>
        <v>0</v>
      </c>
      <c r="H613" s="53">
        <f>H614</f>
        <v>0</v>
      </c>
    </row>
    <row r="614" spans="1:8" hidden="1" x14ac:dyDescent="0.25">
      <c r="A614" s="3" t="s">
        <v>144</v>
      </c>
      <c r="B614" s="15" t="s">
        <v>136</v>
      </c>
      <c r="C614" s="15" t="s">
        <v>227</v>
      </c>
      <c r="D614" s="15" t="s">
        <v>328</v>
      </c>
      <c r="E614" s="15" t="s">
        <v>145</v>
      </c>
      <c r="F614" s="53">
        <v>0</v>
      </c>
      <c r="G614" s="53"/>
      <c r="H614" s="53"/>
    </row>
    <row r="615" spans="1:8" ht="21.75" hidden="1" customHeight="1" x14ac:dyDescent="0.25">
      <c r="A615" s="3" t="s">
        <v>329</v>
      </c>
      <c r="B615" s="15" t="s">
        <v>136</v>
      </c>
      <c r="C615" s="15" t="s">
        <v>227</v>
      </c>
      <c r="D615" s="15" t="s">
        <v>330</v>
      </c>
      <c r="E615" s="15"/>
      <c r="F615" s="53">
        <f>F616</f>
        <v>0</v>
      </c>
      <c r="G615" s="53">
        <f>G616</f>
        <v>0</v>
      </c>
      <c r="H615" s="53">
        <f>H616</f>
        <v>0</v>
      </c>
    </row>
    <row r="616" spans="1:8" ht="22.5" hidden="1" customHeight="1" x14ac:dyDescent="0.25">
      <c r="A616" s="3" t="s">
        <v>144</v>
      </c>
      <c r="B616" s="15" t="s">
        <v>136</v>
      </c>
      <c r="C616" s="15" t="s">
        <v>227</v>
      </c>
      <c r="D616" s="15" t="s">
        <v>330</v>
      </c>
      <c r="E616" s="15" t="s">
        <v>145</v>
      </c>
      <c r="F616" s="53">
        <v>0</v>
      </c>
      <c r="G616" s="53"/>
      <c r="H616" s="53"/>
    </row>
    <row r="617" spans="1:8" ht="39" x14ac:dyDescent="0.25">
      <c r="A617" s="8" t="s">
        <v>721</v>
      </c>
      <c r="B617" s="12" t="s">
        <v>136</v>
      </c>
      <c r="C617" s="13" t="s">
        <v>227</v>
      </c>
      <c r="D617" s="13" t="s">
        <v>131</v>
      </c>
      <c r="E617" s="13"/>
      <c r="F617" s="52">
        <f>F618+F636</f>
        <v>22965.899999999998</v>
      </c>
      <c r="G617" s="52">
        <f>G618+G636</f>
        <v>22563.8</v>
      </c>
      <c r="H617" s="52">
        <f>H618+H636</f>
        <v>22563.8</v>
      </c>
    </row>
    <row r="618" spans="1:8" ht="26.25" x14ac:dyDescent="0.25">
      <c r="A618" s="8" t="s">
        <v>139</v>
      </c>
      <c r="B618" s="12" t="s">
        <v>136</v>
      </c>
      <c r="C618" s="13" t="s">
        <v>227</v>
      </c>
      <c r="D618" s="13" t="s">
        <v>140</v>
      </c>
      <c r="E618" s="13"/>
      <c r="F618" s="52">
        <f>F619</f>
        <v>20401.099999999999</v>
      </c>
      <c r="G618" s="52">
        <f>G619</f>
        <v>20141.099999999999</v>
      </c>
      <c r="H618" s="52">
        <f>H619</f>
        <v>20141.099999999999</v>
      </c>
    </row>
    <row r="619" spans="1:8" ht="26.25" x14ac:dyDescent="0.25">
      <c r="A619" s="3" t="s">
        <v>141</v>
      </c>
      <c r="B619" s="14" t="s">
        <v>136</v>
      </c>
      <c r="C619" s="15" t="s">
        <v>227</v>
      </c>
      <c r="D619" s="15" t="s">
        <v>142</v>
      </c>
      <c r="E619" s="15"/>
      <c r="F619" s="53">
        <f>F620+F628+F632+F634+F624</f>
        <v>20401.099999999999</v>
      </c>
      <c r="G619" s="53">
        <f>G620+G628+G632+G634</f>
        <v>20141.099999999999</v>
      </c>
      <c r="H619" s="53">
        <f>H620+H628+H632+H634</f>
        <v>20141.099999999999</v>
      </c>
    </row>
    <row r="620" spans="1:8" ht="26.25" x14ac:dyDescent="0.25">
      <c r="A620" s="3" t="s">
        <v>146</v>
      </c>
      <c r="B620" s="14" t="s">
        <v>136</v>
      </c>
      <c r="C620" s="15" t="s">
        <v>227</v>
      </c>
      <c r="D620" s="15" t="s">
        <v>147</v>
      </c>
      <c r="E620" s="15"/>
      <c r="F620" s="53">
        <f>F621</f>
        <v>19101.099999999999</v>
      </c>
      <c r="G620" s="53">
        <f>G621</f>
        <v>19101.099999999999</v>
      </c>
      <c r="H620" s="53">
        <f>H621</f>
        <v>19101.099999999999</v>
      </c>
    </row>
    <row r="621" spans="1:8" x14ac:dyDescent="0.25">
      <c r="A621" s="3" t="s">
        <v>144</v>
      </c>
      <c r="B621" s="14" t="s">
        <v>136</v>
      </c>
      <c r="C621" s="15" t="s">
        <v>227</v>
      </c>
      <c r="D621" s="15" t="s">
        <v>147</v>
      </c>
      <c r="E621" s="15" t="s">
        <v>145</v>
      </c>
      <c r="F621" s="54">
        <v>19101.099999999999</v>
      </c>
      <c r="G621" s="54">
        <v>19101.099999999999</v>
      </c>
      <c r="H621" s="54">
        <v>19101.099999999999</v>
      </c>
    </row>
    <row r="622" spans="1:8" ht="18" hidden="1" customHeight="1" x14ac:dyDescent="0.25">
      <c r="A622" s="3" t="s">
        <v>27</v>
      </c>
      <c r="B622" s="14" t="s">
        <v>136</v>
      </c>
      <c r="C622" s="15" t="s">
        <v>227</v>
      </c>
      <c r="D622" s="15" t="s">
        <v>28</v>
      </c>
      <c r="E622" s="15"/>
      <c r="F622" s="53">
        <f>F623</f>
        <v>0</v>
      </c>
      <c r="G622" s="53">
        <f>G623</f>
        <v>0</v>
      </c>
      <c r="H622" s="53">
        <f>H623</f>
        <v>0</v>
      </c>
    </row>
    <row r="623" spans="1:8" ht="103.5" hidden="1" customHeight="1" x14ac:dyDescent="0.25">
      <c r="A623" s="3" t="s">
        <v>379</v>
      </c>
      <c r="B623" s="14" t="s">
        <v>136</v>
      </c>
      <c r="C623" s="15" t="s">
        <v>227</v>
      </c>
      <c r="D623" s="15" t="s">
        <v>28</v>
      </c>
      <c r="E623" s="15" t="s">
        <v>382</v>
      </c>
      <c r="F623" s="53">
        <v>0</v>
      </c>
      <c r="G623" s="53">
        <v>0</v>
      </c>
      <c r="H623" s="53"/>
    </row>
    <row r="624" spans="1:8" ht="76.5" hidden="1" customHeight="1" x14ac:dyDescent="0.25">
      <c r="A624" s="32" t="s">
        <v>755</v>
      </c>
      <c r="B624" s="14" t="s">
        <v>136</v>
      </c>
      <c r="C624" s="15" t="s">
        <v>227</v>
      </c>
      <c r="D624" s="15" t="s">
        <v>29</v>
      </c>
      <c r="E624" s="15"/>
      <c r="F624" s="53">
        <f>F625</f>
        <v>0</v>
      </c>
      <c r="G624" s="53">
        <v>0</v>
      </c>
      <c r="H624" s="53">
        <v>0</v>
      </c>
    </row>
    <row r="625" spans="1:8" hidden="1" x14ac:dyDescent="0.25">
      <c r="A625" s="3" t="s">
        <v>144</v>
      </c>
      <c r="B625" s="14" t="s">
        <v>136</v>
      </c>
      <c r="C625" s="15" t="s">
        <v>227</v>
      </c>
      <c r="D625" s="15" t="s">
        <v>29</v>
      </c>
      <c r="E625" s="15" t="s">
        <v>145</v>
      </c>
      <c r="F625" s="53"/>
      <c r="G625" s="53">
        <v>0</v>
      </c>
      <c r="H625" s="53">
        <v>0</v>
      </c>
    </row>
    <row r="626" spans="1:8" ht="18" hidden="1" customHeight="1" x14ac:dyDescent="0.25">
      <c r="A626" s="26" t="s">
        <v>74</v>
      </c>
      <c r="B626" s="15" t="s">
        <v>136</v>
      </c>
      <c r="C626" s="15" t="s">
        <v>227</v>
      </c>
      <c r="D626" s="15" t="s">
        <v>75</v>
      </c>
      <c r="E626" s="15"/>
      <c r="F626" s="53">
        <f>F627</f>
        <v>0</v>
      </c>
      <c r="G626" s="53">
        <v>0</v>
      </c>
      <c r="H626" s="53">
        <v>0</v>
      </c>
    </row>
    <row r="627" spans="1:8" ht="18" hidden="1" customHeight="1" x14ac:dyDescent="0.25">
      <c r="A627" s="3" t="s">
        <v>144</v>
      </c>
      <c r="B627" s="15" t="s">
        <v>136</v>
      </c>
      <c r="C627" s="15" t="s">
        <v>227</v>
      </c>
      <c r="D627" s="15" t="s">
        <v>75</v>
      </c>
      <c r="E627" s="15" t="s">
        <v>145</v>
      </c>
      <c r="F627" s="53"/>
      <c r="G627" s="53">
        <v>0</v>
      </c>
      <c r="H627" s="53">
        <v>0</v>
      </c>
    </row>
    <row r="628" spans="1:8" ht="64.5" x14ac:dyDescent="0.25">
      <c r="A628" s="3" t="s">
        <v>746</v>
      </c>
      <c r="B628" s="14" t="s">
        <v>136</v>
      </c>
      <c r="C628" s="15" t="s">
        <v>227</v>
      </c>
      <c r="D628" s="15" t="s">
        <v>148</v>
      </c>
      <c r="E628" s="15"/>
      <c r="F628" s="53">
        <f>F629</f>
        <v>1040</v>
      </c>
      <c r="G628" s="53">
        <f>G629</f>
        <v>1040</v>
      </c>
      <c r="H628" s="53">
        <f>H629</f>
        <v>1040</v>
      </c>
    </row>
    <row r="629" spans="1:8" x14ac:dyDescent="0.25">
      <c r="A629" s="3" t="s">
        <v>144</v>
      </c>
      <c r="B629" s="14" t="s">
        <v>136</v>
      </c>
      <c r="C629" s="15" t="s">
        <v>227</v>
      </c>
      <c r="D629" s="15" t="s">
        <v>148</v>
      </c>
      <c r="E629" s="15" t="s">
        <v>145</v>
      </c>
      <c r="F629" s="54">
        <v>1040</v>
      </c>
      <c r="G629" s="54">
        <v>1040</v>
      </c>
      <c r="H629" s="54">
        <v>1040</v>
      </c>
    </row>
    <row r="630" spans="1:8" ht="64.5" hidden="1" x14ac:dyDescent="0.25">
      <c r="A630" s="17" t="s">
        <v>10</v>
      </c>
      <c r="B630" s="15" t="s">
        <v>136</v>
      </c>
      <c r="C630" s="15" t="s">
        <v>227</v>
      </c>
      <c r="D630" s="15" t="s">
        <v>14</v>
      </c>
      <c r="E630" s="15"/>
      <c r="F630" s="53">
        <f>F631</f>
        <v>0</v>
      </c>
      <c r="G630" s="53">
        <v>0</v>
      </c>
      <c r="H630" s="53">
        <v>0</v>
      </c>
    </row>
    <row r="631" spans="1:8" hidden="1" x14ac:dyDescent="0.25">
      <c r="A631" s="3" t="s">
        <v>144</v>
      </c>
      <c r="B631" s="15" t="s">
        <v>136</v>
      </c>
      <c r="C631" s="15" t="s">
        <v>227</v>
      </c>
      <c r="D631" s="15" t="s">
        <v>14</v>
      </c>
      <c r="E631" s="15" t="s">
        <v>145</v>
      </c>
      <c r="F631" s="53"/>
      <c r="G631" s="53">
        <v>0</v>
      </c>
      <c r="H631" s="53">
        <v>0</v>
      </c>
    </row>
    <row r="632" spans="1:8" ht="39" x14ac:dyDescent="0.25">
      <c r="A632" s="3" t="s">
        <v>707</v>
      </c>
      <c r="B632" s="14" t="s">
        <v>136</v>
      </c>
      <c r="C632" s="15" t="s">
        <v>227</v>
      </c>
      <c r="D632" s="15" t="s">
        <v>302</v>
      </c>
      <c r="E632" s="15"/>
      <c r="F632" s="53">
        <f>F633</f>
        <v>260</v>
      </c>
      <c r="G632" s="53">
        <f>G633</f>
        <v>0</v>
      </c>
      <c r="H632" s="53">
        <f>H633</f>
        <v>0</v>
      </c>
    </row>
    <row r="633" spans="1:8" x14ac:dyDescent="0.25">
      <c r="A633" s="3" t="s">
        <v>144</v>
      </c>
      <c r="B633" s="14" t="s">
        <v>136</v>
      </c>
      <c r="C633" s="15" t="s">
        <v>227</v>
      </c>
      <c r="D633" s="15" t="s">
        <v>302</v>
      </c>
      <c r="E633" s="15" t="s">
        <v>145</v>
      </c>
      <c r="F633" s="54">
        <v>260</v>
      </c>
      <c r="G633" s="54">
        <v>0</v>
      </c>
      <c r="H633" s="54">
        <v>0</v>
      </c>
    </row>
    <row r="634" spans="1:8" ht="39" hidden="1" x14ac:dyDescent="0.25">
      <c r="A634" s="3" t="s">
        <v>110</v>
      </c>
      <c r="B634" s="15" t="s">
        <v>136</v>
      </c>
      <c r="C634" s="15" t="s">
        <v>227</v>
      </c>
      <c r="D634" s="15" t="s">
        <v>112</v>
      </c>
      <c r="E634" s="15"/>
      <c r="F634" s="54">
        <f>F635</f>
        <v>0</v>
      </c>
      <c r="G634" s="54">
        <f>G635</f>
        <v>0</v>
      </c>
      <c r="H634" s="54">
        <f>H635</f>
        <v>0</v>
      </c>
    </row>
    <row r="635" spans="1:8" hidden="1" x14ac:dyDescent="0.25">
      <c r="A635" s="3" t="s">
        <v>144</v>
      </c>
      <c r="B635" s="15" t="s">
        <v>136</v>
      </c>
      <c r="C635" s="15" t="s">
        <v>227</v>
      </c>
      <c r="D635" s="15" t="s">
        <v>112</v>
      </c>
      <c r="E635" s="15" t="s">
        <v>145</v>
      </c>
      <c r="F635" s="54">
        <v>0</v>
      </c>
      <c r="G635" s="54">
        <v>0</v>
      </c>
      <c r="H635" s="54">
        <v>0</v>
      </c>
    </row>
    <row r="636" spans="1:8" ht="39" x14ac:dyDescent="0.25">
      <c r="A636" s="8" t="s">
        <v>404</v>
      </c>
      <c r="B636" s="12" t="s">
        <v>136</v>
      </c>
      <c r="C636" s="13" t="s">
        <v>227</v>
      </c>
      <c r="D636" s="13" t="s">
        <v>177</v>
      </c>
      <c r="E636" s="13"/>
      <c r="F636" s="52">
        <f>F637</f>
        <v>2564.7999999999997</v>
      </c>
      <c r="G636" s="52">
        <f>G637</f>
        <v>2422.6999999999998</v>
      </c>
      <c r="H636" s="52">
        <f>H637</f>
        <v>2422.6999999999998</v>
      </c>
    </row>
    <row r="637" spans="1:8" ht="26.25" x14ac:dyDescent="0.25">
      <c r="A637" s="3" t="s">
        <v>180</v>
      </c>
      <c r="B637" s="14" t="s">
        <v>136</v>
      </c>
      <c r="C637" s="15" t="s">
        <v>227</v>
      </c>
      <c r="D637" s="15" t="s">
        <v>312</v>
      </c>
      <c r="E637" s="15"/>
      <c r="F637" s="52">
        <f>F638+F646+F648+F650</f>
        <v>2564.7999999999997</v>
      </c>
      <c r="G637" s="52">
        <f>G638+G646+G648+G650</f>
        <v>2422.6999999999998</v>
      </c>
      <c r="H637" s="52">
        <f>H638+H646+H648+H650</f>
        <v>2422.6999999999998</v>
      </c>
    </row>
    <row r="638" spans="1:8" ht="26.25" x14ac:dyDescent="0.25">
      <c r="A638" s="3" t="s">
        <v>146</v>
      </c>
      <c r="B638" s="14" t="s">
        <v>136</v>
      </c>
      <c r="C638" s="15" t="s">
        <v>227</v>
      </c>
      <c r="D638" s="15" t="s">
        <v>314</v>
      </c>
      <c r="E638" s="15"/>
      <c r="F638" s="53">
        <f>F639</f>
        <v>1854.3</v>
      </c>
      <c r="G638" s="53">
        <f>G639</f>
        <v>1854.3</v>
      </c>
      <c r="H638" s="53">
        <f>H639</f>
        <v>1854.3</v>
      </c>
    </row>
    <row r="639" spans="1:8" x14ac:dyDescent="0.25">
      <c r="A639" s="3" t="s">
        <v>144</v>
      </c>
      <c r="B639" s="14" t="s">
        <v>136</v>
      </c>
      <c r="C639" s="15" t="s">
        <v>227</v>
      </c>
      <c r="D639" s="15" t="s">
        <v>314</v>
      </c>
      <c r="E639" s="15" t="s">
        <v>145</v>
      </c>
      <c r="F639" s="54">
        <v>1854.3</v>
      </c>
      <c r="G639" s="54">
        <v>1854.3</v>
      </c>
      <c r="H639" s="54">
        <v>1854.3</v>
      </c>
    </row>
    <row r="640" spans="1:8" ht="27" hidden="1" customHeight="1" x14ac:dyDescent="0.25">
      <c r="A640" s="3" t="s">
        <v>27</v>
      </c>
      <c r="B640" s="14" t="s">
        <v>136</v>
      </c>
      <c r="C640" s="15" t="s">
        <v>227</v>
      </c>
      <c r="D640" s="15" t="s">
        <v>30</v>
      </c>
      <c r="E640" s="15"/>
      <c r="F640" s="53">
        <f>F641</f>
        <v>0</v>
      </c>
      <c r="G640" s="53">
        <f>G641</f>
        <v>0</v>
      </c>
      <c r="H640" s="53">
        <f>H641</f>
        <v>0</v>
      </c>
    </row>
    <row r="641" spans="1:8" ht="27" hidden="1" customHeight="1" x14ac:dyDescent="0.25">
      <c r="A641" s="3" t="s">
        <v>379</v>
      </c>
      <c r="B641" s="14" t="s">
        <v>136</v>
      </c>
      <c r="C641" s="15" t="s">
        <v>227</v>
      </c>
      <c r="D641" s="15" t="s">
        <v>30</v>
      </c>
      <c r="E641" s="15" t="s">
        <v>382</v>
      </c>
      <c r="F641" s="53">
        <v>0</v>
      </c>
      <c r="G641" s="53">
        <v>0</v>
      </c>
      <c r="H641" s="53"/>
    </row>
    <row r="642" spans="1:8" ht="52.5" hidden="1" customHeight="1" x14ac:dyDescent="0.25">
      <c r="A642" s="3" t="s">
        <v>331</v>
      </c>
      <c r="B642" s="14" t="s">
        <v>136</v>
      </c>
      <c r="C642" s="15" t="s">
        <v>227</v>
      </c>
      <c r="D642" s="15" t="s">
        <v>488</v>
      </c>
      <c r="E642" s="15"/>
      <c r="F642" s="53">
        <f>F643</f>
        <v>0</v>
      </c>
      <c r="G642" s="53">
        <v>0</v>
      </c>
      <c r="H642" s="53">
        <v>0</v>
      </c>
    </row>
    <row r="643" spans="1:8" ht="16.5" hidden="1" customHeight="1" x14ac:dyDescent="0.25">
      <c r="A643" s="3" t="s">
        <v>144</v>
      </c>
      <c r="B643" s="14" t="s">
        <v>136</v>
      </c>
      <c r="C643" s="15" t="s">
        <v>227</v>
      </c>
      <c r="D643" s="15" t="s">
        <v>488</v>
      </c>
      <c r="E643" s="15" t="s">
        <v>145</v>
      </c>
      <c r="F643" s="53"/>
      <c r="G643" s="53">
        <v>0</v>
      </c>
      <c r="H643" s="53">
        <v>0</v>
      </c>
    </row>
    <row r="644" spans="1:8" ht="21" hidden="1" customHeight="1" x14ac:dyDescent="0.25">
      <c r="A644" s="3" t="s">
        <v>326</v>
      </c>
      <c r="B644" s="14" t="s">
        <v>136</v>
      </c>
      <c r="C644" s="15" t="s">
        <v>227</v>
      </c>
      <c r="D644" s="15" t="s">
        <v>477</v>
      </c>
      <c r="E644" s="15"/>
      <c r="F644" s="53">
        <f>F645</f>
        <v>0</v>
      </c>
      <c r="G644" s="53">
        <f>G645</f>
        <v>0</v>
      </c>
      <c r="H644" s="53">
        <f>H645</f>
        <v>0</v>
      </c>
    </row>
    <row r="645" spans="1:8" ht="18.75" hidden="1" customHeight="1" x14ac:dyDescent="0.25">
      <c r="A645" s="3" t="s">
        <v>144</v>
      </c>
      <c r="B645" s="14" t="s">
        <v>136</v>
      </c>
      <c r="C645" s="15" t="s">
        <v>227</v>
      </c>
      <c r="D645" s="15" t="s">
        <v>477</v>
      </c>
      <c r="E645" s="15" t="s">
        <v>145</v>
      </c>
      <c r="F645" s="53">
        <v>0</v>
      </c>
      <c r="G645" s="53">
        <v>0</v>
      </c>
      <c r="H645" s="53">
        <v>0</v>
      </c>
    </row>
    <row r="646" spans="1:8" ht="78" hidden="1" customHeight="1" x14ac:dyDescent="0.25">
      <c r="A646" s="32" t="s">
        <v>755</v>
      </c>
      <c r="B646" s="14" t="s">
        <v>136</v>
      </c>
      <c r="C646" s="15" t="s">
        <v>227</v>
      </c>
      <c r="D646" s="15" t="s">
        <v>488</v>
      </c>
      <c r="E646" s="15"/>
      <c r="F646" s="53">
        <f>F647</f>
        <v>0</v>
      </c>
      <c r="G646" s="53">
        <f>G647</f>
        <v>0</v>
      </c>
      <c r="H646" s="53">
        <f>H647</f>
        <v>0</v>
      </c>
    </row>
    <row r="647" spans="1:8" ht="18.75" hidden="1" customHeight="1" x14ac:dyDescent="0.25">
      <c r="A647" s="39" t="s">
        <v>144</v>
      </c>
      <c r="B647" s="14" t="s">
        <v>136</v>
      </c>
      <c r="C647" s="15" t="s">
        <v>227</v>
      </c>
      <c r="D647" s="15" t="s">
        <v>488</v>
      </c>
      <c r="E647" s="15" t="s">
        <v>145</v>
      </c>
      <c r="F647" s="53"/>
      <c r="G647" s="53">
        <v>0</v>
      </c>
      <c r="H647" s="53">
        <v>0</v>
      </c>
    </row>
    <row r="648" spans="1:8" ht="64.5" x14ac:dyDescent="0.25">
      <c r="A648" s="3" t="s">
        <v>746</v>
      </c>
      <c r="B648" s="14" t="s">
        <v>136</v>
      </c>
      <c r="C648" s="15" t="s">
        <v>227</v>
      </c>
      <c r="D648" s="15" t="s">
        <v>315</v>
      </c>
      <c r="E648" s="15"/>
      <c r="F648" s="53">
        <f>F649</f>
        <v>568.4</v>
      </c>
      <c r="G648" s="53">
        <f>G649</f>
        <v>568.4</v>
      </c>
      <c r="H648" s="53">
        <f>H649</f>
        <v>568.4</v>
      </c>
    </row>
    <row r="649" spans="1:8" x14ac:dyDescent="0.25">
      <c r="A649" s="3" t="s">
        <v>144</v>
      </c>
      <c r="B649" s="14" t="s">
        <v>136</v>
      </c>
      <c r="C649" s="15" t="s">
        <v>227</v>
      </c>
      <c r="D649" s="15" t="s">
        <v>315</v>
      </c>
      <c r="E649" s="15" t="s">
        <v>145</v>
      </c>
      <c r="F649" s="54">
        <v>568.4</v>
      </c>
      <c r="G649" s="54">
        <v>568.4</v>
      </c>
      <c r="H649" s="54">
        <v>568.4</v>
      </c>
    </row>
    <row r="650" spans="1:8" ht="39" x14ac:dyDescent="0.25">
      <c r="A650" s="3" t="s">
        <v>707</v>
      </c>
      <c r="B650" s="14" t="s">
        <v>136</v>
      </c>
      <c r="C650" s="15" t="s">
        <v>227</v>
      </c>
      <c r="D650" s="15" t="s">
        <v>313</v>
      </c>
      <c r="E650" s="15"/>
      <c r="F650" s="54">
        <f>F651</f>
        <v>142.1</v>
      </c>
      <c r="G650" s="54">
        <f>G651</f>
        <v>0</v>
      </c>
      <c r="H650" s="54">
        <f>H651</f>
        <v>0</v>
      </c>
    </row>
    <row r="651" spans="1:8" x14ac:dyDescent="0.25">
      <c r="A651" s="3" t="s">
        <v>144</v>
      </c>
      <c r="B651" s="14" t="s">
        <v>136</v>
      </c>
      <c r="C651" s="15" t="s">
        <v>227</v>
      </c>
      <c r="D651" s="15" t="s">
        <v>313</v>
      </c>
      <c r="E651" s="15" t="s">
        <v>145</v>
      </c>
      <c r="F651" s="54">
        <v>142.1</v>
      </c>
      <c r="G651" s="54">
        <v>0</v>
      </c>
      <c r="H651" s="54">
        <v>0</v>
      </c>
    </row>
    <row r="652" spans="1:8" ht="39" hidden="1" customHeight="1" x14ac:dyDescent="0.25">
      <c r="A652" s="3" t="s">
        <v>143</v>
      </c>
      <c r="B652" s="14" t="s">
        <v>136</v>
      </c>
      <c r="C652" s="15" t="s">
        <v>227</v>
      </c>
      <c r="D652" s="15" t="s">
        <v>313</v>
      </c>
      <c r="E652" s="15"/>
      <c r="F652" s="53">
        <f>F653</f>
        <v>0</v>
      </c>
      <c r="G652" s="53">
        <f>G653</f>
        <v>0</v>
      </c>
      <c r="H652" s="53">
        <f>H653</f>
        <v>0</v>
      </c>
    </row>
    <row r="653" spans="1:8" ht="15" hidden="1" customHeight="1" x14ac:dyDescent="0.25">
      <c r="A653" s="3" t="s">
        <v>144</v>
      </c>
      <c r="B653" s="14" t="s">
        <v>136</v>
      </c>
      <c r="C653" s="15" t="s">
        <v>227</v>
      </c>
      <c r="D653" s="15" t="s">
        <v>313</v>
      </c>
      <c r="E653" s="15" t="s">
        <v>145</v>
      </c>
      <c r="F653" s="54">
        <v>0</v>
      </c>
      <c r="G653" s="54">
        <v>0</v>
      </c>
      <c r="H653" s="54">
        <v>0</v>
      </c>
    </row>
    <row r="654" spans="1:8" ht="36.75" hidden="1" customHeight="1" x14ac:dyDescent="0.25">
      <c r="A654" s="3" t="s">
        <v>110</v>
      </c>
      <c r="B654" s="15" t="s">
        <v>136</v>
      </c>
      <c r="C654" s="15" t="s">
        <v>227</v>
      </c>
      <c r="D654" s="15" t="s">
        <v>113</v>
      </c>
      <c r="E654" s="15"/>
      <c r="F654" s="54">
        <f>F655</f>
        <v>0</v>
      </c>
      <c r="G654" s="54">
        <v>0</v>
      </c>
      <c r="H654" s="54">
        <v>0</v>
      </c>
    </row>
    <row r="655" spans="1:8" ht="12.75" hidden="1" customHeight="1" x14ac:dyDescent="0.25">
      <c r="A655" s="3" t="s">
        <v>144</v>
      </c>
      <c r="B655" s="15" t="s">
        <v>136</v>
      </c>
      <c r="C655" s="15" t="s">
        <v>227</v>
      </c>
      <c r="D655" s="15" t="s">
        <v>113</v>
      </c>
      <c r="E655" s="15" t="s">
        <v>145</v>
      </c>
      <c r="F655" s="54">
        <v>0</v>
      </c>
      <c r="G655" s="54">
        <v>0</v>
      </c>
      <c r="H655" s="54">
        <v>0</v>
      </c>
    </row>
    <row r="656" spans="1:8" ht="63" hidden="1" customHeight="1" x14ac:dyDescent="0.25">
      <c r="A656" s="19" t="s">
        <v>122</v>
      </c>
      <c r="B656" s="14" t="s">
        <v>136</v>
      </c>
      <c r="C656" s="15" t="s">
        <v>227</v>
      </c>
      <c r="D656" s="27" t="s">
        <v>123</v>
      </c>
      <c r="E656" s="15"/>
      <c r="F656" s="54">
        <f>F657</f>
        <v>0</v>
      </c>
      <c r="G656" s="54">
        <f>G657</f>
        <v>0</v>
      </c>
      <c r="H656" s="54">
        <f>H657</f>
        <v>0</v>
      </c>
    </row>
    <row r="657" spans="1:8" ht="15" hidden="1" customHeight="1" x14ac:dyDescent="0.25">
      <c r="A657" s="19" t="s">
        <v>144</v>
      </c>
      <c r="B657" s="14" t="s">
        <v>136</v>
      </c>
      <c r="C657" s="15" t="s">
        <v>227</v>
      </c>
      <c r="D657" s="27" t="s">
        <v>123</v>
      </c>
      <c r="E657" s="15" t="s">
        <v>145</v>
      </c>
      <c r="F657" s="54">
        <v>0</v>
      </c>
      <c r="G657" s="54">
        <v>0</v>
      </c>
      <c r="H657" s="54">
        <v>0</v>
      </c>
    </row>
    <row r="658" spans="1:8" ht="26.25" hidden="1" customHeight="1" x14ac:dyDescent="0.25">
      <c r="A658" s="8" t="s">
        <v>336</v>
      </c>
      <c r="B658" s="12" t="s">
        <v>136</v>
      </c>
      <c r="C658" s="13" t="s">
        <v>257</v>
      </c>
      <c r="D658" s="13"/>
      <c r="E658" s="13"/>
      <c r="F658" s="52">
        <f>F659+F673</f>
        <v>0</v>
      </c>
      <c r="G658" s="52">
        <f>G659</f>
        <v>0</v>
      </c>
      <c r="H658" s="52">
        <f>H659</f>
        <v>0</v>
      </c>
    </row>
    <row r="659" spans="1:8" ht="51.75" hidden="1" x14ac:dyDescent="0.25">
      <c r="A659" s="8" t="s">
        <v>580</v>
      </c>
      <c r="B659" s="12" t="s">
        <v>136</v>
      </c>
      <c r="C659" s="13" t="s">
        <v>257</v>
      </c>
      <c r="D659" s="13" t="s">
        <v>61</v>
      </c>
      <c r="E659" s="13"/>
      <c r="F659" s="52">
        <f>F660</f>
        <v>0</v>
      </c>
      <c r="G659" s="52">
        <f t="shared" ref="F659:H661" si="32">G660</f>
        <v>0</v>
      </c>
      <c r="H659" s="52">
        <f t="shared" si="32"/>
        <v>0</v>
      </c>
    </row>
    <row r="660" spans="1:8" ht="27" hidden="1" customHeight="1" x14ac:dyDescent="0.25">
      <c r="A660" s="8" t="s">
        <v>274</v>
      </c>
      <c r="B660" s="12" t="s">
        <v>136</v>
      </c>
      <c r="C660" s="13" t="s">
        <v>257</v>
      </c>
      <c r="D660" s="13" t="s">
        <v>108</v>
      </c>
      <c r="E660" s="13"/>
      <c r="F660" s="52">
        <f>F661+F665+F664+F671</f>
        <v>0</v>
      </c>
      <c r="G660" s="52">
        <f>G661</f>
        <v>0</v>
      </c>
      <c r="H660" s="52">
        <f t="shared" si="32"/>
        <v>0</v>
      </c>
    </row>
    <row r="661" spans="1:8" ht="40.5" hidden="1" customHeight="1" x14ac:dyDescent="0.25">
      <c r="A661" s="3" t="s">
        <v>300</v>
      </c>
      <c r="B661" s="14" t="s">
        <v>136</v>
      </c>
      <c r="C661" s="15" t="s">
        <v>257</v>
      </c>
      <c r="D661" s="15" t="s">
        <v>109</v>
      </c>
      <c r="E661" s="15"/>
      <c r="F661" s="53">
        <f t="shared" si="32"/>
        <v>0</v>
      </c>
      <c r="G661" s="53">
        <f t="shared" si="32"/>
        <v>0</v>
      </c>
      <c r="H661" s="53">
        <f t="shared" si="32"/>
        <v>0</v>
      </c>
    </row>
    <row r="662" spans="1:8" ht="39" hidden="1" x14ac:dyDescent="0.25">
      <c r="A662" s="3" t="s">
        <v>794</v>
      </c>
      <c r="B662" s="14" t="s">
        <v>136</v>
      </c>
      <c r="C662" s="15" t="s">
        <v>257</v>
      </c>
      <c r="D662" s="15" t="s">
        <v>109</v>
      </c>
      <c r="E662" s="15" t="s">
        <v>179</v>
      </c>
      <c r="F662" s="54"/>
      <c r="G662" s="54"/>
      <c r="H662" s="54"/>
    </row>
    <row r="663" spans="1:8" ht="90" hidden="1" x14ac:dyDescent="0.25">
      <c r="A663" s="17" t="s">
        <v>6</v>
      </c>
      <c r="B663" s="15" t="s">
        <v>136</v>
      </c>
      <c r="C663" s="15" t="s">
        <v>257</v>
      </c>
      <c r="D663" s="15" t="s">
        <v>7</v>
      </c>
      <c r="E663" s="15"/>
      <c r="F663" s="53">
        <f>F664</f>
        <v>0</v>
      </c>
      <c r="G663" s="53">
        <v>0</v>
      </c>
      <c r="H663" s="53">
        <v>0</v>
      </c>
    </row>
    <row r="664" spans="1:8" ht="26.25" hidden="1" x14ac:dyDescent="0.25">
      <c r="A664" s="3" t="s">
        <v>178</v>
      </c>
      <c r="B664" s="15" t="s">
        <v>136</v>
      </c>
      <c r="C664" s="15" t="s">
        <v>257</v>
      </c>
      <c r="D664" s="15" t="s">
        <v>7</v>
      </c>
      <c r="E664" s="15" t="s">
        <v>179</v>
      </c>
      <c r="F664" s="53"/>
      <c r="G664" s="53"/>
      <c r="H664" s="53"/>
    </row>
    <row r="665" spans="1:8" ht="90" hidden="1" x14ac:dyDescent="0.25">
      <c r="A665" s="3" t="s">
        <v>2</v>
      </c>
      <c r="B665" s="15" t="s">
        <v>136</v>
      </c>
      <c r="C665" s="15" t="s">
        <v>257</v>
      </c>
      <c r="D665" s="15" t="s">
        <v>3</v>
      </c>
      <c r="E665" s="15"/>
      <c r="F665" s="53">
        <f>F666</f>
        <v>0</v>
      </c>
      <c r="G665" s="53">
        <v>0</v>
      </c>
      <c r="H665" s="53">
        <v>0</v>
      </c>
    </row>
    <row r="666" spans="1:8" ht="26.25" hidden="1" x14ac:dyDescent="0.25">
      <c r="A666" s="3" t="s">
        <v>178</v>
      </c>
      <c r="B666" s="15" t="s">
        <v>136</v>
      </c>
      <c r="C666" s="15" t="s">
        <v>257</v>
      </c>
      <c r="D666" s="15" t="s">
        <v>3</v>
      </c>
      <c r="E666" s="15" t="s">
        <v>179</v>
      </c>
      <c r="F666" s="53"/>
      <c r="G666" s="53"/>
      <c r="H666" s="53"/>
    </row>
    <row r="667" spans="1:8" ht="39" hidden="1" x14ac:dyDescent="0.25">
      <c r="A667" s="8" t="s">
        <v>389</v>
      </c>
      <c r="B667" s="13" t="s">
        <v>136</v>
      </c>
      <c r="C667" s="13" t="s">
        <v>257</v>
      </c>
      <c r="D667" s="13" t="s">
        <v>231</v>
      </c>
      <c r="E667" s="13"/>
      <c r="F667" s="52">
        <f>F668</f>
        <v>0</v>
      </c>
      <c r="G667" s="52">
        <v>0</v>
      </c>
      <c r="H667" s="52">
        <v>0</v>
      </c>
    </row>
    <row r="668" spans="1:8" ht="26.25" hidden="1" x14ac:dyDescent="0.25">
      <c r="A668" s="8" t="s">
        <v>4</v>
      </c>
      <c r="B668" s="13" t="s">
        <v>136</v>
      </c>
      <c r="C668" s="13" t="s">
        <v>257</v>
      </c>
      <c r="D668" s="13" t="s">
        <v>356</v>
      </c>
      <c r="E668" s="15"/>
      <c r="F668" s="52">
        <f>F669</f>
        <v>0</v>
      </c>
      <c r="G668" s="52">
        <v>0</v>
      </c>
      <c r="H668" s="52">
        <v>0</v>
      </c>
    </row>
    <row r="669" spans="1:8" ht="96" hidden="1" customHeight="1" x14ac:dyDescent="0.25">
      <c r="A669" s="3" t="s">
        <v>5</v>
      </c>
      <c r="B669" s="15" t="s">
        <v>136</v>
      </c>
      <c r="C669" s="15" t="s">
        <v>257</v>
      </c>
      <c r="D669" s="15" t="s">
        <v>358</v>
      </c>
      <c r="E669" s="15"/>
      <c r="F669" s="53">
        <f>F670</f>
        <v>0</v>
      </c>
      <c r="G669" s="53">
        <v>0</v>
      </c>
      <c r="H669" s="53">
        <v>0</v>
      </c>
    </row>
    <row r="670" spans="1:8" ht="26.25" hidden="1" x14ac:dyDescent="0.25">
      <c r="A670" s="3" t="s">
        <v>178</v>
      </c>
      <c r="B670" s="15" t="s">
        <v>136</v>
      </c>
      <c r="C670" s="15" t="s">
        <v>257</v>
      </c>
      <c r="D670" s="15" t="s">
        <v>358</v>
      </c>
      <c r="E670" s="15" t="s">
        <v>179</v>
      </c>
      <c r="F670" s="53"/>
      <c r="G670" s="53">
        <v>0</v>
      </c>
      <c r="H670" s="53">
        <v>0</v>
      </c>
    </row>
    <row r="671" spans="1:8" ht="115.5" hidden="1" x14ac:dyDescent="0.25">
      <c r="A671" s="3" t="s">
        <v>52</v>
      </c>
      <c r="B671" s="14" t="s">
        <v>136</v>
      </c>
      <c r="C671" s="15" t="s">
        <v>257</v>
      </c>
      <c r="D671" s="15" t="s">
        <v>635</v>
      </c>
      <c r="E671" s="15"/>
      <c r="F671" s="53">
        <f>F672</f>
        <v>0</v>
      </c>
      <c r="G671" s="53">
        <v>0</v>
      </c>
      <c r="H671" s="53">
        <v>0</v>
      </c>
    </row>
    <row r="672" spans="1:8" ht="26.25" hidden="1" x14ac:dyDescent="0.25">
      <c r="A672" s="3" t="s">
        <v>178</v>
      </c>
      <c r="B672" s="15" t="s">
        <v>136</v>
      </c>
      <c r="C672" s="15" t="s">
        <v>257</v>
      </c>
      <c r="D672" s="15" t="s">
        <v>635</v>
      </c>
      <c r="E672" s="15" t="s">
        <v>179</v>
      </c>
      <c r="F672" s="53"/>
      <c r="G672" s="53"/>
      <c r="H672" s="53"/>
    </row>
    <row r="673" spans="1:8" ht="41.25" hidden="1" customHeight="1" x14ac:dyDescent="0.25">
      <c r="A673" s="8" t="s">
        <v>502</v>
      </c>
      <c r="B673" s="28" t="s">
        <v>136</v>
      </c>
      <c r="C673" s="28" t="s">
        <v>257</v>
      </c>
      <c r="D673" s="28" t="s">
        <v>238</v>
      </c>
      <c r="E673" s="28"/>
      <c r="F673" s="53">
        <f>F674</f>
        <v>0</v>
      </c>
      <c r="G673" s="53">
        <v>0</v>
      </c>
      <c r="H673" s="53">
        <v>0</v>
      </c>
    </row>
    <row r="674" spans="1:8" ht="31.5" hidden="1" customHeight="1" x14ac:dyDescent="0.25">
      <c r="A674" s="8" t="s">
        <v>4</v>
      </c>
      <c r="B674" s="28" t="s">
        <v>136</v>
      </c>
      <c r="C674" s="28" t="s">
        <v>257</v>
      </c>
      <c r="D674" s="28" t="s">
        <v>426</v>
      </c>
      <c r="E674" s="29"/>
      <c r="F674" s="53">
        <f>F675</f>
        <v>0</v>
      </c>
      <c r="G674" s="53">
        <v>0</v>
      </c>
      <c r="H674" s="53"/>
    </row>
    <row r="675" spans="1:8" ht="92.25" hidden="1" customHeight="1" x14ac:dyDescent="0.25">
      <c r="A675" s="3" t="s">
        <v>5</v>
      </c>
      <c r="B675" s="29" t="s">
        <v>136</v>
      </c>
      <c r="C675" s="29" t="s">
        <v>257</v>
      </c>
      <c r="D675" s="29" t="s">
        <v>478</v>
      </c>
      <c r="E675" s="29"/>
      <c r="F675" s="53">
        <f>F676</f>
        <v>0</v>
      </c>
      <c r="G675" s="53">
        <v>0</v>
      </c>
      <c r="H675" s="53">
        <v>0</v>
      </c>
    </row>
    <row r="676" spans="1:8" ht="25.5" hidden="1" customHeight="1" x14ac:dyDescent="0.25">
      <c r="A676" s="3" t="s">
        <v>178</v>
      </c>
      <c r="B676" s="29" t="s">
        <v>136</v>
      </c>
      <c r="C676" s="29" t="s">
        <v>257</v>
      </c>
      <c r="D676" s="29" t="s">
        <v>478</v>
      </c>
      <c r="E676" s="29" t="s">
        <v>179</v>
      </c>
      <c r="F676" s="53"/>
      <c r="G676" s="53">
        <v>0</v>
      </c>
      <c r="H676" s="53">
        <v>0</v>
      </c>
    </row>
    <row r="677" spans="1:8" ht="15" customHeight="1" x14ac:dyDescent="0.25">
      <c r="A677" s="8" t="s">
        <v>598</v>
      </c>
      <c r="B677" s="12" t="s">
        <v>136</v>
      </c>
      <c r="C677" s="13" t="s">
        <v>136</v>
      </c>
      <c r="D677" s="13"/>
      <c r="E677" s="13"/>
      <c r="F677" s="52">
        <f>F678+F681</f>
        <v>3360.1</v>
      </c>
      <c r="G677" s="52">
        <f>G678+G681</f>
        <v>3269.2999999999997</v>
      </c>
      <c r="H677" s="52">
        <f>H678+H681</f>
        <v>3269.2999999999997</v>
      </c>
    </row>
    <row r="678" spans="1:8" ht="51.75" x14ac:dyDescent="0.25">
      <c r="A678" s="8" t="s">
        <v>769</v>
      </c>
      <c r="B678" s="12" t="s">
        <v>214</v>
      </c>
      <c r="C678" s="13" t="s">
        <v>136</v>
      </c>
      <c r="D678" s="13" t="s">
        <v>231</v>
      </c>
      <c r="E678" s="15"/>
      <c r="F678" s="52">
        <f t="shared" ref="F678:H679" si="33">F679</f>
        <v>5</v>
      </c>
      <c r="G678" s="52">
        <f t="shared" si="33"/>
        <v>5</v>
      </c>
      <c r="H678" s="52">
        <f t="shared" si="33"/>
        <v>5</v>
      </c>
    </row>
    <row r="679" spans="1:8" ht="27.75" customHeight="1" x14ac:dyDescent="0.25">
      <c r="A679" s="3" t="s">
        <v>411</v>
      </c>
      <c r="B679" s="14" t="s">
        <v>136</v>
      </c>
      <c r="C679" s="15" t="s">
        <v>136</v>
      </c>
      <c r="D679" s="15" t="s">
        <v>114</v>
      </c>
      <c r="E679" s="15"/>
      <c r="F679" s="53">
        <f t="shared" si="33"/>
        <v>5</v>
      </c>
      <c r="G679" s="53">
        <f t="shared" si="33"/>
        <v>5</v>
      </c>
      <c r="H679" s="53">
        <f t="shared" si="33"/>
        <v>5</v>
      </c>
    </row>
    <row r="680" spans="1:8" ht="39" x14ac:dyDescent="0.25">
      <c r="A680" s="3" t="s">
        <v>794</v>
      </c>
      <c r="B680" s="14" t="s">
        <v>136</v>
      </c>
      <c r="C680" s="15" t="s">
        <v>136</v>
      </c>
      <c r="D680" s="15" t="s">
        <v>114</v>
      </c>
      <c r="E680" s="15" t="s">
        <v>179</v>
      </c>
      <c r="F680" s="54">
        <v>5</v>
      </c>
      <c r="G680" s="54">
        <v>5</v>
      </c>
      <c r="H680" s="54">
        <v>5</v>
      </c>
    </row>
    <row r="681" spans="1:8" ht="64.5" x14ac:dyDescent="0.25">
      <c r="A681" s="8" t="s">
        <v>757</v>
      </c>
      <c r="B681" s="12" t="s">
        <v>136</v>
      </c>
      <c r="C681" s="13" t="s">
        <v>136</v>
      </c>
      <c r="D681" s="13" t="s">
        <v>758</v>
      </c>
      <c r="E681" s="13"/>
      <c r="F681" s="52">
        <f>F682+F700+F710+F714</f>
        <v>3355.1</v>
      </c>
      <c r="G681" s="52">
        <f>G682+G700+G710+G714</f>
        <v>3264.2999999999997</v>
      </c>
      <c r="H681" s="52">
        <f>H682+H700+H710+H714</f>
        <v>3264.2999999999997</v>
      </c>
    </row>
    <row r="682" spans="1:8" ht="26.25" x14ac:dyDescent="0.25">
      <c r="A682" s="8" t="s">
        <v>405</v>
      </c>
      <c r="B682" s="12" t="s">
        <v>136</v>
      </c>
      <c r="C682" s="13" t="s">
        <v>136</v>
      </c>
      <c r="D682" s="13" t="s">
        <v>761</v>
      </c>
      <c r="E682" s="13"/>
      <c r="F682" s="52">
        <f>F683+F685</f>
        <v>3192.1</v>
      </c>
      <c r="G682" s="52">
        <f>G683+G685</f>
        <v>3101.2999999999997</v>
      </c>
      <c r="H682" s="52">
        <f>H683+H685</f>
        <v>3101.2999999999997</v>
      </c>
    </row>
    <row r="683" spans="1:8" ht="37.5" customHeight="1" x14ac:dyDescent="0.25">
      <c r="A683" s="3" t="s">
        <v>406</v>
      </c>
      <c r="B683" s="14" t="s">
        <v>136</v>
      </c>
      <c r="C683" s="15" t="s">
        <v>136</v>
      </c>
      <c r="D683" s="15" t="s">
        <v>762</v>
      </c>
      <c r="E683" s="15"/>
      <c r="F683" s="53">
        <f>F684</f>
        <v>177</v>
      </c>
      <c r="G683" s="53">
        <f>G684</f>
        <v>177</v>
      </c>
      <c r="H683" s="53">
        <f>H684</f>
        <v>177</v>
      </c>
    </row>
    <row r="684" spans="1:8" ht="16.5" customHeight="1" x14ac:dyDescent="0.25">
      <c r="A684" s="3" t="s">
        <v>133</v>
      </c>
      <c r="B684" s="14" t="s">
        <v>136</v>
      </c>
      <c r="C684" s="15" t="s">
        <v>136</v>
      </c>
      <c r="D684" s="15" t="s">
        <v>762</v>
      </c>
      <c r="E684" s="15" t="s">
        <v>134</v>
      </c>
      <c r="F684" s="54">
        <v>177</v>
      </c>
      <c r="G684" s="54">
        <v>177</v>
      </c>
      <c r="H684" s="54">
        <v>177</v>
      </c>
    </row>
    <row r="685" spans="1:8" ht="43.5" customHeight="1" x14ac:dyDescent="0.25">
      <c r="A685" s="3" t="s">
        <v>407</v>
      </c>
      <c r="B685" s="14" t="s">
        <v>136</v>
      </c>
      <c r="C685" s="15" t="s">
        <v>136</v>
      </c>
      <c r="D685" s="15" t="s">
        <v>763</v>
      </c>
      <c r="E685" s="15"/>
      <c r="F685" s="53">
        <f>F686+F688+F690+F694+F696</f>
        <v>3015.1</v>
      </c>
      <c r="G685" s="53">
        <f>G686+G688+G690+G694+G696</f>
        <v>2924.2999999999997</v>
      </c>
      <c r="H685" s="53">
        <f>H686+H688+H690+H694+H696</f>
        <v>2924.2999999999997</v>
      </c>
    </row>
    <row r="686" spans="1:8" ht="26.25" x14ac:dyDescent="0.25">
      <c r="A686" s="3" t="s">
        <v>146</v>
      </c>
      <c r="B686" s="14" t="s">
        <v>136</v>
      </c>
      <c r="C686" s="15" t="s">
        <v>136</v>
      </c>
      <c r="D686" s="15" t="s">
        <v>764</v>
      </c>
      <c r="E686" s="13"/>
      <c r="F686" s="53">
        <f>F687</f>
        <v>2561.1</v>
      </c>
      <c r="G686" s="53">
        <f>G687</f>
        <v>2561.1</v>
      </c>
      <c r="H686" s="53">
        <f>H687</f>
        <v>2561.1</v>
      </c>
    </row>
    <row r="687" spans="1:8" x14ac:dyDescent="0.25">
      <c r="A687" s="3" t="s">
        <v>133</v>
      </c>
      <c r="B687" s="14" t="s">
        <v>136</v>
      </c>
      <c r="C687" s="15" t="s">
        <v>136</v>
      </c>
      <c r="D687" s="15" t="s">
        <v>764</v>
      </c>
      <c r="E687" s="15" t="s">
        <v>134</v>
      </c>
      <c r="F687" s="54">
        <v>2561.1</v>
      </c>
      <c r="G687" s="54">
        <v>2561.1</v>
      </c>
      <c r="H687" s="54">
        <v>2561.1</v>
      </c>
    </row>
    <row r="688" spans="1:8" ht="51.75" hidden="1" customHeight="1" x14ac:dyDescent="0.25">
      <c r="A688" s="41" t="s">
        <v>331</v>
      </c>
      <c r="B688" s="14" t="s">
        <v>136</v>
      </c>
      <c r="C688" s="15" t="s">
        <v>136</v>
      </c>
      <c r="D688" s="15" t="s">
        <v>561</v>
      </c>
      <c r="E688" s="15"/>
      <c r="F688" s="54">
        <f>F689</f>
        <v>0</v>
      </c>
      <c r="G688" s="54">
        <v>0</v>
      </c>
      <c r="H688" s="54">
        <v>0</v>
      </c>
    </row>
    <row r="689" spans="1:8" hidden="1" x14ac:dyDescent="0.25">
      <c r="A689" s="39" t="s">
        <v>133</v>
      </c>
      <c r="B689" s="14" t="s">
        <v>136</v>
      </c>
      <c r="C689" s="15" t="s">
        <v>136</v>
      </c>
      <c r="D689" s="15" t="s">
        <v>561</v>
      </c>
      <c r="E689" s="15" t="s">
        <v>134</v>
      </c>
      <c r="F689" s="54"/>
      <c r="G689" s="54">
        <v>0</v>
      </c>
      <c r="H689" s="54">
        <v>0</v>
      </c>
    </row>
    <row r="690" spans="1:8" ht="64.5" x14ac:dyDescent="0.25">
      <c r="A690" s="3" t="s">
        <v>746</v>
      </c>
      <c r="B690" s="14" t="s">
        <v>136</v>
      </c>
      <c r="C690" s="15" t="s">
        <v>136</v>
      </c>
      <c r="D690" s="15" t="s">
        <v>765</v>
      </c>
      <c r="E690" s="15"/>
      <c r="F690" s="53">
        <f>F691</f>
        <v>363.2</v>
      </c>
      <c r="G690" s="53">
        <f>G691</f>
        <v>363.2</v>
      </c>
      <c r="H690" s="53">
        <f>H691</f>
        <v>363.2</v>
      </c>
    </row>
    <row r="691" spans="1:8" x14ac:dyDescent="0.25">
      <c r="A691" s="3" t="s">
        <v>133</v>
      </c>
      <c r="B691" s="14" t="s">
        <v>136</v>
      </c>
      <c r="C691" s="15" t="s">
        <v>136</v>
      </c>
      <c r="D691" s="15" t="s">
        <v>765</v>
      </c>
      <c r="E691" s="15" t="s">
        <v>134</v>
      </c>
      <c r="F691" s="54">
        <v>363.2</v>
      </c>
      <c r="G691" s="54">
        <v>363.2</v>
      </c>
      <c r="H691" s="54">
        <v>363.2</v>
      </c>
    </row>
    <row r="692" spans="1:8" ht="64.5" hidden="1" x14ac:dyDescent="0.25">
      <c r="A692" s="17" t="s">
        <v>10</v>
      </c>
      <c r="B692" s="15" t="s">
        <v>136</v>
      </c>
      <c r="C692" s="15" t="s">
        <v>136</v>
      </c>
      <c r="D692" s="15" t="s">
        <v>15</v>
      </c>
      <c r="E692" s="15"/>
      <c r="F692" s="53">
        <f>F693</f>
        <v>0</v>
      </c>
      <c r="G692" s="53">
        <v>0</v>
      </c>
      <c r="H692" s="53">
        <v>0</v>
      </c>
    </row>
    <row r="693" spans="1:8" hidden="1" x14ac:dyDescent="0.25">
      <c r="A693" s="3" t="s">
        <v>133</v>
      </c>
      <c r="B693" s="15" t="s">
        <v>136</v>
      </c>
      <c r="C693" s="15" t="s">
        <v>136</v>
      </c>
      <c r="D693" s="15" t="s">
        <v>15</v>
      </c>
      <c r="E693" s="15" t="s">
        <v>134</v>
      </c>
      <c r="F693" s="53"/>
      <c r="G693" s="53">
        <v>0</v>
      </c>
      <c r="H693" s="53">
        <v>0</v>
      </c>
    </row>
    <row r="694" spans="1:8" ht="90" hidden="1" x14ac:dyDescent="0.25">
      <c r="A694" s="39" t="s">
        <v>493</v>
      </c>
      <c r="B694" s="14" t="s">
        <v>136</v>
      </c>
      <c r="C694" s="15" t="s">
        <v>136</v>
      </c>
      <c r="D694" s="15" t="s">
        <v>562</v>
      </c>
      <c r="E694" s="15"/>
      <c r="F694" s="53">
        <f>F695</f>
        <v>0</v>
      </c>
      <c r="G694" s="53">
        <v>0</v>
      </c>
      <c r="H694" s="53">
        <v>0</v>
      </c>
    </row>
    <row r="695" spans="1:8" hidden="1" x14ac:dyDescent="0.25">
      <c r="A695" s="39" t="s">
        <v>133</v>
      </c>
      <c r="B695" s="14" t="s">
        <v>136</v>
      </c>
      <c r="C695" s="15" t="s">
        <v>136</v>
      </c>
      <c r="D695" s="15" t="s">
        <v>562</v>
      </c>
      <c r="E695" s="15" t="s">
        <v>134</v>
      </c>
      <c r="F695" s="54"/>
      <c r="G695" s="53">
        <v>0</v>
      </c>
      <c r="H695" s="53">
        <v>0</v>
      </c>
    </row>
    <row r="696" spans="1:8" ht="39" x14ac:dyDescent="0.25">
      <c r="A696" s="3" t="s">
        <v>707</v>
      </c>
      <c r="B696" s="14" t="s">
        <v>136</v>
      </c>
      <c r="C696" s="15" t="s">
        <v>136</v>
      </c>
      <c r="D696" s="15" t="s">
        <v>766</v>
      </c>
      <c r="E696" s="15"/>
      <c r="F696" s="53">
        <f>F697</f>
        <v>90.8</v>
      </c>
      <c r="G696" s="53">
        <f>G697</f>
        <v>0</v>
      </c>
      <c r="H696" s="53">
        <f>H697</f>
        <v>0</v>
      </c>
    </row>
    <row r="697" spans="1:8" x14ac:dyDescent="0.25">
      <c r="A697" s="3" t="s">
        <v>133</v>
      </c>
      <c r="B697" s="14" t="s">
        <v>136</v>
      </c>
      <c r="C697" s="15" t="s">
        <v>136</v>
      </c>
      <c r="D697" s="15" t="s">
        <v>766</v>
      </c>
      <c r="E697" s="15" t="s">
        <v>134</v>
      </c>
      <c r="F697" s="54">
        <v>90.8</v>
      </c>
      <c r="G697" s="54">
        <v>0</v>
      </c>
      <c r="H697" s="54">
        <v>0</v>
      </c>
    </row>
    <row r="698" spans="1:8" ht="38.25" hidden="1" customHeight="1" x14ac:dyDescent="0.25">
      <c r="A698" s="3" t="s">
        <v>110</v>
      </c>
      <c r="B698" s="15" t="s">
        <v>136</v>
      </c>
      <c r="C698" s="15" t="s">
        <v>136</v>
      </c>
      <c r="D698" s="15" t="s">
        <v>115</v>
      </c>
      <c r="E698" s="15"/>
      <c r="F698" s="54">
        <f>F699</f>
        <v>0</v>
      </c>
      <c r="G698" s="54">
        <f>G699</f>
        <v>0</v>
      </c>
      <c r="H698" s="54">
        <f>H699</f>
        <v>0</v>
      </c>
    </row>
    <row r="699" spans="1:8" ht="17.25" hidden="1" customHeight="1" x14ac:dyDescent="0.25">
      <c r="A699" s="3" t="s">
        <v>133</v>
      </c>
      <c r="B699" s="15" t="s">
        <v>136</v>
      </c>
      <c r="C699" s="15" t="s">
        <v>136</v>
      </c>
      <c r="D699" s="15" t="s">
        <v>115</v>
      </c>
      <c r="E699" s="15" t="s">
        <v>134</v>
      </c>
      <c r="F699" s="54">
        <v>0</v>
      </c>
      <c r="G699" s="54">
        <v>0</v>
      </c>
      <c r="H699" s="54">
        <v>0</v>
      </c>
    </row>
    <row r="700" spans="1:8" ht="29.25" customHeight="1" x14ac:dyDescent="0.25">
      <c r="A700" s="8" t="s">
        <v>408</v>
      </c>
      <c r="B700" s="12" t="s">
        <v>136</v>
      </c>
      <c r="C700" s="13" t="s">
        <v>136</v>
      </c>
      <c r="D700" s="13" t="s">
        <v>759</v>
      </c>
      <c r="E700" s="13"/>
      <c r="F700" s="52">
        <f>F701+F704+F706+F708</f>
        <v>113</v>
      </c>
      <c r="G700" s="52">
        <f>G701+G704+G706+G708</f>
        <v>113</v>
      </c>
      <c r="H700" s="52">
        <f>H701+H704+H706+H708</f>
        <v>113</v>
      </c>
    </row>
    <row r="701" spans="1:8" ht="51" customHeight="1" x14ac:dyDescent="0.25">
      <c r="A701" s="3" t="s">
        <v>155</v>
      </c>
      <c r="B701" s="14" t="s">
        <v>136</v>
      </c>
      <c r="C701" s="15" t="s">
        <v>136</v>
      </c>
      <c r="D701" s="15" t="s">
        <v>760</v>
      </c>
      <c r="E701" s="15"/>
      <c r="F701" s="53">
        <f>F702+F703</f>
        <v>113</v>
      </c>
      <c r="G701" s="53">
        <f>G702+G703</f>
        <v>113</v>
      </c>
      <c r="H701" s="53">
        <f>H702+H703</f>
        <v>113</v>
      </c>
    </row>
    <row r="702" spans="1:8" ht="25.5" customHeight="1" x14ac:dyDescent="0.25">
      <c r="A702" s="17" t="s">
        <v>178</v>
      </c>
      <c r="B702" s="15" t="s">
        <v>136</v>
      </c>
      <c r="C702" s="15" t="s">
        <v>136</v>
      </c>
      <c r="D702" s="15" t="s">
        <v>760</v>
      </c>
      <c r="E702" s="15" t="s">
        <v>179</v>
      </c>
      <c r="F702" s="54">
        <v>5</v>
      </c>
      <c r="G702" s="54">
        <v>5</v>
      </c>
      <c r="H702" s="54">
        <v>5</v>
      </c>
    </row>
    <row r="703" spans="1:8" ht="17.25" customHeight="1" x14ac:dyDescent="0.25">
      <c r="A703" s="3" t="s">
        <v>133</v>
      </c>
      <c r="B703" s="14" t="s">
        <v>136</v>
      </c>
      <c r="C703" s="15" t="s">
        <v>136</v>
      </c>
      <c r="D703" s="15" t="s">
        <v>760</v>
      </c>
      <c r="E703" s="15" t="s">
        <v>134</v>
      </c>
      <c r="F703" s="54">
        <v>108</v>
      </c>
      <c r="G703" s="54">
        <v>108</v>
      </c>
      <c r="H703" s="54">
        <v>108</v>
      </c>
    </row>
    <row r="704" spans="1:8" ht="64.5" hidden="1" x14ac:dyDescent="0.25">
      <c r="A704" s="3" t="s">
        <v>497</v>
      </c>
      <c r="B704" s="14" t="s">
        <v>136</v>
      </c>
      <c r="C704" s="15" t="s">
        <v>136</v>
      </c>
      <c r="D704" s="15" t="s">
        <v>498</v>
      </c>
      <c r="E704" s="15"/>
      <c r="F704" s="54">
        <f>F705</f>
        <v>0</v>
      </c>
      <c r="G704" s="54">
        <v>0</v>
      </c>
      <c r="H704" s="54">
        <v>0</v>
      </c>
    </row>
    <row r="705" spans="1:8" ht="1.5" hidden="1" customHeight="1" x14ac:dyDescent="0.25">
      <c r="A705" s="3" t="s">
        <v>133</v>
      </c>
      <c r="B705" s="14" t="s">
        <v>136</v>
      </c>
      <c r="C705" s="15" t="s">
        <v>136</v>
      </c>
      <c r="D705" s="15" t="s">
        <v>498</v>
      </c>
      <c r="E705" s="15" t="s">
        <v>134</v>
      </c>
      <c r="F705" s="54">
        <v>0</v>
      </c>
      <c r="G705" s="54">
        <v>0</v>
      </c>
      <c r="H705" s="54">
        <v>0</v>
      </c>
    </row>
    <row r="706" spans="1:8" ht="39" hidden="1" x14ac:dyDescent="0.25">
      <c r="A706" s="3" t="s">
        <v>538</v>
      </c>
      <c r="B706" s="15" t="s">
        <v>136</v>
      </c>
      <c r="C706" s="15" t="s">
        <v>136</v>
      </c>
      <c r="D706" s="15" t="s">
        <v>539</v>
      </c>
      <c r="E706" s="15"/>
      <c r="F706" s="54">
        <f>F707</f>
        <v>0</v>
      </c>
      <c r="G706" s="54">
        <f>G707</f>
        <v>0</v>
      </c>
      <c r="H706" s="54">
        <f>H707</f>
        <v>0</v>
      </c>
    </row>
    <row r="707" spans="1:8" ht="19.5" hidden="1" customHeight="1" x14ac:dyDescent="0.25">
      <c r="A707" s="3" t="s">
        <v>133</v>
      </c>
      <c r="B707" s="15" t="s">
        <v>136</v>
      </c>
      <c r="C707" s="15" t="s">
        <v>136</v>
      </c>
      <c r="D707" s="15" t="s">
        <v>539</v>
      </c>
      <c r="E707" s="15" t="s">
        <v>134</v>
      </c>
      <c r="F707" s="54"/>
      <c r="G707" s="54"/>
      <c r="H707" s="54"/>
    </row>
    <row r="708" spans="1:8" ht="64.5" hidden="1" x14ac:dyDescent="0.25">
      <c r="A708" s="3" t="s">
        <v>497</v>
      </c>
      <c r="B708" s="15" t="s">
        <v>136</v>
      </c>
      <c r="C708" s="15" t="s">
        <v>136</v>
      </c>
      <c r="D708" s="15" t="s">
        <v>498</v>
      </c>
      <c r="E708" s="15"/>
      <c r="F708" s="54">
        <f>F709</f>
        <v>0</v>
      </c>
      <c r="G708" s="54">
        <v>0</v>
      </c>
      <c r="H708" s="54">
        <v>0</v>
      </c>
    </row>
    <row r="709" spans="1:8" ht="19.5" hidden="1" customHeight="1" x14ac:dyDescent="0.25">
      <c r="A709" s="3" t="s">
        <v>133</v>
      </c>
      <c r="B709" s="15" t="s">
        <v>136</v>
      </c>
      <c r="C709" s="15" t="s">
        <v>136</v>
      </c>
      <c r="D709" s="15" t="s">
        <v>498</v>
      </c>
      <c r="E709" s="15" t="s">
        <v>134</v>
      </c>
      <c r="F709" s="54"/>
      <c r="G709" s="54">
        <v>0</v>
      </c>
      <c r="H709" s="54">
        <v>0</v>
      </c>
    </row>
    <row r="710" spans="1:8" ht="51.6" customHeight="1" x14ac:dyDescent="0.25">
      <c r="A710" s="8" t="s">
        <v>409</v>
      </c>
      <c r="B710" s="12" t="s">
        <v>136</v>
      </c>
      <c r="C710" s="13" t="s">
        <v>136</v>
      </c>
      <c r="D710" s="13" t="s">
        <v>767</v>
      </c>
      <c r="E710" s="13"/>
      <c r="F710" s="52">
        <f>F711</f>
        <v>30</v>
      </c>
      <c r="G710" s="52">
        <f>G711</f>
        <v>30</v>
      </c>
      <c r="H710" s="52">
        <f>H711</f>
        <v>30</v>
      </c>
    </row>
    <row r="711" spans="1:8" ht="51" customHeight="1" x14ac:dyDescent="0.25">
      <c r="A711" s="3" t="s">
        <v>410</v>
      </c>
      <c r="B711" s="14" t="s">
        <v>136</v>
      </c>
      <c r="C711" s="15" t="s">
        <v>136</v>
      </c>
      <c r="D711" s="15" t="s">
        <v>768</v>
      </c>
      <c r="E711" s="15"/>
      <c r="F711" s="53">
        <f>F713+F712</f>
        <v>30</v>
      </c>
      <c r="G711" s="53">
        <f>G713+G712</f>
        <v>30</v>
      </c>
      <c r="H711" s="53">
        <f>H713+H712</f>
        <v>30</v>
      </c>
    </row>
    <row r="712" spans="1:8" ht="33.75" customHeight="1" x14ac:dyDescent="0.25">
      <c r="A712" s="17" t="s">
        <v>178</v>
      </c>
      <c r="B712" s="15" t="s">
        <v>136</v>
      </c>
      <c r="C712" s="15" t="s">
        <v>136</v>
      </c>
      <c r="D712" s="15" t="s">
        <v>768</v>
      </c>
      <c r="E712" s="15" t="s">
        <v>179</v>
      </c>
      <c r="F712" s="54">
        <v>4</v>
      </c>
      <c r="G712" s="54">
        <v>4</v>
      </c>
      <c r="H712" s="54">
        <v>4</v>
      </c>
    </row>
    <row r="713" spans="1:8" x14ac:dyDescent="0.25">
      <c r="A713" s="3" t="s">
        <v>133</v>
      </c>
      <c r="B713" s="14" t="s">
        <v>136</v>
      </c>
      <c r="C713" s="15" t="s">
        <v>136</v>
      </c>
      <c r="D713" s="15" t="s">
        <v>768</v>
      </c>
      <c r="E713" s="15" t="s">
        <v>134</v>
      </c>
      <c r="F713" s="54">
        <v>26</v>
      </c>
      <c r="G713" s="54">
        <v>26</v>
      </c>
      <c r="H713" s="54">
        <v>26</v>
      </c>
    </row>
    <row r="714" spans="1:8" ht="39" x14ac:dyDescent="0.25">
      <c r="A714" s="62" t="s">
        <v>897</v>
      </c>
      <c r="B714" s="61" t="s">
        <v>136</v>
      </c>
      <c r="C714" s="61" t="s">
        <v>136</v>
      </c>
      <c r="D714" s="61" t="s">
        <v>899</v>
      </c>
      <c r="E714" s="15"/>
      <c r="F714" s="56">
        <f t="shared" ref="F714:H715" si="34">F715</f>
        <v>20</v>
      </c>
      <c r="G714" s="56">
        <f t="shared" si="34"/>
        <v>20</v>
      </c>
      <c r="H714" s="56">
        <f t="shared" si="34"/>
        <v>20</v>
      </c>
    </row>
    <row r="715" spans="1:8" ht="51.75" x14ac:dyDescent="0.25">
      <c r="A715" s="46" t="s">
        <v>898</v>
      </c>
      <c r="B715" s="45" t="s">
        <v>136</v>
      </c>
      <c r="C715" s="45" t="s">
        <v>136</v>
      </c>
      <c r="D715" s="45" t="s">
        <v>900</v>
      </c>
      <c r="E715" s="15"/>
      <c r="F715" s="54">
        <f t="shared" si="34"/>
        <v>20</v>
      </c>
      <c r="G715" s="54">
        <f t="shared" si="34"/>
        <v>20</v>
      </c>
      <c r="H715" s="54">
        <f t="shared" si="34"/>
        <v>20</v>
      </c>
    </row>
    <row r="716" spans="1:8" x14ac:dyDescent="0.25">
      <c r="A716" s="46" t="s">
        <v>133</v>
      </c>
      <c r="B716" s="45" t="s">
        <v>136</v>
      </c>
      <c r="C716" s="45" t="s">
        <v>136</v>
      </c>
      <c r="D716" s="45" t="s">
        <v>900</v>
      </c>
      <c r="E716" s="15" t="s">
        <v>894</v>
      </c>
      <c r="F716" s="54">
        <v>20</v>
      </c>
      <c r="G716" s="54">
        <v>20</v>
      </c>
      <c r="H716" s="54">
        <v>20</v>
      </c>
    </row>
    <row r="717" spans="1:8" x14ac:dyDescent="0.25">
      <c r="A717" s="8" t="s">
        <v>216</v>
      </c>
      <c r="B717" s="12" t="s">
        <v>136</v>
      </c>
      <c r="C717" s="13" t="s">
        <v>217</v>
      </c>
      <c r="D717" s="13"/>
      <c r="E717" s="13"/>
      <c r="F717" s="52">
        <f>F718+F755+F761+F758</f>
        <v>13915.207970000001</v>
      </c>
      <c r="G717" s="52">
        <f>G718+G755+G761+G758</f>
        <v>13577.500000000002</v>
      </c>
      <c r="H717" s="52">
        <f>H718+H755+H761+H758</f>
        <v>11494.300000000001</v>
      </c>
    </row>
    <row r="718" spans="1:8" ht="39" x14ac:dyDescent="0.25">
      <c r="A718" s="8" t="s">
        <v>738</v>
      </c>
      <c r="B718" s="12" t="s">
        <v>136</v>
      </c>
      <c r="C718" s="13" t="s">
        <v>217</v>
      </c>
      <c r="D718" s="13" t="s">
        <v>152</v>
      </c>
      <c r="E718" s="13"/>
      <c r="F718" s="52">
        <f>F719+F721+F725+F733+F735+F739+F742+F747+F737</f>
        <v>13650.607970000001</v>
      </c>
      <c r="G718" s="52">
        <f>G719+G721+G725+G733+G735+G739+G742+G747+G737</f>
        <v>13312.900000000001</v>
      </c>
      <c r="H718" s="52">
        <f>H719+H721+H725+H733+H735+H739+H742+H747+H737</f>
        <v>11229.7</v>
      </c>
    </row>
    <row r="719" spans="1:8" ht="39" x14ac:dyDescent="0.25">
      <c r="A719" s="3" t="s">
        <v>218</v>
      </c>
      <c r="B719" s="14" t="s">
        <v>136</v>
      </c>
      <c r="C719" s="15" t="s">
        <v>217</v>
      </c>
      <c r="D719" s="15" t="s">
        <v>219</v>
      </c>
      <c r="E719" s="15"/>
      <c r="F719" s="53">
        <f>F720</f>
        <v>82.5</v>
      </c>
      <c r="G719" s="53">
        <f>G720</f>
        <v>82.5</v>
      </c>
      <c r="H719" s="53">
        <f>H720</f>
        <v>82.5</v>
      </c>
    </row>
    <row r="720" spans="1:8" x14ac:dyDescent="0.25">
      <c r="A720" s="3" t="s">
        <v>220</v>
      </c>
      <c r="B720" s="14" t="s">
        <v>136</v>
      </c>
      <c r="C720" s="15" t="s">
        <v>217</v>
      </c>
      <c r="D720" s="15" t="s">
        <v>219</v>
      </c>
      <c r="E720" s="15" t="s">
        <v>221</v>
      </c>
      <c r="F720" s="54">
        <v>82.5</v>
      </c>
      <c r="G720" s="54">
        <v>82.5</v>
      </c>
      <c r="H720" s="54">
        <v>82.5</v>
      </c>
    </row>
    <row r="721" spans="1:8" ht="51.75" x14ac:dyDescent="0.25">
      <c r="A721" s="3" t="s">
        <v>153</v>
      </c>
      <c r="B721" s="14" t="s">
        <v>136</v>
      </c>
      <c r="C721" s="15" t="s">
        <v>217</v>
      </c>
      <c r="D721" s="15" t="s">
        <v>154</v>
      </c>
      <c r="E721" s="15"/>
      <c r="F721" s="54">
        <f>F722+F724+F723</f>
        <v>2541.9079699999998</v>
      </c>
      <c r="G721" s="54">
        <f>G722+G724+G723</f>
        <v>2204.1999999999998</v>
      </c>
      <c r="H721" s="54">
        <f>H722+H724+H723</f>
        <v>121</v>
      </c>
    </row>
    <row r="722" spans="1:8" ht="39" x14ac:dyDescent="0.25">
      <c r="A722" s="3" t="s">
        <v>794</v>
      </c>
      <c r="B722" s="14" t="s">
        <v>136</v>
      </c>
      <c r="C722" s="15" t="s">
        <v>217</v>
      </c>
      <c r="D722" s="15" t="s">
        <v>154</v>
      </c>
      <c r="E722" s="15" t="s">
        <v>179</v>
      </c>
      <c r="F722" s="75">
        <v>2083.2079699999999</v>
      </c>
      <c r="G722" s="54">
        <v>2083.1999999999998</v>
      </c>
      <c r="H722" s="54">
        <v>0</v>
      </c>
    </row>
    <row r="723" spans="1:8" x14ac:dyDescent="0.25">
      <c r="A723" s="3" t="s">
        <v>133</v>
      </c>
      <c r="B723" s="14" t="s">
        <v>136</v>
      </c>
      <c r="C723" s="15" t="s">
        <v>217</v>
      </c>
      <c r="D723" s="15" t="s">
        <v>154</v>
      </c>
      <c r="E723" s="15" t="s">
        <v>134</v>
      </c>
      <c r="F723" s="54">
        <v>407.7</v>
      </c>
      <c r="G723" s="54">
        <v>70</v>
      </c>
      <c r="H723" s="54">
        <v>70</v>
      </c>
    </row>
    <row r="724" spans="1:8" ht="17.25" customHeight="1" x14ac:dyDescent="0.25">
      <c r="A724" s="3" t="s">
        <v>144</v>
      </c>
      <c r="B724" s="14" t="s">
        <v>136</v>
      </c>
      <c r="C724" s="15" t="s">
        <v>217</v>
      </c>
      <c r="D724" s="15" t="s">
        <v>154</v>
      </c>
      <c r="E724" s="15" t="s">
        <v>145</v>
      </c>
      <c r="F724" s="54">
        <v>51</v>
      </c>
      <c r="G724" s="54">
        <v>51</v>
      </c>
      <c r="H724" s="54">
        <v>51</v>
      </c>
    </row>
    <row r="725" spans="1:8" ht="39" x14ac:dyDescent="0.25">
      <c r="A725" s="3" t="s">
        <v>47</v>
      </c>
      <c r="B725" s="14" t="s">
        <v>136</v>
      </c>
      <c r="C725" s="15" t="s">
        <v>217</v>
      </c>
      <c r="D725" s="15" t="s">
        <v>31</v>
      </c>
      <c r="E725" s="15"/>
      <c r="F725" s="53">
        <f>F726</f>
        <v>10807.2</v>
      </c>
      <c r="G725" s="53">
        <f>G726</f>
        <v>10807.2</v>
      </c>
      <c r="H725" s="53">
        <f>H726</f>
        <v>10807.2</v>
      </c>
    </row>
    <row r="726" spans="1:8" x14ac:dyDescent="0.25">
      <c r="A726" s="3" t="s">
        <v>144</v>
      </c>
      <c r="B726" s="14" t="s">
        <v>136</v>
      </c>
      <c r="C726" s="15" t="s">
        <v>217</v>
      </c>
      <c r="D726" s="15" t="s">
        <v>31</v>
      </c>
      <c r="E726" s="15" t="s">
        <v>145</v>
      </c>
      <c r="F726" s="54">
        <v>10807.2</v>
      </c>
      <c r="G726" s="77">
        <v>10807.2</v>
      </c>
      <c r="H726" s="54">
        <v>10807.2</v>
      </c>
    </row>
    <row r="727" spans="1:8" ht="36.75" hidden="1" customHeight="1" x14ac:dyDescent="0.25">
      <c r="A727" s="3" t="s">
        <v>90</v>
      </c>
      <c r="B727" s="15" t="s">
        <v>136</v>
      </c>
      <c r="C727" s="15" t="s">
        <v>217</v>
      </c>
      <c r="D727" s="15" t="s">
        <v>91</v>
      </c>
      <c r="E727" s="15"/>
      <c r="F727" s="53">
        <f>F728</f>
        <v>0</v>
      </c>
      <c r="G727" s="53">
        <v>0</v>
      </c>
      <c r="H727" s="53">
        <v>0</v>
      </c>
    </row>
    <row r="728" spans="1:8" ht="23.25" hidden="1" customHeight="1" x14ac:dyDescent="0.25">
      <c r="A728" s="3" t="s">
        <v>178</v>
      </c>
      <c r="B728" s="15" t="s">
        <v>136</v>
      </c>
      <c r="C728" s="15" t="s">
        <v>217</v>
      </c>
      <c r="D728" s="15" t="s">
        <v>91</v>
      </c>
      <c r="E728" s="15" t="s">
        <v>179</v>
      </c>
      <c r="F728" s="54"/>
      <c r="G728" s="54">
        <v>0</v>
      </c>
      <c r="H728" s="54">
        <v>0</v>
      </c>
    </row>
    <row r="729" spans="1:8" ht="28.5" hidden="1" customHeight="1" x14ac:dyDescent="0.25">
      <c r="A729" s="3" t="s">
        <v>83</v>
      </c>
      <c r="B729" s="14" t="s">
        <v>136</v>
      </c>
      <c r="C729" s="15" t="s">
        <v>217</v>
      </c>
      <c r="D729" s="15" t="s">
        <v>80</v>
      </c>
      <c r="E729" s="15"/>
      <c r="F729" s="53"/>
      <c r="G729" s="53">
        <v>0</v>
      </c>
      <c r="H729" s="53">
        <v>0</v>
      </c>
    </row>
    <row r="730" spans="1:8" ht="24.75" hidden="1" customHeight="1" x14ac:dyDescent="0.25">
      <c r="A730" s="3" t="s">
        <v>178</v>
      </c>
      <c r="B730" s="14" t="s">
        <v>136</v>
      </c>
      <c r="C730" s="15" t="s">
        <v>217</v>
      </c>
      <c r="D730" s="15" t="s">
        <v>80</v>
      </c>
      <c r="E730" s="15" t="s">
        <v>179</v>
      </c>
      <c r="F730" s="53"/>
      <c r="G730" s="53">
        <v>0</v>
      </c>
      <c r="H730" s="53">
        <v>0</v>
      </c>
    </row>
    <row r="731" spans="1:8" ht="22.5" hidden="1" customHeight="1" x14ac:dyDescent="0.25">
      <c r="A731" s="39" t="s">
        <v>331</v>
      </c>
      <c r="B731" s="14" t="s">
        <v>136</v>
      </c>
      <c r="C731" s="15" t="s">
        <v>217</v>
      </c>
      <c r="D731" s="15" t="s">
        <v>563</v>
      </c>
      <c r="E731" s="15"/>
      <c r="F731" s="53">
        <f>F732</f>
        <v>0</v>
      </c>
      <c r="G731" s="53">
        <v>0</v>
      </c>
      <c r="H731" s="53">
        <v>0</v>
      </c>
    </row>
    <row r="732" spans="1:8" ht="22.5" hidden="1" customHeight="1" x14ac:dyDescent="0.25">
      <c r="A732" s="39" t="s">
        <v>144</v>
      </c>
      <c r="B732" s="14" t="s">
        <v>136</v>
      </c>
      <c r="C732" s="15" t="s">
        <v>217</v>
      </c>
      <c r="D732" s="15" t="s">
        <v>563</v>
      </c>
      <c r="E732" s="15" t="s">
        <v>145</v>
      </c>
      <c r="F732" s="53"/>
      <c r="G732" s="53">
        <v>0</v>
      </c>
      <c r="H732" s="53">
        <v>0</v>
      </c>
    </row>
    <row r="733" spans="1:8" ht="41.25" hidden="1" customHeight="1" x14ac:dyDescent="0.25">
      <c r="A733" s="3" t="s">
        <v>843</v>
      </c>
      <c r="B733" s="15" t="s">
        <v>136</v>
      </c>
      <c r="C733" s="15" t="s">
        <v>217</v>
      </c>
      <c r="D733" s="15" t="s">
        <v>554</v>
      </c>
      <c r="E733" s="15"/>
      <c r="F733" s="53">
        <f>F734</f>
        <v>0</v>
      </c>
      <c r="G733" s="53">
        <f>G734</f>
        <v>0</v>
      </c>
      <c r="H733" s="53">
        <f>H734</f>
        <v>0</v>
      </c>
    </row>
    <row r="734" spans="1:8" ht="20.25" hidden="1" customHeight="1" x14ac:dyDescent="0.25">
      <c r="A734" s="3" t="s">
        <v>555</v>
      </c>
      <c r="B734" s="15" t="s">
        <v>136</v>
      </c>
      <c r="C734" s="15" t="s">
        <v>217</v>
      </c>
      <c r="D734" s="15" t="s">
        <v>554</v>
      </c>
      <c r="E734" s="15" t="s">
        <v>134</v>
      </c>
      <c r="F734" s="53"/>
      <c r="G734" s="53"/>
      <c r="H734" s="53"/>
    </row>
    <row r="735" spans="1:8" ht="96" customHeight="1" x14ac:dyDescent="0.25">
      <c r="A735" s="3" t="s">
        <v>669</v>
      </c>
      <c r="B735" s="15" t="s">
        <v>136</v>
      </c>
      <c r="C735" s="15" t="s">
        <v>217</v>
      </c>
      <c r="D735" s="15" t="s">
        <v>668</v>
      </c>
      <c r="E735" s="15"/>
      <c r="F735" s="53">
        <f>F736</f>
        <v>108</v>
      </c>
      <c r="G735" s="53">
        <f>G736</f>
        <v>108</v>
      </c>
      <c r="H735" s="53">
        <f>H736</f>
        <v>108</v>
      </c>
    </row>
    <row r="736" spans="1:8" ht="15.75" customHeight="1" x14ac:dyDescent="0.25">
      <c r="A736" s="3" t="s">
        <v>220</v>
      </c>
      <c r="B736" s="15" t="s">
        <v>136</v>
      </c>
      <c r="C736" s="15" t="s">
        <v>217</v>
      </c>
      <c r="D736" s="15" t="s">
        <v>668</v>
      </c>
      <c r="E736" s="15" t="s">
        <v>221</v>
      </c>
      <c r="F736" s="54">
        <v>108</v>
      </c>
      <c r="G736" s="77">
        <v>108</v>
      </c>
      <c r="H736" s="54">
        <v>108</v>
      </c>
    </row>
    <row r="737" spans="1:8" ht="64.5" x14ac:dyDescent="0.25">
      <c r="A737" s="3" t="s">
        <v>805</v>
      </c>
      <c r="B737" s="15" t="s">
        <v>136</v>
      </c>
      <c r="C737" s="15" t="s">
        <v>217</v>
      </c>
      <c r="D737" s="15" t="s">
        <v>806</v>
      </c>
      <c r="E737" s="15"/>
      <c r="F737" s="53">
        <f>F738</f>
        <v>56</v>
      </c>
      <c r="G737" s="53">
        <f>G738</f>
        <v>56</v>
      </c>
      <c r="H737" s="53">
        <f>H738</f>
        <v>56</v>
      </c>
    </row>
    <row r="738" spans="1:8" x14ac:dyDescent="0.25">
      <c r="A738" s="3" t="s">
        <v>220</v>
      </c>
      <c r="B738" s="15" t="s">
        <v>136</v>
      </c>
      <c r="C738" s="15" t="s">
        <v>217</v>
      </c>
      <c r="D738" s="15" t="s">
        <v>806</v>
      </c>
      <c r="E738" s="15" t="s">
        <v>221</v>
      </c>
      <c r="F738" s="54">
        <v>56</v>
      </c>
      <c r="G738" s="77">
        <v>56</v>
      </c>
      <c r="H738" s="54">
        <v>56</v>
      </c>
    </row>
    <row r="739" spans="1:8" ht="18" hidden="1" customHeight="1" x14ac:dyDescent="0.25">
      <c r="A739" s="8" t="s">
        <v>399</v>
      </c>
      <c r="B739" s="13" t="s">
        <v>136</v>
      </c>
      <c r="C739" s="13" t="s">
        <v>217</v>
      </c>
      <c r="D739" s="13" t="s">
        <v>201</v>
      </c>
      <c r="E739" s="15"/>
      <c r="F739" s="53">
        <f t="shared" ref="F739:H740" si="35">F740</f>
        <v>0</v>
      </c>
      <c r="G739" s="53">
        <f t="shared" si="35"/>
        <v>0</v>
      </c>
      <c r="H739" s="53">
        <f t="shared" si="35"/>
        <v>0</v>
      </c>
    </row>
    <row r="740" spans="1:8" ht="42" hidden="1" customHeight="1" x14ac:dyDescent="0.25">
      <c r="A740" s="3" t="s">
        <v>203</v>
      </c>
      <c r="B740" s="15" t="s">
        <v>136</v>
      </c>
      <c r="C740" s="15" t="s">
        <v>217</v>
      </c>
      <c r="D740" s="15" t="s">
        <v>51</v>
      </c>
      <c r="E740" s="15"/>
      <c r="F740" s="53">
        <f t="shared" si="35"/>
        <v>0</v>
      </c>
      <c r="G740" s="53">
        <f t="shared" si="35"/>
        <v>0</v>
      </c>
      <c r="H740" s="53">
        <f t="shared" si="35"/>
        <v>0</v>
      </c>
    </row>
    <row r="741" spans="1:8" ht="40.5" hidden="1" customHeight="1" x14ac:dyDescent="0.25">
      <c r="A741" s="3" t="s">
        <v>794</v>
      </c>
      <c r="B741" s="15" t="s">
        <v>136</v>
      </c>
      <c r="C741" s="15" t="s">
        <v>217</v>
      </c>
      <c r="D741" s="15" t="s">
        <v>51</v>
      </c>
      <c r="E741" s="15" t="s">
        <v>179</v>
      </c>
      <c r="F741" s="53"/>
      <c r="G741" s="53"/>
      <c r="H741" s="53"/>
    </row>
    <row r="742" spans="1:8" ht="26.25" x14ac:dyDescent="0.25">
      <c r="A742" s="8" t="s">
        <v>402</v>
      </c>
      <c r="B742" s="12" t="s">
        <v>136</v>
      </c>
      <c r="C742" s="13" t="s">
        <v>217</v>
      </c>
      <c r="D742" s="13" t="s">
        <v>209</v>
      </c>
      <c r="E742" s="15"/>
      <c r="F742" s="52">
        <f>F743</f>
        <v>50</v>
      </c>
      <c r="G742" s="52">
        <f>G743</f>
        <v>50</v>
      </c>
      <c r="H742" s="52">
        <f>H743</f>
        <v>50</v>
      </c>
    </row>
    <row r="743" spans="1:8" ht="39" x14ac:dyDescent="0.25">
      <c r="A743" s="3" t="s">
        <v>377</v>
      </c>
      <c r="B743" s="14" t="s">
        <v>136</v>
      </c>
      <c r="C743" s="15" t="s">
        <v>217</v>
      </c>
      <c r="D743" s="15" t="s">
        <v>378</v>
      </c>
      <c r="E743" s="15"/>
      <c r="F743" s="53">
        <f>F744+F745+F746</f>
        <v>50</v>
      </c>
      <c r="G743" s="53">
        <f>G744+G745</f>
        <v>50</v>
      </c>
      <c r="H743" s="53">
        <f>H744+H745</f>
        <v>50</v>
      </c>
    </row>
    <row r="744" spans="1:8" ht="39" x14ac:dyDescent="0.25">
      <c r="A744" s="3" t="s">
        <v>794</v>
      </c>
      <c r="B744" s="14" t="s">
        <v>136</v>
      </c>
      <c r="C744" s="15" t="s">
        <v>217</v>
      </c>
      <c r="D744" s="15" t="s">
        <v>378</v>
      </c>
      <c r="E744" s="15" t="s">
        <v>179</v>
      </c>
      <c r="F744" s="54">
        <v>50</v>
      </c>
      <c r="G744" s="54">
        <v>50</v>
      </c>
      <c r="H744" s="54">
        <v>50</v>
      </c>
    </row>
    <row r="745" spans="1:8" hidden="1" x14ac:dyDescent="0.25">
      <c r="A745" s="3" t="s">
        <v>144</v>
      </c>
      <c r="B745" s="14" t="s">
        <v>136</v>
      </c>
      <c r="C745" s="15" t="s">
        <v>217</v>
      </c>
      <c r="D745" s="15" t="s">
        <v>378</v>
      </c>
      <c r="E745" s="15" t="s">
        <v>145</v>
      </c>
      <c r="F745" s="54"/>
      <c r="G745" s="54"/>
      <c r="H745" s="54"/>
    </row>
    <row r="746" spans="1:8" ht="51.75" hidden="1" x14ac:dyDescent="0.25">
      <c r="A746" s="17" t="s">
        <v>69</v>
      </c>
      <c r="B746" s="14" t="s">
        <v>136</v>
      </c>
      <c r="C746" s="15" t="s">
        <v>217</v>
      </c>
      <c r="D746" s="15" t="s">
        <v>378</v>
      </c>
      <c r="E746" s="15" t="s">
        <v>427</v>
      </c>
      <c r="F746" s="54"/>
      <c r="G746" s="54"/>
      <c r="H746" s="54"/>
    </row>
    <row r="747" spans="1:8" x14ac:dyDescent="0.25">
      <c r="A747" s="8" t="s">
        <v>222</v>
      </c>
      <c r="B747" s="12" t="s">
        <v>136</v>
      </c>
      <c r="C747" s="13" t="s">
        <v>217</v>
      </c>
      <c r="D747" s="13" t="s">
        <v>156</v>
      </c>
      <c r="E747" s="13"/>
      <c r="F747" s="52">
        <f t="shared" ref="F747:H749" si="36">F748</f>
        <v>5</v>
      </c>
      <c r="G747" s="52">
        <f t="shared" si="36"/>
        <v>5</v>
      </c>
      <c r="H747" s="52">
        <f t="shared" si="36"/>
        <v>5</v>
      </c>
    </row>
    <row r="748" spans="1:8" ht="26.25" x14ac:dyDescent="0.25">
      <c r="A748" s="3" t="s">
        <v>412</v>
      </c>
      <c r="B748" s="14" t="s">
        <v>136</v>
      </c>
      <c r="C748" s="15" t="s">
        <v>217</v>
      </c>
      <c r="D748" s="15" t="s">
        <v>215</v>
      </c>
      <c r="E748" s="15"/>
      <c r="F748" s="53">
        <f t="shared" si="36"/>
        <v>5</v>
      </c>
      <c r="G748" s="53">
        <f t="shared" si="36"/>
        <v>5</v>
      </c>
      <c r="H748" s="53">
        <f t="shared" si="36"/>
        <v>5</v>
      </c>
    </row>
    <row r="749" spans="1:8" ht="64.5" x14ac:dyDescent="0.25">
      <c r="A749" s="3" t="s">
        <v>739</v>
      </c>
      <c r="B749" s="14" t="s">
        <v>136</v>
      </c>
      <c r="C749" s="15" t="s">
        <v>217</v>
      </c>
      <c r="D749" s="15" t="s">
        <v>364</v>
      </c>
      <c r="E749" s="15"/>
      <c r="F749" s="53">
        <f t="shared" si="36"/>
        <v>5</v>
      </c>
      <c r="G749" s="53">
        <f t="shared" si="36"/>
        <v>5</v>
      </c>
      <c r="H749" s="53">
        <f t="shared" si="36"/>
        <v>5</v>
      </c>
    </row>
    <row r="750" spans="1:8" ht="39" x14ac:dyDescent="0.25">
      <c r="A750" s="3" t="s">
        <v>794</v>
      </c>
      <c r="B750" s="14" t="s">
        <v>136</v>
      </c>
      <c r="C750" s="15" t="s">
        <v>217</v>
      </c>
      <c r="D750" s="15" t="s">
        <v>364</v>
      </c>
      <c r="E750" s="15" t="s">
        <v>179</v>
      </c>
      <c r="F750" s="54">
        <v>5</v>
      </c>
      <c r="G750" s="54">
        <v>5</v>
      </c>
      <c r="H750" s="54">
        <v>5</v>
      </c>
    </row>
    <row r="751" spans="1:8" ht="39" hidden="1" x14ac:dyDescent="0.25">
      <c r="A751" s="18" t="s">
        <v>230</v>
      </c>
      <c r="B751" s="13" t="s">
        <v>136</v>
      </c>
      <c r="C751" s="13" t="s">
        <v>217</v>
      </c>
      <c r="D751" s="13" t="s">
        <v>231</v>
      </c>
      <c r="E751" s="13"/>
      <c r="F751" s="52">
        <f>F752</f>
        <v>0</v>
      </c>
      <c r="G751" s="52">
        <v>0</v>
      </c>
      <c r="H751" s="52">
        <v>0</v>
      </c>
    </row>
    <row r="752" spans="1:8" ht="26.25" hidden="1" x14ac:dyDescent="0.25">
      <c r="A752" s="8" t="s">
        <v>355</v>
      </c>
      <c r="B752" s="13" t="s">
        <v>136</v>
      </c>
      <c r="C752" s="13" t="s">
        <v>217</v>
      </c>
      <c r="D752" s="13" t="s">
        <v>356</v>
      </c>
      <c r="E752" s="13"/>
      <c r="F752" s="52">
        <f>F753</f>
        <v>0</v>
      </c>
      <c r="G752" s="52">
        <v>0</v>
      </c>
      <c r="H752" s="52">
        <v>0</v>
      </c>
    </row>
    <row r="753" spans="1:8" ht="39" hidden="1" x14ac:dyDescent="0.25">
      <c r="A753" s="3" t="s">
        <v>357</v>
      </c>
      <c r="B753" s="15" t="s">
        <v>136</v>
      </c>
      <c r="C753" s="15" t="s">
        <v>217</v>
      </c>
      <c r="D753" s="15" t="s">
        <v>358</v>
      </c>
      <c r="E753" s="15"/>
      <c r="F753" s="53">
        <f>F754</f>
        <v>0</v>
      </c>
      <c r="G753" s="53">
        <v>0</v>
      </c>
      <c r="H753" s="53">
        <v>0</v>
      </c>
    </row>
    <row r="754" spans="1:8" ht="26.25" hidden="1" x14ac:dyDescent="0.25">
      <c r="A754" s="3" t="s">
        <v>178</v>
      </c>
      <c r="B754" s="15" t="s">
        <v>136</v>
      </c>
      <c r="C754" s="15" t="s">
        <v>217</v>
      </c>
      <c r="D754" s="15" t="s">
        <v>358</v>
      </c>
      <c r="E754" s="15" t="s">
        <v>179</v>
      </c>
      <c r="F754" s="53">
        <v>0</v>
      </c>
      <c r="G754" s="53">
        <v>0</v>
      </c>
      <c r="H754" s="53">
        <v>0</v>
      </c>
    </row>
    <row r="755" spans="1:8" ht="51.75" x14ac:dyDescent="0.25">
      <c r="A755" s="8" t="s">
        <v>769</v>
      </c>
      <c r="B755" s="12" t="s">
        <v>214</v>
      </c>
      <c r="C755" s="13" t="s">
        <v>217</v>
      </c>
      <c r="D755" s="13" t="s">
        <v>231</v>
      </c>
      <c r="E755" s="13"/>
      <c r="F755" s="52">
        <f t="shared" ref="F755:H756" si="37">F756</f>
        <v>6</v>
      </c>
      <c r="G755" s="52">
        <f t="shared" si="37"/>
        <v>6</v>
      </c>
      <c r="H755" s="52">
        <f t="shared" si="37"/>
        <v>6</v>
      </c>
    </row>
    <row r="756" spans="1:8" ht="39" x14ac:dyDescent="0.25">
      <c r="A756" s="3" t="s">
        <v>413</v>
      </c>
      <c r="B756" s="14" t="s">
        <v>136</v>
      </c>
      <c r="C756" s="15" t="s">
        <v>217</v>
      </c>
      <c r="D756" s="15" t="s">
        <v>116</v>
      </c>
      <c r="E756" s="15"/>
      <c r="F756" s="53">
        <f t="shared" si="37"/>
        <v>6</v>
      </c>
      <c r="G756" s="53">
        <f t="shared" si="37"/>
        <v>6</v>
      </c>
      <c r="H756" s="53">
        <f t="shared" si="37"/>
        <v>6</v>
      </c>
    </row>
    <row r="757" spans="1:8" ht="39" x14ac:dyDescent="0.25">
      <c r="A757" s="3" t="s">
        <v>794</v>
      </c>
      <c r="B757" s="14" t="s">
        <v>136</v>
      </c>
      <c r="C757" s="15" t="s">
        <v>217</v>
      </c>
      <c r="D757" s="15" t="s">
        <v>116</v>
      </c>
      <c r="E757" s="15" t="s">
        <v>179</v>
      </c>
      <c r="F757" s="54">
        <v>6</v>
      </c>
      <c r="G757" s="54">
        <v>6</v>
      </c>
      <c r="H757" s="54">
        <v>6</v>
      </c>
    </row>
    <row r="758" spans="1:8" ht="39" hidden="1" x14ac:dyDescent="0.25">
      <c r="A758" s="8" t="s">
        <v>831</v>
      </c>
      <c r="B758" s="12" t="s">
        <v>136</v>
      </c>
      <c r="C758" s="13" t="s">
        <v>217</v>
      </c>
      <c r="D758" s="13" t="s">
        <v>832</v>
      </c>
      <c r="E758" s="13"/>
      <c r="F758" s="56">
        <f>F759</f>
        <v>0</v>
      </c>
      <c r="G758" s="56">
        <v>0</v>
      </c>
      <c r="H758" s="56">
        <v>0</v>
      </c>
    </row>
    <row r="759" spans="1:8" ht="51.75" hidden="1" x14ac:dyDescent="0.25">
      <c r="A759" s="3" t="s">
        <v>833</v>
      </c>
      <c r="B759" s="15" t="s">
        <v>136</v>
      </c>
      <c r="C759" s="15" t="s">
        <v>217</v>
      </c>
      <c r="D759" s="15" t="s">
        <v>834</v>
      </c>
      <c r="E759" s="15"/>
      <c r="F759" s="54">
        <f>F760</f>
        <v>0</v>
      </c>
      <c r="G759" s="54">
        <v>0</v>
      </c>
      <c r="H759" s="54">
        <v>0</v>
      </c>
    </row>
    <row r="760" spans="1:8" ht="39" hidden="1" x14ac:dyDescent="0.25">
      <c r="A760" s="3" t="s">
        <v>794</v>
      </c>
      <c r="B760" s="15" t="s">
        <v>136</v>
      </c>
      <c r="C760" s="15" t="s">
        <v>217</v>
      </c>
      <c r="D760" s="15" t="s">
        <v>834</v>
      </c>
      <c r="E760" s="15" t="s">
        <v>179</v>
      </c>
      <c r="F760" s="54"/>
      <c r="G760" s="54"/>
      <c r="H760" s="54"/>
    </row>
    <row r="761" spans="1:8" ht="33" customHeight="1" x14ac:dyDescent="0.25">
      <c r="A761" s="8" t="s">
        <v>680</v>
      </c>
      <c r="B761" s="12" t="s">
        <v>136</v>
      </c>
      <c r="C761" s="13" t="s">
        <v>217</v>
      </c>
      <c r="D761" s="13" t="s">
        <v>679</v>
      </c>
      <c r="E761" s="13"/>
      <c r="F761" s="56">
        <f t="shared" ref="F761:H762" si="38">F762</f>
        <v>258.60000000000002</v>
      </c>
      <c r="G761" s="56">
        <f t="shared" si="38"/>
        <v>258.60000000000002</v>
      </c>
      <c r="H761" s="56">
        <f t="shared" si="38"/>
        <v>258.60000000000002</v>
      </c>
    </row>
    <row r="762" spans="1:8" ht="64.5" x14ac:dyDescent="0.25">
      <c r="A762" s="3" t="s">
        <v>739</v>
      </c>
      <c r="B762" s="14" t="s">
        <v>136</v>
      </c>
      <c r="C762" s="15" t="s">
        <v>217</v>
      </c>
      <c r="D762" s="15" t="s">
        <v>770</v>
      </c>
      <c r="E762" s="15"/>
      <c r="F762" s="53">
        <f t="shared" si="38"/>
        <v>258.60000000000002</v>
      </c>
      <c r="G762" s="53">
        <f t="shared" si="38"/>
        <v>258.60000000000002</v>
      </c>
      <c r="H762" s="53">
        <f t="shared" si="38"/>
        <v>258.60000000000002</v>
      </c>
    </row>
    <row r="763" spans="1:8" ht="26.25" x14ac:dyDescent="0.25">
      <c r="A763" s="3" t="s">
        <v>673</v>
      </c>
      <c r="B763" s="14" t="s">
        <v>136</v>
      </c>
      <c r="C763" s="15" t="s">
        <v>217</v>
      </c>
      <c r="D763" s="15" t="s">
        <v>770</v>
      </c>
      <c r="E763" s="15" t="s">
        <v>251</v>
      </c>
      <c r="F763" s="54">
        <v>258.60000000000002</v>
      </c>
      <c r="G763" s="54">
        <v>258.60000000000002</v>
      </c>
      <c r="H763" s="54">
        <v>258.60000000000002</v>
      </c>
    </row>
    <row r="764" spans="1:8" ht="64.5" hidden="1" x14ac:dyDescent="0.25">
      <c r="A764" s="17" t="s">
        <v>10</v>
      </c>
      <c r="B764" s="15" t="s">
        <v>136</v>
      </c>
      <c r="C764" s="15" t="s">
        <v>217</v>
      </c>
      <c r="D764" s="15" t="s">
        <v>12</v>
      </c>
      <c r="E764" s="15"/>
      <c r="F764" s="53">
        <f>F765</f>
        <v>0</v>
      </c>
      <c r="G764" s="53">
        <v>0</v>
      </c>
      <c r="H764" s="53">
        <v>0</v>
      </c>
    </row>
    <row r="765" spans="1:8" hidden="1" x14ac:dyDescent="0.25">
      <c r="A765" s="3" t="s">
        <v>144</v>
      </c>
      <c r="B765" s="15" t="s">
        <v>136</v>
      </c>
      <c r="C765" s="15" t="s">
        <v>217</v>
      </c>
      <c r="D765" s="15" t="s">
        <v>12</v>
      </c>
      <c r="E765" s="15" t="s">
        <v>145</v>
      </c>
      <c r="F765" s="53"/>
      <c r="G765" s="53">
        <v>0</v>
      </c>
      <c r="H765" s="53">
        <v>0</v>
      </c>
    </row>
    <row r="766" spans="1:8" x14ac:dyDescent="0.25">
      <c r="A766" s="8" t="s">
        <v>157</v>
      </c>
      <c r="B766" s="12" t="s">
        <v>158</v>
      </c>
      <c r="C766" s="15"/>
      <c r="D766" s="15"/>
      <c r="E766" s="15"/>
      <c r="F766" s="52">
        <f>F767+F845</f>
        <v>90626.761599999998</v>
      </c>
      <c r="G766" s="52">
        <f>G767+G845</f>
        <v>72912.605100000001</v>
      </c>
      <c r="H766" s="52">
        <f>H767+H845</f>
        <v>72914.019199999995</v>
      </c>
    </row>
    <row r="767" spans="1:8" x14ac:dyDescent="0.25">
      <c r="A767" s="8" t="s">
        <v>159</v>
      </c>
      <c r="B767" s="12" t="s">
        <v>158</v>
      </c>
      <c r="C767" s="13" t="s">
        <v>160</v>
      </c>
      <c r="D767" s="13"/>
      <c r="E767" s="13"/>
      <c r="F767" s="52">
        <f>F768+F842</f>
        <v>77308.861600000004</v>
      </c>
      <c r="G767" s="52">
        <f>G768+G842</f>
        <v>59594.705099999999</v>
      </c>
      <c r="H767" s="52">
        <f>H768+H842</f>
        <v>59596.119199999994</v>
      </c>
    </row>
    <row r="768" spans="1:8" ht="39" x14ac:dyDescent="0.25">
      <c r="A768" s="8" t="s">
        <v>771</v>
      </c>
      <c r="B768" s="12" t="s">
        <v>158</v>
      </c>
      <c r="C768" s="13" t="s">
        <v>160</v>
      </c>
      <c r="D768" s="13" t="s">
        <v>161</v>
      </c>
      <c r="E768" s="13"/>
      <c r="F768" s="52">
        <f>F769+F824</f>
        <v>77308.861600000004</v>
      </c>
      <c r="G768" s="52">
        <f>G769+G824</f>
        <v>59594.705099999999</v>
      </c>
      <c r="H768" s="52">
        <f>H769+H824</f>
        <v>59596.119199999994</v>
      </c>
    </row>
    <row r="769" spans="1:8" ht="26.25" x14ac:dyDescent="0.25">
      <c r="A769" s="8" t="s">
        <v>139</v>
      </c>
      <c r="B769" s="12" t="s">
        <v>158</v>
      </c>
      <c r="C769" s="13" t="s">
        <v>160</v>
      </c>
      <c r="D769" s="13" t="s">
        <v>162</v>
      </c>
      <c r="E769" s="13"/>
      <c r="F769" s="52">
        <f>F770+F783+F798+F813+F821</f>
        <v>76831.861600000004</v>
      </c>
      <c r="G769" s="52">
        <f>G770+G783+G798+G813</f>
        <v>59117.705099999999</v>
      </c>
      <c r="H769" s="52">
        <f>H770+H783+H798+H813</f>
        <v>59119.119199999994</v>
      </c>
    </row>
    <row r="770" spans="1:8" ht="51.75" x14ac:dyDescent="0.25">
      <c r="A770" s="3" t="s">
        <v>163</v>
      </c>
      <c r="B770" s="14" t="s">
        <v>158</v>
      </c>
      <c r="C770" s="15" t="s">
        <v>160</v>
      </c>
      <c r="D770" s="15" t="s">
        <v>164</v>
      </c>
      <c r="E770" s="15"/>
      <c r="F770" s="53">
        <f>F771+F775+F779+F781+F773</f>
        <v>35533.299999999996</v>
      </c>
      <c r="G770" s="53">
        <f>G771+G775+G779+G781</f>
        <v>33237.699999999997</v>
      </c>
      <c r="H770" s="53">
        <f>H771+H775+H779+H781</f>
        <v>33237.699999999997</v>
      </c>
    </row>
    <row r="771" spans="1:8" ht="26.25" x14ac:dyDescent="0.25">
      <c r="A771" s="3" t="s">
        <v>146</v>
      </c>
      <c r="B771" s="14" t="s">
        <v>158</v>
      </c>
      <c r="C771" s="15" t="s">
        <v>160</v>
      </c>
      <c r="D771" s="15" t="s">
        <v>165</v>
      </c>
      <c r="E771" s="15"/>
      <c r="F771" s="53">
        <f>F772</f>
        <v>28055.3</v>
      </c>
      <c r="G771" s="53">
        <f>G772</f>
        <v>27255.3</v>
      </c>
      <c r="H771" s="53">
        <f>H772</f>
        <v>27255.3</v>
      </c>
    </row>
    <row r="772" spans="1:8" x14ac:dyDescent="0.25">
      <c r="A772" s="3" t="s">
        <v>133</v>
      </c>
      <c r="B772" s="14" t="s">
        <v>158</v>
      </c>
      <c r="C772" s="15" t="s">
        <v>160</v>
      </c>
      <c r="D772" s="15" t="s">
        <v>165</v>
      </c>
      <c r="E772" s="15" t="s">
        <v>134</v>
      </c>
      <c r="F772" s="54">
        <v>28055.3</v>
      </c>
      <c r="G772" s="54">
        <v>27255.3</v>
      </c>
      <c r="H772" s="54">
        <v>27255.3</v>
      </c>
    </row>
    <row r="773" spans="1:8" ht="81" hidden="1" customHeight="1" x14ac:dyDescent="0.25">
      <c r="A773" s="32" t="s">
        <v>755</v>
      </c>
      <c r="B773" s="14" t="s">
        <v>158</v>
      </c>
      <c r="C773" s="15" t="s">
        <v>160</v>
      </c>
      <c r="D773" s="15" t="s">
        <v>333</v>
      </c>
      <c r="E773" s="15"/>
      <c r="F773" s="53">
        <f>F774</f>
        <v>0</v>
      </c>
      <c r="G773" s="53">
        <f>G774</f>
        <v>0</v>
      </c>
      <c r="H773" s="53">
        <f>H774</f>
        <v>0</v>
      </c>
    </row>
    <row r="774" spans="1:8" ht="17.25" hidden="1" customHeight="1" x14ac:dyDescent="0.25">
      <c r="A774" s="3" t="s">
        <v>133</v>
      </c>
      <c r="B774" s="14" t="s">
        <v>158</v>
      </c>
      <c r="C774" s="15" t="s">
        <v>160</v>
      </c>
      <c r="D774" s="15" t="s">
        <v>333</v>
      </c>
      <c r="E774" s="15" t="s">
        <v>134</v>
      </c>
      <c r="F774" s="53"/>
      <c r="G774" s="53">
        <v>0</v>
      </c>
      <c r="H774" s="53">
        <v>0</v>
      </c>
    </row>
    <row r="775" spans="1:8" ht="64.5" x14ac:dyDescent="0.25">
      <c r="A775" s="3" t="s">
        <v>746</v>
      </c>
      <c r="B775" s="14" t="s">
        <v>158</v>
      </c>
      <c r="C775" s="15" t="s">
        <v>160</v>
      </c>
      <c r="D775" s="15" t="s">
        <v>166</v>
      </c>
      <c r="E775" s="15"/>
      <c r="F775" s="53">
        <f>F776</f>
        <v>5982.4</v>
      </c>
      <c r="G775" s="53">
        <f>G776</f>
        <v>5982.4</v>
      </c>
      <c r="H775" s="53">
        <f>H776</f>
        <v>5982.4</v>
      </c>
    </row>
    <row r="776" spans="1:8" x14ac:dyDescent="0.25">
      <c r="A776" s="3" t="s">
        <v>133</v>
      </c>
      <c r="B776" s="14" t="s">
        <v>158</v>
      </c>
      <c r="C776" s="15" t="s">
        <v>160</v>
      </c>
      <c r="D776" s="15" t="s">
        <v>166</v>
      </c>
      <c r="E776" s="15" t="s">
        <v>134</v>
      </c>
      <c r="F776" s="54">
        <v>5982.4</v>
      </c>
      <c r="G776" s="54">
        <v>5982.4</v>
      </c>
      <c r="H776" s="54">
        <v>5982.4</v>
      </c>
    </row>
    <row r="777" spans="1:8" ht="64.5" hidden="1" x14ac:dyDescent="0.25">
      <c r="A777" s="17" t="s">
        <v>10</v>
      </c>
      <c r="B777" s="15" t="s">
        <v>158</v>
      </c>
      <c r="C777" s="15" t="s">
        <v>160</v>
      </c>
      <c r="D777" s="15" t="s">
        <v>16</v>
      </c>
      <c r="E777" s="15"/>
      <c r="F777" s="53">
        <f>F778</f>
        <v>0</v>
      </c>
      <c r="G777" s="53">
        <v>0</v>
      </c>
      <c r="H777" s="53">
        <v>0</v>
      </c>
    </row>
    <row r="778" spans="1:8" hidden="1" x14ac:dyDescent="0.25">
      <c r="A778" s="3" t="s">
        <v>133</v>
      </c>
      <c r="B778" s="15" t="s">
        <v>158</v>
      </c>
      <c r="C778" s="15" t="s">
        <v>160</v>
      </c>
      <c r="D778" s="15" t="s">
        <v>16</v>
      </c>
      <c r="E778" s="15" t="s">
        <v>134</v>
      </c>
      <c r="F778" s="53"/>
      <c r="G778" s="53">
        <v>0</v>
      </c>
      <c r="H778" s="53">
        <v>0</v>
      </c>
    </row>
    <row r="779" spans="1:8" ht="39" x14ac:dyDescent="0.25">
      <c r="A779" s="3" t="s">
        <v>707</v>
      </c>
      <c r="B779" s="14" t="s">
        <v>158</v>
      </c>
      <c r="C779" s="15" t="s">
        <v>160</v>
      </c>
      <c r="D779" s="15" t="s">
        <v>303</v>
      </c>
      <c r="E779" s="15"/>
      <c r="F779" s="53">
        <f>F780</f>
        <v>1495.6</v>
      </c>
      <c r="G779" s="53">
        <f>G780</f>
        <v>0</v>
      </c>
      <c r="H779" s="53">
        <f>H780</f>
        <v>0</v>
      </c>
    </row>
    <row r="780" spans="1:8" x14ac:dyDescent="0.25">
      <c r="A780" s="3" t="s">
        <v>133</v>
      </c>
      <c r="B780" s="14" t="s">
        <v>158</v>
      </c>
      <c r="C780" s="15" t="s">
        <v>160</v>
      </c>
      <c r="D780" s="15" t="s">
        <v>303</v>
      </c>
      <c r="E780" s="15" t="s">
        <v>134</v>
      </c>
      <c r="F780" s="54">
        <v>1495.6</v>
      </c>
      <c r="G780" s="54">
        <v>0</v>
      </c>
      <c r="H780" s="54">
        <v>0</v>
      </c>
    </row>
    <row r="781" spans="1:8" ht="39" hidden="1" x14ac:dyDescent="0.25">
      <c r="A781" s="3" t="s">
        <v>110</v>
      </c>
      <c r="B781" s="15" t="s">
        <v>158</v>
      </c>
      <c r="C781" s="15" t="s">
        <v>160</v>
      </c>
      <c r="D781" s="15" t="s">
        <v>117</v>
      </c>
      <c r="E781" s="15"/>
      <c r="F781" s="54">
        <f>F782</f>
        <v>0</v>
      </c>
      <c r="G781" s="54">
        <f>G782</f>
        <v>0</v>
      </c>
      <c r="H781" s="54">
        <f>H782</f>
        <v>0</v>
      </c>
    </row>
    <row r="782" spans="1:8" hidden="1" x14ac:dyDescent="0.25">
      <c r="A782" s="3" t="s">
        <v>133</v>
      </c>
      <c r="B782" s="15" t="s">
        <v>158</v>
      </c>
      <c r="C782" s="15" t="s">
        <v>160</v>
      </c>
      <c r="D782" s="15" t="s">
        <v>117</v>
      </c>
      <c r="E782" s="15" t="s">
        <v>134</v>
      </c>
      <c r="F782" s="54">
        <v>0</v>
      </c>
      <c r="G782" s="54">
        <v>0</v>
      </c>
      <c r="H782" s="54">
        <v>0</v>
      </c>
    </row>
    <row r="783" spans="1:8" ht="39" customHeight="1" x14ac:dyDescent="0.25">
      <c r="A783" s="3" t="s">
        <v>167</v>
      </c>
      <c r="B783" s="14" t="s">
        <v>158</v>
      </c>
      <c r="C783" s="15" t="s">
        <v>160</v>
      </c>
      <c r="D783" s="15" t="s">
        <v>168</v>
      </c>
      <c r="E783" s="15"/>
      <c r="F783" s="53">
        <f>F784+F790+F794+F796+F788</f>
        <v>20486.099999999999</v>
      </c>
      <c r="G783" s="53">
        <f>G784+G790+G794+G796</f>
        <v>20142.099999999999</v>
      </c>
      <c r="H783" s="53">
        <f>H784+H790+H794+H796</f>
        <v>20142.099999999999</v>
      </c>
    </row>
    <row r="784" spans="1:8" ht="26.25" x14ac:dyDescent="0.25">
      <c r="A784" s="3" t="s">
        <v>146</v>
      </c>
      <c r="B784" s="14" t="s">
        <v>158</v>
      </c>
      <c r="C784" s="15" t="s">
        <v>160</v>
      </c>
      <c r="D784" s="15" t="s">
        <v>169</v>
      </c>
      <c r="E784" s="15"/>
      <c r="F784" s="53">
        <f>F785</f>
        <v>18766.099999999999</v>
      </c>
      <c r="G784" s="53">
        <f>G785</f>
        <v>18766.099999999999</v>
      </c>
      <c r="H784" s="53">
        <f>H785</f>
        <v>18766.099999999999</v>
      </c>
    </row>
    <row r="785" spans="1:8" ht="14.25" customHeight="1" x14ac:dyDescent="0.25">
      <c r="A785" s="3" t="s">
        <v>133</v>
      </c>
      <c r="B785" s="14" t="s">
        <v>158</v>
      </c>
      <c r="C785" s="15" t="s">
        <v>160</v>
      </c>
      <c r="D785" s="15" t="s">
        <v>169</v>
      </c>
      <c r="E785" s="15" t="s">
        <v>134</v>
      </c>
      <c r="F785" s="54">
        <v>18766.099999999999</v>
      </c>
      <c r="G785" s="54">
        <v>18766.099999999999</v>
      </c>
      <c r="H785" s="54">
        <v>18766.099999999999</v>
      </c>
    </row>
    <row r="786" spans="1:8" ht="26.25" hidden="1" x14ac:dyDescent="0.25">
      <c r="A786" s="17" t="s">
        <v>350</v>
      </c>
      <c r="B786" s="15" t="s">
        <v>158</v>
      </c>
      <c r="C786" s="15" t="s">
        <v>160</v>
      </c>
      <c r="D786" s="15" t="s">
        <v>351</v>
      </c>
      <c r="E786" s="15"/>
      <c r="F786" s="53">
        <f>F787</f>
        <v>0</v>
      </c>
      <c r="G786" s="53">
        <f>G787</f>
        <v>0</v>
      </c>
      <c r="H786" s="53">
        <f>H787</f>
        <v>0</v>
      </c>
    </row>
    <row r="787" spans="1:8" hidden="1" x14ac:dyDescent="0.25">
      <c r="A787" s="3" t="s">
        <v>133</v>
      </c>
      <c r="B787" s="15" t="s">
        <v>158</v>
      </c>
      <c r="C787" s="15" t="s">
        <v>160</v>
      </c>
      <c r="D787" s="15" t="s">
        <v>351</v>
      </c>
      <c r="E787" s="15" t="s">
        <v>134</v>
      </c>
      <c r="F787" s="53">
        <v>0</v>
      </c>
      <c r="G787" s="53">
        <v>0</v>
      </c>
      <c r="H787" s="53">
        <v>0</v>
      </c>
    </row>
    <row r="788" spans="1:8" ht="81" hidden="1" customHeight="1" x14ac:dyDescent="0.25">
      <c r="A788" s="32" t="s">
        <v>755</v>
      </c>
      <c r="B788" s="15" t="s">
        <v>158</v>
      </c>
      <c r="C788" s="15" t="s">
        <v>160</v>
      </c>
      <c r="D788" s="15" t="s">
        <v>334</v>
      </c>
      <c r="E788" s="15"/>
      <c r="F788" s="53">
        <f>F789</f>
        <v>0</v>
      </c>
      <c r="G788" s="53">
        <f>G789</f>
        <v>0</v>
      </c>
      <c r="H788" s="53">
        <f>H789</f>
        <v>0</v>
      </c>
    </row>
    <row r="789" spans="1:8" ht="19.5" hidden="1" customHeight="1" x14ac:dyDescent="0.25">
      <c r="A789" s="3" t="s">
        <v>133</v>
      </c>
      <c r="B789" s="15" t="s">
        <v>158</v>
      </c>
      <c r="C789" s="15" t="s">
        <v>160</v>
      </c>
      <c r="D789" s="15" t="s">
        <v>334</v>
      </c>
      <c r="E789" s="15" t="s">
        <v>134</v>
      </c>
      <c r="F789" s="53"/>
      <c r="G789" s="53">
        <v>0</v>
      </c>
      <c r="H789" s="53">
        <v>0</v>
      </c>
    </row>
    <row r="790" spans="1:8" ht="64.5" x14ac:dyDescent="0.25">
      <c r="A790" s="3" t="s">
        <v>746</v>
      </c>
      <c r="B790" s="14" t="s">
        <v>158</v>
      </c>
      <c r="C790" s="15" t="s">
        <v>160</v>
      </c>
      <c r="D790" s="15" t="s">
        <v>170</v>
      </c>
      <c r="E790" s="15"/>
      <c r="F790" s="53">
        <f>F791</f>
        <v>1376</v>
      </c>
      <c r="G790" s="53">
        <f>G791</f>
        <v>1376</v>
      </c>
      <c r="H790" s="53">
        <f>H791</f>
        <v>1376</v>
      </c>
    </row>
    <row r="791" spans="1:8" x14ac:dyDescent="0.25">
      <c r="A791" s="3" t="s">
        <v>133</v>
      </c>
      <c r="B791" s="14" t="s">
        <v>158</v>
      </c>
      <c r="C791" s="15" t="s">
        <v>160</v>
      </c>
      <c r="D791" s="15" t="s">
        <v>170</v>
      </c>
      <c r="E791" s="15" t="s">
        <v>134</v>
      </c>
      <c r="F791" s="54">
        <v>1376</v>
      </c>
      <c r="G791" s="54">
        <v>1376</v>
      </c>
      <c r="H791" s="54">
        <v>1376</v>
      </c>
    </row>
    <row r="792" spans="1:8" ht="64.5" hidden="1" x14ac:dyDescent="0.25">
      <c r="A792" s="17" t="s">
        <v>10</v>
      </c>
      <c r="B792" s="15" t="s">
        <v>158</v>
      </c>
      <c r="C792" s="15" t="s">
        <v>160</v>
      </c>
      <c r="D792" s="15" t="s">
        <v>17</v>
      </c>
      <c r="E792" s="15"/>
      <c r="F792" s="53">
        <f>F793</f>
        <v>0</v>
      </c>
      <c r="G792" s="53">
        <v>0</v>
      </c>
      <c r="H792" s="53">
        <v>0</v>
      </c>
    </row>
    <row r="793" spans="1:8" hidden="1" x14ac:dyDescent="0.25">
      <c r="A793" s="3" t="s">
        <v>133</v>
      </c>
      <c r="B793" s="15" t="s">
        <v>158</v>
      </c>
      <c r="C793" s="15" t="s">
        <v>160</v>
      </c>
      <c r="D793" s="15" t="s">
        <v>17</v>
      </c>
      <c r="E793" s="15" t="s">
        <v>134</v>
      </c>
      <c r="F793" s="53"/>
      <c r="G793" s="53">
        <v>0</v>
      </c>
      <c r="H793" s="53">
        <v>0</v>
      </c>
    </row>
    <row r="794" spans="1:8" ht="39" x14ac:dyDescent="0.25">
      <c r="A794" s="3" t="s">
        <v>707</v>
      </c>
      <c r="B794" s="14" t="s">
        <v>158</v>
      </c>
      <c r="C794" s="15" t="s">
        <v>160</v>
      </c>
      <c r="D794" s="15" t="s">
        <v>304</v>
      </c>
      <c r="E794" s="15"/>
      <c r="F794" s="53">
        <f>F795</f>
        <v>344</v>
      </c>
      <c r="G794" s="53">
        <f>G795</f>
        <v>0</v>
      </c>
      <c r="H794" s="53">
        <f>H795</f>
        <v>0</v>
      </c>
    </row>
    <row r="795" spans="1:8" x14ac:dyDescent="0.25">
      <c r="A795" s="3" t="s">
        <v>133</v>
      </c>
      <c r="B795" s="14" t="s">
        <v>158</v>
      </c>
      <c r="C795" s="15" t="s">
        <v>160</v>
      </c>
      <c r="D795" s="15" t="s">
        <v>304</v>
      </c>
      <c r="E795" s="15" t="s">
        <v>134</v>
      </c>
      <c r="F795" s="54">
        <v>344</v>
      </c>
      <c r="G795" s="54">
        <v>0</v>
      </c>
      <c r="H795" s="54">
        <v>0</v>
      </c>
    </row>
    <row r="796" spans="1:8" ht="39" hidden="1" x14ac:dyDescent="0.25">
      <c r="A796" s="3" t="s">
        <v>143</v>
      </c>
      <c r="B796" s="15" t="s">
        <v>158</v>
      </c>
      <c r="C796" s="15" t="s">
        <v>160</v>
      </c>
      <c r="D796" s="15" t="s">
        <v>304</v>
      </c>
      <c r="E796" s="15"/>
      <c r="F796" s="54">
        <f>F797</f>
        <v>0</v>
      </c>
      <c r="G796" s="54">
        <f>G797</f>
        <v>0</v>
      </c>
      <c r="H796" s="54">
        <f>H797</f>
        <v>0</v>
      </c>
    </row>
    <row r="797" spans="1:8" hidden="1" x14ac:dyDescent="0.25">
      <c r="A797" s="3" t="s">
        <v>133</v>
      </c>
      <c r="B797" s="15" t="s">
        <v>158</v>
      </c>
      <c r="C797" s="15" t="s">
        <v>160</v>
      </c>
      <c r="D797" s="15" t="s">
        <v>304</v>
      </c>
      <c r="E797" s="15" t="s">
        <v>134</v>
      </c>
      <c r="F797" s="54">
        <v>0</v>
      </c>
      <c r="G797" s="54">
        <v>0</v>
      </c>
      <c r="H797" s="54">
        <v>0</v>
      </c>
    </row>
    <row r="798" spans="1:8" ht="39" x14ac:dyDescent="0.25">
      <c r="A798" s="3" t="s">
        <v>171</v>
      </c>
      <c r="B798" s="14" t="s">
        <v>158</v>
      </c>
      <c r="C798" s="15" t="s">
        <v>160</v>
      </c>
      <c r="D798" s="15" t="s">
        <v>172</v>
      </c>
      <c r="E798" s="15"/>
      <c r="F798" s="53">
        <f>F799+F805+F809+F811+F803</f>
        <v>5230.3</v>
      </c>
      <c r="G798" s="53">
        <f>G799+G805+G809+G811</f>
        <v>5149.4000000000005</v>
      </c>
      <c r="H798" s="53">
        <f>H799+H805+H809+H811</f>
        <v>5149.4000000000005</v>
      </c>
    </row>
    <row r="799" spans="1:8" ht="26.25" x14ac:dyDescent="0.25">
      <c r="A799" s="3" t="s">
        <v>146</v>
      </c>
      <c r="B799" s="14" t="s">
        <v>158</v>
      </c>
      <c r="C799" s="15" t="s">
        <v>160</v>
      </c>
      <c r="D799" s="15" t="s">
        <v>173</v>
      </c>
      <c r="E799" s="15"/>
      <c r="F799" s="53">
        <f>F800</f>
        <v>4825.8</v>
      </c>
      <c r="G799" s="53">
        <f>G800</f>
        <v>4825.8</v>
      </c>
      <c r="H799" s="53">
        <f>H800</f>
        <v>4825.8</v>
      </c>
    </row>
    <row r="800" spans="1:8" x14ac:dyDescent="0.25">
      <c r="A800" s="3" t="s">
        <v>133</v>
      </c>
      <c r="B800" s="14" t="s">
        <v>158</v>
      </c>
      <c r="C800" s="15" t="s">
        <v>160</v>
      </c>
      <c r="D800" s="15" t="s">
        <v>173</v>
      </c>
      <c r="E800" s="15" t="s">
        <v>134</v>
      </c>
      <c r="F800" s="54">
        <v>4825.8</v>
      </c>
      <c r="G800" s="54">
        <v>4825.8</v>
      </c>
      <c r="H800" s="54">
        <v>4825.8</v>
      </c>
    </row>
    <row r="801" spans="1:8" ht="26.25" hidden="1" x14ac:dyDescent="0.25">
      <c r="A801" s="17" t="s">
        <v>350</v>
      </c>
      <c r="B801" s="15" t="s">
        <v>158</v>
      </c>
      <c r="C801" s="15" t="s">
        <v>160</v>
      </c>
      <c r="D801" s="15" t="s">
        <v>352</v>
      </c>
      <c r="E801" s="15"/>
      <c r="F801" s="53">
        <f>F802</f>
        <v>0</v>
      </c>
      <c r="G801" s="53">
        <f>G802</f>
        <v>0</v>
      </c>
      <c r="H801" s="53">
        <f>H802</f>
        <v>0</v>
      </c>
    </row>
    <row r="802" spans="1:8" hidden="1" x14ac:dyDescent="0.25">
      <c r="A802" s="3" t="s">
        <v>133</v>
      </c>
      <c r="B802" s="15" t="s">
        <v>158</v>
      </c>
      <c r="C802" s="15" t="s">
        <v>160</v>
      </c>
      <c r="D802" s="15" t="s">
        <v>352</v>
      </c>
      <c r="E802" s="15" t="s">
        <v>134</v>
      </c>
      <c r="F802" s="53">
        <v>0</v>
      </c>
      <c r="G802" s="53">
        <v>0</v>
      </c>
      <c r="H802" s="53">
        <v>0</v>
      </c>
    </row>
    <row r="803" spans="1:8" ht="52.5" hidden="1" customHeight="1" x14ac:dyDescent="0.25">
      <c r="A803" s="3" t="s">
        <v>331</v>
      </c>
      <c r="B803" s="15" t="s">
        <v>158</v>
      </c>
      <c r="C803" s="15" t="s">
        <v>160</v>
      </c>
      <c r="D803" s="15" t="s">
        <v>335</v>
      </c>
      <c r="E803" s="15"/>
      <c r="F803" s="53">
        <f>F804</f>
        <v>0</v>
      </c>
      <c r="G803" s="53">
        <f>G804</f>
        <v>0</v>
      </c>
      <c r="H803" s="53">
        <f>H804</f>
        <v>0</v>
      </c>
    </row>
    <row r="804" spans="1:8" ht="17.25" hidden="1" customHeight="1" x14ac:dyDescent="0.25">
      <c r="A804" s="3" t="s">
        <v>133</v>
      </c>
      <c r="B804" s="15" t="s">
        <v>158</v>
      </c>
      <c r="C804" s="15" t="s">
        <v>160</v>
      </c>
      <c r="D804" s="15" t="s">
        <v>335</v>
      </c>
      <c r="E804" s="15" t="s">
        <v>134</v>
      </c>
      <c r="F804" s="54"/>
      <c r="G804" s="53">
        <v>0</v>
      </c>
      <c r="H804" s="53">
        <v>0</v>
      </c>
    </row>
    <row r="805" spans="1:8" ht="64.5" x14ac:dyDescent="0.25">
      <c r="A805" s="3" t="s">
        <v>746</v>
      </c>
      <c r="B805" s="14" t="s">
        <v>158</v>
      </c>
      <c r="C805" s="15" t="s">
        <v>160</v>
      </c>
      <c r="D805" s="15" t="s">
        <v>174</v>
      </c>
      <c r="E805" s="15"/>
      <c r="F805" s="53">
        <f>F806</f>
        <v>323.60000000000002</v>
      </c>
      <c r="G805" s="53">
        <f>G806</f>
        <v>323.60000000000002</v>
      </c>
      <c r="H805" s="53">
        <f>H806</f>
        <v>323.60000000000002</v>
      </c>
    </row>
    <row r="806" spans="1:8" x14ac:dyDescent="0.25">
      <c r="A806" s="3" t="s">
        <v>133</v>
      </c>
      <c r="B806" s="14" t="s">
        <v>158</v>
      </c>
      <c r="C806" s="15" t="s">
        <v>160</v>
      </c>
      <c r="D806" s="15" t="s">
        <v>174</v>
      </c>
      <c r="E806" s="15" t="s">
        <v>134</v>
      </c>
      <c r="F806" s="54">
        <v>323.60000000000002</v>
      </c>
      <c r="G806" s="54">
        <v>323.60000000000002</v>
      </c>
      <c r="H806" s="54">
        <v>323.60000000000002</v>
      </c>
    </row>
    <row r="807" spans="1:8" ht="64.5" hidden="1" x14ac:dyDescent="0.25">
      <c r="A807" s="17" t="s">
        <v>10</v>
      </c>
      <c r="B807" s="15" t="s">
        <v>158</v>
      </c>
      <c r="C807" s="15" t="s">
        <v>160</v>
      </c>
      <c r="D807" s="15" t="s">
        <v>18</v>
      </c>
      <c r="E807" s="15"/>
      <c r="F807" s="53">
        <f>F808</f>
        <v>0</v>
      </c>
      <c r="G807" s="53">
        <v>0</v>
      </c>
      <c r="H807" s="53">
        <v>0</v>
      </c>
    </row>
    <row r="808" spans="1:8" hidden="1" x14ac:dyDescent="0.25">
      <c r="A808" s="3" t="s">
        <v>133</v>
      </c>
      <c r="B808" s="15" t="s">
        <v>158</v>
      </c>
      <c r="C808" s="15" t="s">
        <v>160</v>
      </c>
      <c r="D808" s="15" t="s">
        <v>18</v>
      </c>
      <c r="E808" s="15" t="s">
        <v>134</v>
      </c>
      <c r="F808" s="53"/>
      <c r="G808" s="53">
        <v>0</v>
      </c>
      <c r="H808" s="53">
        <v>0</v>
      </c>
    </row>
    <row r="809" spans="1:8" ht="39" x14ac:dyDescent="0.25">
      <c r="A809" s="3" t="s">
        <v>707</v>
      </c>
      <c r="B809" s="14" t="s">
        <v>158</v>
      </c>
      <c r="C809" s="15" t="s">
        <v>160</v>
      </c>
      <c r="D809" s="15" t="s">
        <v>305</v>
      </c>
      <c r="E809" s="15"/>
      <c r="F809" s="53">
        <f>F810</f>
        <v>80.900000000000006</v>
      </c>
      <c r="G809" s="53">
        <f>G810</f>
        <v>0</v>
      </c>
      <c r="H809" s="53">
        <f>H810</f>
        <v>0</v>
      </c>
    </row>
    <row r="810" spans="1:8" x14ac:dyDescent="0.25">
      <c r="A810" s="3" t="s">
        <v>133</v>
      </c>
      <c r="B810" s="14" t="s">
        <v>158</v>
      </c>
      <c r="C810" s="15" t="s">
        <v>160</v>
      </c>
      <c r="D810" s="15" t="s">
        <v>305</v>
      </c>
      <c r="E810" s="15" t="s">
        <v>134</v>
      </c>
      <c r="F810" s="54">
        <v>80.900000000000006</v>
      </c>
      <c r="G810" s="54">
        <v>0</v>
      </c>
      <c r="H810" s="54">
        <v>0</v>
      </c>
    </row>
    <row r="811" spans="1:8" ht="39" hidden="1" x14ac:dyDescent="0.25">
      <c r="A811" s="3" t="s">
        <v>110</v>
      </c>
      <c r="B811" s="15" t="s">
        <v>158</v>
      </c>
      <c r="C811" s="15" t="s">
        <v>160</v>
      </c>
      <c r="D811" s="15" t="s">
        <v>118</v>
      </c>
      <c r="E811" s="15"/>
      <c r="F811" s="54">
        <f>F812</f>
        <v>0</v>
      </c>
      <c r="G811" s="54">
        <f>G812</f>
        <v>0</v>
      </c>
      <c r="H811" s="54">
        <f>H812</f>
        <v>0</v>
      </c>
    </row>
    <row r="812" spans="1:8" hidden="1" x14ac:dyDescent="0.25">
      <c r="A812" s="3" t="s">
        <v>133</v>
      </c>
      <c r="B812" s="15" t="s">
        <v>158</v>
      </c>
      <c r="C812" s="15" t="s">
        <v>160</v>
      </c>
      <c r="D812" s="15" t="s">
        <v>118</v>
      </c>
      <c r="E812" s="15" t="s">
        <v>134</v>
      </c>
      <c r="F812" s="54">
        <v>0</v>
      </c>
      <c r="G812" s="54">
        <v>0</v>
      </c>
      <c r="H812" s="54">
        <v>0</v>
      </c>
    </row>
    <row r="813" spans="1:8" ht="26.25" x14ac:dyDescent="0.25">
      <c r="A813" s="3" t="s">
        <v>149</v>
      </c>
      <c r="B813" s="14" t="s">
        <v>158</v>
      </c>
      <c r="C813" s="15" t="s">
        <v>160</v>
      </c>
      <c r="D813" s="15" t="s">
        <v>150</v>
      </c>
      <c r="E813" s="15"/>
      <c r="F813" s="53">
        <f>F814+F819+F817</f>
        <v>582.16160000000002</v>
      </c>
      <c r="G813" s="53">
        <f>G814+G819+G817</f>
        <v>588.50509999999997</v>
      </c>
      <c r="H813" s="53">
        <f>H814+H819+H817</f>
        <v>589.91920000000005</v>
      </c>
    </row>
    <row r="814" spans="1:8" ht="26.25" x14ac:dyDescent="0.25">
      <c r="A814" s="3" t="s">
        <v>132</v>
      </c>
      <c r="B814" s="14" t="s">
        <v>158</v>
      </c>
      <c r="C814" s="15" t="s">
        <v>160</v>
      </c>
      <c r="D814" s="15" t="s">
        <v>151</v>
      </c>
      <c r="E814" s="15"/>
      <c r="F814" s="53">
        <f>F815+F816</f>
        <v>513</v>
      </c>
      <c r="G814" s="53">
        <f>G815+G816</f>
        <v>513</v>
      </c>
      <c r="H814" s="53">
        <f>H815+H816</f>
        <v>513</v>
      </c>
    </row>
    <row r="815" spans="1:8" x14ac:dyDescent="0.25">
      <c r="A815" s="3" t="s">
        <v>133</v>
      </c>
      <c r="B815" s="14" t="s">
        <v>158</v>
      </c>
      <c r="C815" s="15" t="s">
        <v>160</v>
      </c>
      <c r="D815" s="15" t="s">
        <v>151</v>
      </c>
      <c r="E815" s="15" t="s">
        <v>134</v>
      </c>
      <c r="F815" s="54">
        <v>488</v>
      </c>
      <c r="G815" s="54">
        <v>488</v>
      </c>
      <c r="H815" s="54">
        <v>488</v>
      </c>
    </row>
    <row r="816" spans="1:8" ht="16.5" customHeight="1" x14ac:dyDescent="0.25">
      <c r="A816" s="3" t="s">
        <v>144</v>
      </c>
      <c r="B816" s="14" t="s">
        <v>158</v>
      </c>
      <c r="C816" s="15" t="s">
        <v>160</v>
      </c>
      <c r="D816" s="15" t="s">
        <v>151</v>
      </c>
      <c r="E816" s="15" t="s">
        <v>145</v>
      </c>
      <c r="F816" s="54">
        <v>25</v>
      </c>
      <c r="G816" s="54">
        <v>25</v>
      </c>
      <c r="H816" s="54">
        <v>25</v>
      </c>
    </row>
    <row r="817" spans="1:8" ht="128.25" hidden="1" x14ac:dyDescent="0.25">
      <c r="A817" s="3" t="s">
        <v>609</v>
      </c>
      <c r="B817" s="14" t="s">
        <v>158</v>
      </c>
      <c r="C817" s="15" t="s">
        <v>160</v>
      </c>
      <c r="D817" s="15" t="s">
        <v>610</v>
      </c>
      <c r="E817" s="15"/>
      <c r="F817" s="53">
        <f>F818</f>
        <v>0</v>
      </c>
      <c r="G817" s="53">
        <f>G818</f>
        <v>0</v>
      </c>
      <c r="H817" s="53">
        <f>H818</f>
        <v>0</v>
      </c>
    </row>
    <row r="818" spans="1:8" ht="23.25" hidden="1" customHeight="1" x14ac:dyDescent="0.25">
      <c r="A818" s="3" t="s">
        <v>133</v>
      </c>
      <c r="B818" s="14" t="s">
        <v>158</v>
      </c>
      <c r="C818" s="15" t="s">
        <v>160</v>
      </c>
      <c r="D818" s="15" t="s">
        <v>610</v>
      </c>
      <c r="E818" s="15" t="s">
        <v>134</v>
      </c>
      <c r="F818" s="53"/>
      <c r="G818" s="53"/>
      <c r="H818" s="53"/>
    </row>
    <row r="819" spans="1:8" ht="90" customHeight="1" x14ac:dyDescent="0.25">
      <c r="A819" s="69" t="s">
        <v>505</v>
      </c>
      <c r="B819" s="71" t="s">
        <v>158</v>
      </c>
      <c r="C819" s="71" t="s">
        <v>160</v>
      </c>
      <c r="D819" s="71" t="s">
        <v>506</v>
      </c>
      <c r="E819" s="15"/>
      <c r="F819" s="53">
        <f>F820</f>
        <v>69.161600000000007</v>
      </c>
      <c r="G819" s="53">
        <f>G820</f>
        <v>75.505099999999999</v>
      </c>
      <c r="H819" s="53">
        <f>H820</f>
        <v>76.919200000000004</v>
      </c>
    </row>
    <row r="820" spans="1:8" ht="18.75" customHeight="1" x14ac:dyDescent="0.25">
      <c r="A820" s="3" t="s">
        <v>133</v>
      </c>
      <c r="B820" s="15" t="s">
        <v>158</v>
      </c>
      <c r="C820" s="15" t="s">
        <v>160</v>
      </c>
      <c r="D820" s="15" t="s">
        <v>506</v>
      </c>
      <c r="E820" s="15" t="s">
        <v>134</v>
      </c>
      <c r="F820" s="75">
        <v>69.161600000000007</v>
      </c>
      <c r="G820" s="75">
        <v>75.505099999999999</v>
      </c>
      <c r="H820" s="75">
        <v>76.919200000000004</v>
      </c>
    </row>
    <row r="821" spans="1:8" ht="26.25" x14ac:dyDescent="0.25">
      <c r="A821" s="72" t="s">
        <v>911</v>
      </c>
      <c r="B821" s="13" t="s">
        <v>158</v>
      </c>
      <c r="C821" s="13" t="s">
        <v>160</v>
      </c>
      <c r="D821" s="73" t="s">
        <v>913</v>
      </c>
      <c r="E821" s="13"/>
      <c r="F821" s="74">
        <f>F822</f>
        <v>15000</v>
      </c>
      <c r="G821" s="56">
        <v>0</v>
      </c>
      <c r="H821" s="56">
        <v>0</v>
      </c>
    </row>
    <row r="822" spans="1:8" ht="39" x14ac:dyDescent="0.25">
      <c r="A822" s="69" t="s">
        <v>912</v>
      </c>
      <c r="B822" s="15" t="s">
        <v>158</v>
      </c>
      <c r="C822" s="15" t="s">
        <v>160</v>
      </c>
      <c r="D822" s="71" t="s">
        <v>914</v>
      </c>
      <c r="E822" s="15"/>
      <c r="F822" s="54">
        <f>F823</f>
        <v>15000</v>
      </c>
      <c r="G822" s="54">
        <v>0</v>
      </c>
      <c r="H822" s="54">
        <v>0</v>
      </c>
    </row>
    <row r="823" spans="1:8" x14ac:dyDescent="0.25">
      <c r="A823" s="3" t="s">
        <v>133</v>
      </c>
      <c r="B823" s="15" t="s">
        <v>158</v>
      </c>
      <c r="C823" s="15" t="s">
        <v>160</v>
      </c>
      <c r="D823" s="15" t="s">
        <v>914</v>
      </c>
      <c r="E823" s="15" t="s">
        <v>134</v>
      </c>
      <c r="F823" s="75">
        <v>15000</v>
      </c>
      <c r="G823" s="77">
        <v>0</v>
      </c>
      <c r="H823" s="77">
        <v>0</v>
      </c>
    </row>
    <row r="824" spans="1:8" ht="40.5" customHeight="1" x14ac:dyDescent="0.25">
      <c r="A824" s="8" t="s">
        <v>322</v>
      </c>
      <c r="B824" s="12" t="s">
        <v>158</v>
      </c>
      <c r="C824" s="13" t="s">
        <v>160</v>
      </c>
      <c r="D824" s="13" t="s">
        <v>596</v>
      </c>
      <c r="E824" s="13"/>
      <c r="F824" s="52">
        <f>F825+F839</f>
        <v>477</v>
      </c>
      <c r="G824" s="52">
        <f>G825+G839</f>
        <v>477</v>
      </c>
      <c r="H824" s="52">
        <f>H825+H839</f>
        <v>477</v>
      </c>
    </row>
    <row r="825" spans="1:8" ht="26.25" x14ac:dyDescent="0.25">
      <c r="A825" s="3" t="s">
        <v>132</v>
      </c>
      <c r="B825" s="14" t="s">
        <v>158</v>
      </c>
      <c r="C825" s="15" t="s">
        <v>160</v>
      </c>
      <c r="D825" s="15" t="s">
        <v>597</v>
      </c>
      <c r="E825" s="15"/>
      <c r="F825" s="53">
        <f t="shared" ref="F825:H825" si="39">F826</f>
        <v>50</v>
      </c>
      <c r="G825" s="53">
        <f t="shared" si="39"/>
        <v>50</v>
      </c>
      <c r="H825" s="53">
        <f t="shared" si="39"/>
        <v>50</v>
      </c>
    </row>
    <row r="826" spans="1:8" ht="15.75" customHeight="1" x14ac:dyDescent="0.25">
      <c r="A826" s="3" t="s">
        <v>133</v>
      </c>
      <c r="B826" s="14" t="s">
        <v>158</v>
      </c>
      <c r="C826" s="15" t="s">
        <v>160</v>
      </c>
      <c r="D826" s="15" t="s">
        <v>597</v>
      </c>
      <c r="E826" s="15" t="s">
        <v>134</v>
      </c>
      <c r="F826" s="54">
        <v>50</v>
      </c>
      <c r="G826" s="54">
        <v>50</v>
      </c>
      <c r="H826" s="54">
        <v>50</v>
      </c>
    </row>
    <row r="827" spans="1:8" ht="36" hidden="1" customHeight="1" x14ac:dyDescent="0.25">
      <c r="A827" s="18" t="s">
        <v>414</v>
      </c>
      <c r="B827" s="13" t="s">
        <v>158</v>
      </c>
      <c r="C827" s="13" t="s">
        <v>160</v>
      </c>
      <c r="D827" s="13" t="s">
        <v>380</v>
      </c>
      <c r="E827" s="15"/>
      <c r="F827" s="53">
        <f>F828+F830+F833+F835+F837</f>
        <v>0</v>
      </c>
      <c r="G827" s="53">
        <f t="shared" ref="F827:H828" si="40">G828</f>
        <v>0</v>
      </c>
      <c r="H827" s="53">
        <f t="shared" si="40"/>
        <v>0</v>
      </c>
    </row>
    <row r="828" spans="1:8" ht="64.5" hidden="1" x14ac:dyDescent="0.25">
      <c r="A828" s="3" t="s">
        <v>415</v>
      </c>
      <c r="B828" s="15" t="s">
        <v>158</v>
      </c>
      <c r="C828" s="15" t="s">
        <v>160</v>
      </c>
      <c r="D828" s="15" t="s">
        <v>381</v>
      </c>
      <c r="E828" s="15"/>
      <c r="F828" s="53">
        <f t="shared" si="40"/>
        <v>0</v>
      </c>
      <c r="G828" s="53">
        <f t="shared" si="40"/>
        <v>0</v>
      </c>
      <c r="H828" s="53">
        <f t="shared" si="40"/>
        <v>0</v>
      </c>
    </row>
    <row r="829" spans="1:8" ht="115.5" hidden="1" x14ac:dyDescent="0.25">
      <c r="A829" s="3" t="s">
        <v>379</v>
      </c>
      <c r="B829" s="15" t="s">
        <v>158</v>
      </c>
      <c r="C829" s="15" t="s">
        <v>160</v>
      </c>
      <c r="D829" s="15" t="s">
        <v>381</v>
      </c>
      <c r="E829" s="15" t="s">
        <v>382</v>
      </c>
      <c r="F829" s="53">
        <v>0</v>
      </c>
      <c r="G829" s="53">
        <v>0</v>
      </c>
      <c r="H829" s="53">
        <v>0</v>
      </c>
    </row>
    <row r="830" spans="1:8" ht="36" hidden="1" customHeight="1" x14ac:dyDescent="0.25">
      <c r="A830" s="3" t="s">
        <v>434</v>
      </c>
      <c r="B830" s="15" t="s">
        <v>158</v>
      </c>
      <c r="C830" s="15" t="s">
        <v>160</v>
      </c>
      <c r="D830" s="15" t="s">
        <v>435</v>
      </c>
      <c r="E830" s="15"/>
      <c r="F830" s="53">
        <f>F831</f>
        <v>0</v>
      </c>
      <c r="G830" s="53">
        <f>G831</f>
        <v>0</v>
      </c>
      <c r="H830" s="53">
        <f>H831</f>
        <v>0</v>
      </c>
    </row>
    <row r="831" spans="1:8" ht="112.5" hidden="1" customHeight="1" x14ac:dyDescent="0.25">
      <c r="A831" s="3" t="s">
        <v>379</v>
      </c>
      <c r="B831" s="15" t="s">
        <v>158</v>
      </c>
      <c r="C831" s="15" t="s">
        <v>160</v>
      </c>
      <c r="D831" s="15" t="s">
        <v>435</v>
      </c>
      <c r="E831" s="15" t="s">
        <v>382</v>
      </c>
      <c r="F831" s="53"/>
      <c r="G831" s="53">
        <v>0</v>
      </c>
      <c r="H831" s="53">
        <v>0</v>
      </c>
    </row>
    <row r="832" spans="1:8" hidden="1" x14ac:dyDescent="0.25">
      <c r="A832" s="8" t="s">
        <v>452</v>
      </c>
      <c r="B832" s="13" t="s">
        <v>158</v>
      </c>
      <c r="C832" s="13" t="s">
        <v>160</v>
      </c>
      <c r="D832" s="13" t="s">
        <v>453</v>
      </c>
      <c r="E832" s="15"/>
      <c r="F832" s="53">
        <f>F833+F835+F837</f>
        <v>0</v>
      </c>
      <c r="G832" s="53">
        <v>0</v>
      </c>
      <c r="H832" s="53">
        <v>0</v>
      </c>
    </row>
    <row r="833" spans="1:8" ht="115.5" hidden="1" x14ac:dyDescent="0.25">
      <c r="A833" s="3" t="s">
        <v>450</v>
      </c>
      <c r="B833" s="15" t="s">
        <v>158</v>
      </c>
      <c r="C833" s="15" t="s">
        <v>160</v>
      </c>
      <c r="D833" s="15" t="s">
        <v>451</v>
      </c>
      <c r="E833" s="15"/>
      <c r="F833" s="53">
        <f>F834</f>
        <v>0</v>
      </c>
      <c r="G833" s="53">
        <v>0</v>
      </c>
      <c r="H833" s="53">
        <v>0</v>
      </c>
    </row>
    <row r="834" spans="1:8" ht="115.5" hidden="1" x14ac:dyDescent="0.25">
      <c r="A834" s="3" t="s">
        <v>379</v>
      </c>
      <c r="B834" s="15" t="s">
        <v>158</v>
      </c>
      <c r="C834" s="15" t="s">
        <v>160</v>
      </c>
      <c r="D834" s="15" t="s">
        <v>451</v>
      </c>
      <c r="E834" s="15" t="s">
        <v>382</v>
      </c>
      <c r="F834" s="53"/>
      <c r="G834" s="53">
        <v>0</v>
      </c>
      <c r="H834" s="53">
        <v>0</v>
      </c>
    </row>
    <row r="835" spans="1:8" ht="128.25" hidden="1" x14ac:dyDescent="0.25">
      <c r="A835" s="3" t="s">
        <v>454</v>
      </c>
      <c r="B835" s="15" t="s">
        <v>158</v>
      </c>
      <c r="C835" s="15" t="s">
        <v>160</v>
      </c>
      <c r="D835" s="15" t="s">
        <v>455</v>
      </c>
      <c r="E835" s="15"/>
      <c r="F835" s="53">
        <f>F836</f>
        <v>0</v>
      </c>
      <c r="G835" s="53">
        <v>0</v>
      </c>
      <c r="H835" s="53">
        <v>0</v>
      </c>
    </row>
    <row r="836" spans="1:8" ht="115.5" hidden="1" x14ac:dyDescent="0.25">
      <c r="A836" s="3" t="s">
        <v>379</v>
      </c>
      <c r="B836" s="15" t="s">
        <v>158</v>
      </c>
      <c r="C836" s="15" t="s">
        <v>160</v>
      </c>
      <c r="D836" s="15" t="s">
        <v>455</v>
      </c>
      <c r="E836" s="15" t="s">
        <v>382</v>
      </c>
      <c r="F836" s="53"/>
      <c r="G836" s="53">
        <v>0</v>
      </c>
      <c r="H836" s="53">
        <v>0</v>
      </c>
    </row>
    <row r="837" spans="1:8" ht="39" hidden="1" x14ac:dyDescent="0.25">
      <c r="A837" s="3" t="s">
        <v>434</v>
      </c>
      <c r="B837" s="15" t="s">
        <v>158</v>
      </c>
      <c r="C837" s="15" t="s">
        <v>160</v>
      </c>
      <c r="D837" s="15" t="s">
        <v>456</v>
      </c>
      <c r="E837" s="15"/>
      <c r="F837" s="53">
        <f>F838</f>
        <v>0</v>
      </c>
      <c r="G837" s="53">
        <v>0</v>
      </c>
      <c r="H837" s="53">
        <v>0</v>
      </c>
    </row>
    <row r="838" spans="1:8" ht="0.75" hidden="1" customHeight="1" x14ac:dyDescent="0.25">
      <c r="A838" s="3" t="s">
        <v>379</v>
      </c>
      <c r="B838" s="15" t="s">
        <v>158</v>
      </c>
      <c r="C838" s="15" t="s">
        <v>160</v>
      </c>
      <c r="D838" s="15" t="s">
        <v>456</v>
      </c>
      <c r="E838" s="15" t="s">
        <v>382</v>
      </c>
      <c r="F838" s="53"/>
      <c r="G838" s="53">
        <v>0</v>
      </c>
      <c r="H838" s="53">
        <v>0</v>
      </c>
    </row>
    <row r="839" spans="1:8" ht="39" x14ac:dyDescent="0.25">
      <c r="A839" s="3" t="s">
        <v>538</v>
      </c>
      <c r="B839" s="14" t="s">
        <v>158</v>
      </c>
      <c r="C839" s="15" t="s">
        <v>160</v>
      </c>
      <c r="D839" s="15" t="s">
        <v>618</v>
      </c>
      <c r="E839" s="15"/>
      <c r="F839" s="53">
        <f>F841+F840</f>
        <v>427</v>
      </c>
      <c r="G839" s="53">
        <f>G840</f>
        <v>427</v>
      </c>
      <c r="H839" s="53">
        <f>H840</f>
        <v>427</v>
      </c>
    </row>
    <row r="840" spans="1:8" ht="39" x14ac:dyDescent="0.25">
      <c r="A840" s="3" t="s">
        <v>794</v>
      </c>
      <c r="B840" s="14" t="s">
        <v>158</v>
      </c>
      <c r="C840" s="15" t="s">
        <v>160</v>
      </c>
      <c r="D840" s="15" t="s">
        <v>618</v>
      </c>
      <c r="E840" s="15" t="s">
        <v>179</v>
      </c>
      <c r="F840" s="54">
        <v>427</v>
      </c>
      <c r="G840" s="54">
        <v>427</v>
      </c>
      <c r="H840" s="54">
        <v>427</v>
      </c>
    </row>
    <row r="841" spans="1:8" ht="16.5" hidden="1" customHeight="1" x14ac:dyDescent="0.25">
      <c r="A841" s="3" t="s">
        <v>133</v>
      </c>
      <c r="B841" s="14" t="s">
        <v>158</v>
      </c>
      <c r="C841" s="15" t="s">
        <v>160</v>
      </c>
      <c r="D841" s="15" t="s">
        <v>618</v>
      </c>
      <c r="E841" s="15" t="s">
        <v>134</v>
      </c>
      <c r="F841" s="53">
        <v>0</v>
      </c>
      <c r="G841" s="53">
        <v>0</v>
      </c>
      <c r="H841" s="53">
        <v>0</v>
      </c>
    </row>
    <row r="842" spans="1:8" ht="39" hidden="1" x14ac:dyDescent="0.25">
      <c r="A842" s="8" t="s">
        <v>811</v>
      </c>
      <c r="B842" s="12" t="s">
        <v>158</v>
      </c>
      <c r="C842" s="13" t="s">
        <v>160</v>
      </c>
      <c r="D842" s="13" t="s">
        <v>380</v>
      </c>
      <c r="E842" s="13"/>
      <c r="F842" s="52">
        <f t="shared" ref="F842:H843" si="41">F843</f>
        <v>0</v>
      </c>
      <c r="G842" s="52">
        <f t="shared" si="41"/>
        <v>0</v>
      </c>
      <c r="H842" s="52">
        <f t="shared" si="41"/>
        <v>0</v>
      </c>
    </row>
    <row r="843" spans="1:8" ht="51.75" hidden="1" x14ac:dyDescent="0.25">
      <c r="A843" s="3" t="s">
        <v>816</v>
      </c>
      <c r="B843" s="14" t="s">
        <v>158</v>
      </c>
      <c r="C843" s="15" t="s">
        <v>160</v>
      </c>
      <c r="D843" s="15" t="s">
        <v>817</v>
      </c>
      <c r="E843" s="15"/>
      <c r="F843" s="53">
        <f t="shared" si="41"/>
        <v>0</v>
      </c>
      <c r="G843" s="53">
        <f t="shared" si="41"/>
        <v>0</v>
      </c>
      <c r="H843" s="53">
        <f t="shared" si="41"/>
        <v>0</v>
      </c>
    </row>
    <row r="844" spans="1:8" hidden="1" x14ac:dyDescent="0.25">
      <c r="A844" s="3" t="s">
        <v>133</v>
      </c>
      <c r="B844" s="14" t="s">
        <v>158</v>
      </c>
      <c r="C844" s="15" t="s">
        <v>160</v>
      </c>
      <c r="D844" s="15" t="s">
        <v>817</v>
      </c>
      <c r="E844" s="15" t="s">
        <v>134</v>
      </c>
      <c r="F844" s="53"/>
      <c r="G844" s="53"/>
      <c r="H844" s="53"/>
    </row>
    <row r="845" spans="1:8" ht="26.25" x14ac:dyDescent="0.25">
      <c r="A845" s="8" t="s">
        <v>387</v>
      </c>
      <c r="B845" s="12" t="s">
        <v>158</v>
      </c>
      <c r="C845" s="13" t="s">
        <v>128</v>
      </c>
      <c r="D845" s="13"/>
      <c r="E845" s="13"/>
      <c r="F845" s="52">
        <f>F847</f>
        <v>13317.9</v>
      </c>
      <c r="G845" s="52">
        <f>G847</f>
        <v>13317.9</v>
      </c>
      <c r="H845" s="52">
        <f>H847</f>
        <v>13317.9</v>
      </c>
    </row>
    <row r="846" spans="1:8" ht="39" x14ac:dyDescent="0.25">
      <c r="A846" s="8" t="s">
        <v>721</v>
      </c>
      <c r="B846" s="12" t="s">
        <v>158</v>
      </c>
      <c r="C846" s="13" t="s">
        <v>128</v>
      </c>
      <c r="D846" s="13" t="s">
        <v>176</v>
      </c>
      <c r="E846" s="13"/>
      <c r="F846" s="52">
        <f t="shared" ref="F846:H847" si="42">F847</f>
        <v>13317.9</v>
      </c>
      <c r="G846" s="52">
        <f t="shared" si="42"/>
        <v>13317.9</v>
      </c>
      <c r="H846" s="52">
        <f t="shared" si="42"/>
        <v>13317.9</v>
      </c>
    </row>
    <row r="847" spans="1:8" ht="26.25" x14ac:dyDescent="0.25">
      <c r="A847" s="8" t="s">
        <v>139</v>
      </c>
      <c r="B847" s="12" t="s">
        <v>158</v>
      </c>
      <c r="C847" s="13" t="s">
        <v>128</v>
      </c>
      <c r="D847" s="13" t="s">
        <v>162</v>
      </c>
      <c r="E847" s="13"/>
      <c r="F847" s="52">
        <f t="shared" si="42"/>
        <v>13317.9</v>
      </c>
      <c r="G847" s="52">
        <f t="shared" si="42"/>
        <v>13317.9</v>
      </c>
      <c r="H847" s="52">
        <f t="shared" si="42"/>
        <v>13317.9</v>
      </c>
    </row>
    <row r="848" spans="1:8" ht="26.25" x14ac:dyDescent="0.25">
      <c r="A848" s="3" t="s">
        <v>416</v>
      </c>
      <c r="B848" s="14" t="s">
        <v>158</v>
      </c>
      <c r="C848" s="15" t="s">
        <v>128</v>
      </c>
      <c r="D848" s="15" t="s">
        <v>360</v>
      </c>
      <c r="E848" s="15"/>
      <c r="F848" s="53">
        <f>F849+F853</f>
        <v>13317.9</v>
      </c>
      <c r="G848" s="53">
        <f>G849</f>
        <v>13317.9</v>
      </c>
      <c r="H848" s="53">
        <f>H849</f>
        <v>13317.9</v>
      </c>
    </row>
    <row r="849" spans="1:8" ht="14.25" customHeight="1" x14ac:dyDescent="0.25">
      <c r="A849" s="3" t="s">
        <v>133</v>
      </c>
      <c r="B849" s="14" t="s">
        <v>158</v>
      </c>
      <c r="C849" s="15" t="s">
        <v>128</v>
      </c>
      <c r="D849" s="15" t="s">
        <v>360</v>
      </c>
      <c r="E849" s="15" t="s">
        <v>134</v>
      </c>
      <c r="F849" s="54">
        <v>13317.9</v>
      </c>
      <c r="G849" s="54">
        <v>13317.9</v>
      </c>
      <c r="H849" s="54">
        <v>13317.9</v>
      </c>
    </row>
    <row r="850" spans="1:8" ht="39" hidden="1" x14ac:dyDescent="0.25">
      <c r="A850" s="18" t="s">
        <v>404</v>
      </c>
      <c r="B850" s="13" t="s">
        <v>158</v>
      </c>
      <c r="C850" s="13" t="s">
        <v>128</v>
      </c>
      <c r="D850" s="13" t="s">
        <v>177</v>
      </c>
      <c r="E850" s="15"/>
      <c r="F850" s="52">
        <f>F851</f>
        <v>0</v>
      </c>
      <c r="G850" s="52">
        <v>0</v>
      </c>
      <c r="H850" s="52">
        <v>0</v>
      </c>
    </row>
    <row r="851" spans="1:8" ht="26.25" hidden="1" x14ac:dyDescent="0.25">
      <c r="A851" s="3" t="s">
        <v>132</v>
      </c>
      <c r="B851" s="15" t="s">
        <v>158</v>
      </c>
      <c r="C851" s="15" t="s">
        <v>128</v>
      </c>
      <c r="D851" s="15" t="s">
        <v>9</v>
      </c>
      <c r="E851" s="15"/>
      <c r="F851" s="53">
        <f>F852</f>
        <v>0</v>
      </c>
      <c r="G851" s="53">
        <v>0</v>
      </c>
      <c r="H851" s="53">
        <v>0</v>
      </c>
    </row>
    <row r="852" spans="1:8" ht="18.75" hidden="1" customHeight="1" x14ac:dyDescent="0.25">
      <c r="A852" s="3" t="s">
        <v>178</v>
      </c>
      <c r="B852" s="15" t="s">
        <v>158</v>
      </c>
      <c r="C852" s="15" t="s">
        <v>128</v>
      </c>
      <c r="D852" s="15" t="s">
        <v>9</v>
      </c>
      <c r="E852" s="15" t="s">
        <v>179</v>
      </c>
      <c r="F852" s="53">
        <v>0</v>
      </c>
      <c r="G852" s="53">
        <v>0</v>
      </c>
      <c r="H852" s="53">
        <v>0</v>
      </c>
    </row>
    <row r="853" spans="1:8" ht="52.5" hidden="1" customHeight="1" x14ac:dyDescent="0.25">
      <c r="A853" s="3" t="s">
        <v>331</v>
      </c>
      <c r="B853" s="14" t="s">
        <v>158</v>
      </c>
      <c r="C853" s="15" t="s">
        <v>128</v>
      </c>
      <c r="D853" s="15" t="s">
        <v>507</v>
      </c>
      <c r="E853" s="15"/>
      <c r="F853" s="53">
        <f>F854</f>
        <v>0</v>
      </c>
      <c r="G853" s="53">
        <v>0</v>
      </c>
      <c r="H853" s="53">
        <v>0</v>
      </c>
    </row>
    <row r="854" spans="1:8" ht="17.25" hidden="1" customHeight="1" x14ac:dyDescent="0.25">
      <c r="A854" s="3" t="s">
        <v>133</v>
      </c>
      <c r="B854" s="14" t="s">
        <v>158</v>
      </c>
      <c r="C854" s="15" t="s">
        <v>128</v>
      </c>
      <c r="D854" s="15" t="s">
        <v>507</v>
      </c>
      <c r="E854" s="15" t="s">
        <v>134</v>
      </c>
      <c r="F854" s="53"/>
      <c r="G854" s="53">
        <v>0</v>
      </c>
      <c r="H854" s="53">
        <v>0</v>
      </c>
    </row>
    <row r="855" spans="1:8" ht="17.25" customHeight="1" x14ac:dyDescent="0.25">
      <c r="A855" s="8" t="s">
        <v>224</v>
      </c>
      <c r="B855" s="12" t="s">
        <v>225</v>
      </c>
      <c r="C855" s="13"/>
      <c r="D855" s="13"/>
      <c r="E855" s="13"/>
      <c r="F855" s="52">
        <f>F856+F880+F871</f>
        <v>24869.523999999998</v>
      </c>
      <c r="G855" s="52">
        <f>G856+G880+G871</f>
        <v>24869.523999999998</v>
      </c>
      <c r="H855" s="52">
        <f>H856+H880+H871</f>
        <v>24869.523999999998</v>
      </c>
    </row>
    <row r="856" spans="1:8" x14ac:dyDescent="0.25">
      <c r="A856" s="8" t="s">
        <v>417</v>
      </c>
      <c r="B856" s="12" t="s">
        <v>225</v>
      </c>
      <c r="C856" s="13" t="s">
        <v>160</v>
      </c>
      <c r="D856" s="13"/>
      <c r="E856" s="13"/>
      <c r="F856" s="52">
        <f>F858</f>
        <v>5275.1</v>
      </c>
      <c r="G856" s="52">
        <f>G858</f>
        <v>5275.1</v>
      </c>
      <c r="H856" s="52">
        <f>H858</f>
        <v>5275.1</v>
      </c>
    </row>
    <row r="857" spans="1:8" ht="31.5" customHeight="1" x14ac:dyDescent="0.25">
      <c r="A857" s="8" t="s">
        <v>680</v>
      </c>
      <c r="B857" s="12" t="s">
        <v>225</v>
      </c>
      <c r="C857" s="13" t="s">
        <v>160</v>
      </c>
      <c r="D857" s="13" t="s">
        <v>679</v>
      </c>
      <c r="E857" s="13"/>
      <c r="F857" s="52">
        <f>F858</f>
        <v>5275.1</v>
      </c>
      <c r="G857" s="52">
        <f>G858</f>
        <v>5275.1</v>
      </c>
      <c r="H857" s="52">
        <f>H858</f>
        <v>5275.1</v>
      </c>
    </row>
    <row r="858" spans="1:8" ht="51.75" x14ac:dyDescent="0.25">
      <c r="A858" s="3" t="s">
        <v>418</v>
      </c>
      <c r="B858" s="14" t="s">
        <v>225</v>
      </c>
      <c r="C858" s="15" t="s">
        <v>160</v>
      </c>
      <c r="D858" s="15" t="s">
        <v>772</v>
      </c>
      <c r="E858" s="15"/>
      <c r="F858" s="53">
        <f t="shared" ref="F858:H858" si="43">F859</f>
        <v>5275.1</v>
      </c>
      <c r="G858" s="53">
        <f t="shared" si="43"/>
        <v>5275.1</v>
      </c>
      <c r="H858" s="53">
        <f t="shared" si="43"/>
        <v>5275.1</v>
      </c>
    </row>
    <row r="859" spans="1:8" ht="26.25" x14ac:dyDescent="0.25">
      <c r="A859" s="3" t="s">
        <v>206</v>
      </c>
      <c r="B859" s="14" t="s">
        <v>225</v>
      </c>
      <c r="C859" s="15" t="s">
        <v>160</v>
      </c>
      <c r="D859" s="15" t="s">
        <v>772</v>
      </c>
      <c r="E859" s="15" t="s">
        <v>207</v>
      </c>
      <c r="F859" s="54">
        <v>5275.1</v>
      </c>
      <c r="G859" s="54">
        <v>5275.1</v>
      </c>
      <c r="H859" s="54">
        <v>5275.1</v>
      </c>
    </row>
    <row r="860" spans="1:8" ht="14.25" hidden="1" customHeight="1" x14ac:dyDescent="0.25">
      <c r="A860" s="18" t="s">
        <v>226</v>
      </c>
      <c r="B860" s="13" t="s">
        <v>225</v>
      </c>
      <c r="C860" s="13" t="s">
        <v>227</v>
      </c>
      <c r="D860" s="13"/>
      <c r="E860" s="13"/>
      <c r="F860" s="52">
        <f>F861+F869+F871+F866</f>
        <v>607.6</v>
      </c>
      <c r="G860" s="52">
        <f>G861+G869+G871+G866</f>
        <v>607.6</v>
      </c>
      <c r="H860" s="52">
        <f>H861+H869+H871+H866</f>
        <v>607.6</v>
      </c>
    </row>
    <row r="861" spans="1:8" ht="39" hidden="1" x14ac:dyDescent="0.25">
      <c r="A861" s="8" t="s">
        <v>310</v>
      </c>
      <c r="B861" s="13" t="s">
        <v>225</v>
      </c>
      <c r="C861" s="13" t="s">
        <v>227</v>
      </c>
      <c r="D861" s="13" t="s">
        <v>152</v>
      </c>
      <c r="E861" s="13"/>
      <c r="F861" s="52">
        <f>F862</f>
        <v>0</v>
      </c>
      <c r="G861" s="52">
        <f>G862</f>
        <v>0</v>
      </c>
      <c r="H861" s="52">
        <f>H862</f>
        <v>0</v>
      </c>
    </row>
    <row r="862" spans="1:8" hidden="1" x14ac:dyDescent="0.25">
      <c r="A862" s="8" t="s">
        <v>222</v>
      </c>
      <c r="B862" s="13" t="s">
        <v>225</v>
      </c>
      <c r="C862" s="13" t="s">
        <v>227</v>
      </c>
      <c r="D862" s="13" t="s">
        <v>156</v>
      </c>
      <c r="E862" s="13"/>
      <c r="F862" s="52">
        <f>F864</f>
        <v>0</v>
      </c>
      <c r="G862" s="52">
        <f>G864</f>
        <v>0</v>
      </c>
      <c r="H862" s="52">
        <f>H864</f>
        <v>0</v>
      </c>
    </row>
    <row r="863" spans="1:8" ht="26.25" hidden="1" x14ac:dyDescent="0.25">
      <c r="A863" s="3" t="s">
        <v>223</v>
      </c>
      <c r="B863" s="15" t="s">
        <v>225</v>
      </c>
      <c r="C863" s="15" t="s">
        <v>227</v>
      </c>
      <c r="D863" s="15" t="s">
        <v>215</v>
      </c>
      <c r="E863" s="15"/>
      <c r="F863" s="53">
        <f t="shared" ref="F863:H864" si="44">F864</f>
        <v>0</v>
      </c>
      <c r="G863" s="53">
        <f t="shared" si="44"/>
        <v>0</v>
      </c>
      <c r="H863" s="53">
        <f t="shared" si="44"/>
        <v>0</v>
      </c>
    </row>
    <row r="864" spans="1:8" ht="26.25" hidden="1" x14ac:dyDescent="0.25">
      <c r="A864" s="3" t="s">
        <v>228</v>
      </c>
      <c r="B864" s="15" t="s">
        <v>225</v>
      </c>
      <c r="C864" s="15" t="s">
        <v>227</v>
      </c>
      <c r="D864" s="15" t="s">
        <v>362</v>
      </c>
      <c r="E864" s="13"/>
      <c r="F864" s="53">
        <f t="shared" si="44"/>
        <v>0</v>
      </c>
      <c r="G864" s="53">
        <f t="shared" si="44"/>
        <v>0</v>
      </c>
      <c r="H864" s="53">
        <f t="shared" si="44"/>
        <v>0</v>
      </c>
    </row>
    <row r="865" spans="1:8" ht="26.25" hidden="1" x14ac:dyDescent="0.25">
      <c r="A865" s="3" t="s">
        <v>206</v>
      </c>
      <c r="B865" s="15" t="s">
        <v>225</v>
      </c>
      <c r="C865" s="15" t="s">
        <v>227</v>
      </c>
      <c r="D865" s="15" t="s">
        <v>362</v>
      </c>
      <c r="E865" s="15" t="s">
        <v>207</v>
      </c>
      <c r="F865" s="53">
        <v>0</v>
      </c>
      <c r="G865" s="53">
        <v>0</v>
      </c>
      <c r="H865" s="53">
        <v>0</v>
      </c>
    </row>
    <row r="866" spans="1:8" ht="27" hidden="1" customHeight="1" x14ac:dyDescent="0.25">
      <c r="A866" s="8" t="s">
        <v>419</v>
      </c>
      <c r="B866" s="13" t="s">
        <v>225</v>
      </c>
      <c r="C866" s="13" t="s">
        <v>227</v>
      </c>
      <c r="D866" s="13" t="s">
        <v>384</v>
      </c>
      <c r="E866" s="13"/>
      <c r="F866" s="52">
        <f t="shared" ref="F866:H867" si="45">F867</f>
        <v>0</v>
      </c>
      <c r="G866" s="52">
        <f t="shared" si="45"/>
        <v>0</v>
      </c>
      <c r="H866" s="52">
        <f t="shared" si="45"/>
        <v>0</v>
      </c>
    </row>
    <row r="867" spans="1:8" ht="23.25" hidden="1" customHeight="1" x14ac:dyDescent="0.25">
      <c r="A867" s="3" t="s">
        <v>383</v>
      </c>
      <c r="B867" s="15" t="s">
        <v>225</v>
      </c>
      <c r="C867" s="15" t="s">
        <v>227</v>
      </c>
      <c r="D867" s="15" t="s">
        <v>385</v>
      </c>
      <c r="E867" s="15"/>
      <c r="F867" s="53">
        <f t="shared" si="45"/>
        <v>0</v>
      </c>
      <c r="G867" s="53">
        <f t="shared" si="45"/>
        <v>0</v>
      </c>
      <c r="H867" s="53">
        <f t="shared" si="45"/>
        <v>0</v>
      </c>
    </row>
    <row r="868" spans="1:8" ht="31.5" hidden="1" customHeight="1" x14ac:dyDescent="0.25">
      <c r="A868" s="3" t="s">
        <v>198</v>
      </c>
      <c r="B868" s="15" t="s">
        <v>225</v>
      </c>
      <c r="C868" s="15" t="s">
        <v>227</v>
      </c>
      <c r="D868" s="15" t="s">
        <v>385</v>
      </c>
      <c r="E868" s="15" t="s">
        <v>199</v>
      </c>
      <c r="F868" s="53"/>
      <c r="G868" s="53"/>
      <c r="H868" s="53">
        <v>0</v>
      </c>
    </row>
    <row r="869" spans="1:8" ht="24.75" hidden="1" customHeight="1" x14ac:dyDescent="0.25">
      <c r="A869" s="3" t="s">
        <v>368</v>
      </c>
      <c r="B869" s="15" t="s">
        <v>225</v>
      </c>
      <c r="C869" s="15" t="s">
        <v>227</v>
      </c>
      <c r="D869" s="15" t="s">
        <v>369</v>
      </c>
      <c r="E869" s="15"/>
      <c r="F869" s="53">
        <f>F870</f>
        <v>0</v>
      </c>
      <c r="G869" s="53">
        <f>G870</f>
        <v>0</v>
      </c>
      <c r="H869" s="53">
        <f>H870</f>
        <v>0</v>
      </c>
    </row>
    <row r="870" spans="1:8" ht="24.75" hidden="1" customHeight="1" x14ac:dyDescent="0.25">
      <c r="A870" s="3" t="s">
        <v>276</v>
      </c>
      <c r="B870" s="15" t="s">
        <v>225</v>
      </c>
      <c r="C870" s="15" t="s">
        <v>227</v>
      </c>
      <c r="D870" s="15" t="s">
        <v>369</v>
      </c>
      <c r="E870" s="15" t="s">
        <v>207</v>
      </c>
      <c r="F870" s="58">
        <v>0</v>
      </c>
      <c r="G870" s="53">
        <v>0</v>
      </c>
      <c r="H870" s="53">
        <v>0</v>
      </c>
    </row>
    <row r="871" spans="1:8" ht="16.5" customHeight="1" x14ac:dyDescent="0.25">
      <c r="A871" s="8" t="s">
        <v>226</v>
      </c>
      <c r="B871" s="13" t="s">
        <v>225</v>
      </c>
      <c r="C871" s="13" t="s">
        <v>227</v>
      </c>
      <c r="D871" s="13"/>
      <c r="E871" s="13"/>
      <c r="F871" s="52">
        <f t="shared" ref="F871:H872" si="46">F872</f>
        <v>607.6</v>
      </c>
      <c r="G871" s="52">
        <f t="shared" si="46"/>
        <v>607.6</v>
      </c>
      <c r="H871" s="52">
        <f t="shared" si="46"/>
        <v>607.6</v>
      </c>
    </row>
    <row r="872" spans="1:8" ht="42" customHeight="1" x14ac:dyDescent="0.25">
      <c r="A872" s="8" t="s">
        <v>738</v>
      </c>
      <c r="B872" s="12" t="s">
        <v>225</v>
      </c>
      <c r="C872" s="13" t="s">
        <v>227</v>
      </c>
      <c r="D872" s="13" t="s">
        <v>152</v>
      </c>
      <c r="E872" s="13"/>
      <c r="F872" s="52">
        <f t="shared" si="46"/>
        <v>607.6</v>
      </c>
      <c r="G872" s="52">
        <f t="shared" si="46"/>
        <v>607.6</v>
      </c>
      <c r="H872" s="52">
        <f t="shared" si="46"/>
        <v>607.6</v>
      </c>
    </row>
    <row r="873" spans="1:8" ht="51.75" customHeight="1" x14ac:dyDescent="0.25">
      <c r="A873" s="8" t="s">
        <v>603</v>
      </c>
      <c r="B873" s="12" t="s">
        <v>225</v>
      </c>
      <c r="C873" s="13" t="s">
        <v>227</v>
      </c>
      <c r="D873" s="13" t="s">
        <v>604</v>
      </c>
      <c r="E873" s="13"/>
      <c r="F873" s="52">
        <f>F874+F876+F878</f>
        <v>607.6</v>
      </c>
      <c r="G873" s="52">
        <f>G874+G876+G878</f>
        <v>607.6</v>
      </c>
      <c r="H873" s="52">
        <f>H874+H876+H878</f>
        <v>607.6</v>
      </c>
    </row>
    <row r="874" spans="1:8" ht="40.5" customHeight="1" x14ac:dyDescent="0.25">
      <c r="A874" s="3" t="s">
        <v>605</v>
      </c>
      <c r="B874" s="15" t="s">
        <v>225</v>
      </c>
      <c r="C874" s="15" t="s">
        <v>227</v>
      </c>
      <c r="D874" s="15" t="s">
        <v>606</v>
      </c>
      <c r="E874" s="15"/>
      <c r="F874" s="53">
        <f>F875</f>
        <v>100</v>
      </c>
      <c r="G874" s="53">
        <f>G875</f>
        <v>100</v>
      </c>
      <c r="H874" s="53">
        <f>H875</f>
        <v>100</v>
      </c>
    </row>
    <row r="875" spans="1:8" ht="27" customHeight="1" x14ac:dyDescent="0.25">
      <c r="A875" s="3" t="s">
        <v>206</v>
      </c>
      <c r="B875" s="15" t="s">
        <v>225</v>
      </c>
      <c r="C875" s="15" t="s">
        <v>227</v>
      </c>
      <c r="D875" s="15" t="s">
        <v>606</v>
      </c>
      <c r="E875" s="15" t="s">
        <v>207</v>
      </c>
      <c r="F875" s="54">
        <v>100</v>
      </c>
      <c r="G875" s="54">
        <v>100</v>
      </c>
      <c r="H875" s="54">
        <v>100</v>
      </c>
    </row>
    <row r="876" spans="1:8" ht="18" hidden="1" customHeight="1" x14ac:dyDescent="0.25">
      <c r="A876" s="17" t="s">
        <v>492</v>
      </c>
      <c r="B876" s="15" t="s">
        <v>225</v>
      </c>
      <c r="C876" s="15" t="s">
        <v>227</v>
      </c>
      <c r="D876" s="15" t="s">
        <v>528</v>
      </c>
      <c r="E876" s="15"/>
      <c r="F876" s="58">
        <f>F877</f>
        <v>0</v>
      </c>
      <c r="G876" s="53">
        <v>0</v>
      </c>
      <c r="H876" s="53">
        <v>0</v>
      </c>
    </row>
    <row r="877" spans="1:8" ht="18.75" hidden="1" customHeight="1" x14ac:dyDescent="0.25">
      <c r="A877" s="3" t="s">
        <v>198</v>
      </c>
      <c r="B877" s="15" t="s">
        <v>225</v>
      </c>
      <c r="C877" s="15" t="s">
        <v>227</v>
      </c>
      <c r="D877" s="15" t="s">
        <v>528</v>
      </c>
      <c r="E877" s="15" t="s">
        <v>199</v>
      </c>
      <c r="F877" s="58"/>
      <c r="G877" s="53">
        <v>0</v>
      </c>
      <c r="H877" s="53">
        <v>0</v>
      </c>
    </row>
    <row r="878" spans="1:8" ht="143.25" customHeight="1" x14ac:dyDescent="0.25">
      <c r="A878" s="3" t="s">
        <v>803</v>
      </c>
      <c r="B878" s="15" t="s">
        <v>225</v>
      </c>
      <c r="C878" s="15" t="s">
        <v>227</v>
      </c>
      <c r="D878" s="15" t="s">
        <v>804</v>
      </c>
      <c r="E878" s="15"/>
      <c r="F878" s="58">
        <f>F879</f>
        <v>507.6</v>
      </c>
      <c r="G878" s="53">
        <f>G879</f>
        <v>507.6</v>
      </c>
      <c r="H878" s="53">
        <f>H879</f>
        <v>507.6</v>
      </c>
    </row>
    <row r="879" spans="1:8" ht="26.25" customHeight="1" x14ac:dyDescent="0.25">
      <c r="A879" s="3" t="s">
        <v>206</v>
      </c>
      <c r="B879" s="15" t="s">
        <v>225</v>
      </c>
      <c r="C879" s="15" t="s">
        <v>227</v>
      </c>
      <c r="D879" s="15" t="s">
        <v>804</v>
      </c>
      <c r="E879" s="15" t="s">
        <v>207</v>
      </c>
      <c r="F879" s="54">
        <v>507.6</v>
      </c>
      <c r="G879" s="54">
        <v>507.6</v>
      </c>
      <c r="H879" s="54">
        <v>507.6</v>
      </c>
    </row>
    <row r="880" spans="1:8" x14ac:dyDescent="0.25">
      <c r="A880" s="8" t="s">
        <v>229</v>
      </c>
      <c r="B880" s="12" t="s">
        <v>225</v>
      </c>
      <c r="C880" s="13" t="s">
        <v>128</v>
      </c>
      <c r="D880" s="13"/>
      <c r="E880" s="13"/>
      <c r="F880" s="52">
        <f>F881+F897</f>
        <v>18986.824000000001</v>
      </c>
      <c r="G880" s="52">
        <f>G881+G897</f>
        <v>18986.824000000001</v>
      </c>
      <c r="H880" s="52">
        <f>H881+H897</f>
        <v>18986.824000000001</v>
      </c>
    </row>
    <row r="881" spans="1:8" ht="39" x14ac:dyDescent="0.25">
      <c r="A881" s="8" t="s">
        <v>773</v>
      </c>
      <c r="B881" s="12" t="s">
        <v>225</v>
      </c>
      <c r="C881" s="13" t="s">
        <v>128</v>
      </c>
      <c r="D881" s="13" t="s">
        <v>152</v>
      </c>
      <c r="E881" s="13"/>
      <c r="F881" s="52">
        <f>F882</f>
        <v>17440.400000000001</v>
      </c>
      <c r="G881" s="52">
        <f>G882</f>
        <v>17440.400000000001</v>
      </c>
      <c r="H881" s="52">
        <f>H882</f>
        <v>17440.400000000001</v>
      </c>
    </row>
    <row r="882" spans="1:8" x14ac:dyDescent="0.25">
      <c r="A882" s="8" t="s">
        <v>222</v>
      </c>
      <c r="B882" s="12" t="s">
        <v>225</v>
      </c>
      <c r="C882" s="13" t="s">
        <v>128</v>
      </c>
      <c r="D882" s="13" t="s">
        <v>156</v>
      </c>
      <c r="E882" s="13"/>
      <c r="F882" s="52">
        <f>F885+F887+F884</f>
        <v>17440.400000000001</v>
      </c>
      <c r="G882" s="52">
        <f>G885+G887</f>
        <v>17440.400000000001</v>
      </c>
      <c r="H882" s="52">
        <f>H885+H887</f>
        <v>17440.400000000001</v>
      </c>
    </row>
    <row r="883" spans="1:8" ht="54.75" hidden="1" customHeight="1" x14ac:dyDescent="0.25">
      <c r="A883" s="3" t="s">
        <v>420</v>
      </c>
      <c r="B883" s="14" t="s">
        <v>225</v>
      </c>
      <c r="C883" s="15" t="s">
        <v>128</v>
      </c>
      <c r="D883" s="15" t="s">
        <v>371</v>
      </c>
      <c r="E883" s="15"/>
      <c r="F883" s="53">
        <f>F884</f>
        <v>0</v>
      </c>
      <c r="G883" s="53">
        <f>G884</f>
        <v>0</v>
      </c>
      <c r="H883" s="53">
        <f>H884</f>
        <v>0</v>
      </c>
    </row>
    <row r="884" spans="1:8" ht="17.25" hidden="1" customHeight="1" x14ac:dyDescent="0.25">
      <c r="A884" s="3" t="s">
        <v>282</v>
      </c>
      <c r="B884" s="14" t="s">
        <v>225</v>
      </c>
      <c r="C884" s="15" t="s">
        <v>128</v>
      </c>
      <c r="D884" s="15" t="s">
        <v>371</v>
      </c>
      <c r="E884" s="15" t="s">
        <v>283</v>
      </c>
      <c r="F884" s="53"/>
      <c r="G884" s="53">
        <v>0</v>
      </c>
      <c r="H884" s="53">
        <v>0</v>
      </c>
    </row>
    <row r="885" spans="1:8" ht="51.75" x14ac:dyDescent="0.25">
      <c r="A885" s="3" t="s">
        <v>420</v>
      </c>
      <c r="B885" s="14" t="s">
        <v>225</v>
      </c>
      <c r="C885" s="15" t="s">
        <v>128</v>
      </c>
      <c r="D885" s="15" t="s">
        <v>807</v>
      </c>
      <c r="E885" s="15"/>
      <c r="F885" s="53">
        <f>F886</f>
        <v>5522.3</v>
      </c>
      <c r="G885" s="53">
        <f>G886</f>
        <v>5522.3</v>
      </c>
      <c r="H885" s="53">
        <f>H886</f>
        <v>5522.3</v>
      </c>
    </row>
    <row r="886" spans="1:8" x14ac:dyDescent="0.25">
      <c r="A886" s="3" t="s">
        <v>282</v>
      </c>
      <c r="B886" s="14" t="s">
        <v>225</v>
      </c>
      <c r="C886" s="15" t="s">
        <v>128</v>
      </c>
      <c r="D886" s="15" t="s">
        <v>807</v>
      </c>
      <c r="E886" s="15" t="s">
        <v>283</v>
      </c>
      <c r="F886" s="75">
        <v>5522.3</v>
      </c>
      <c r="G886" s="75">
        <v>5522.3</v>
      </c>
      <c r="H886" s="75">
        <v>5522.3</v>
      </c>
    </row>
    <row r="887" spans="1:8" ht="26.25" x14ac:dyDescent="0.25">
      <c r="A887" s="3" t="s">
        <v>412</v>
      </c>
      <c r="B887" s="14" t="s">
        <v>225</v>
      </c>
      <c r="C887" s="15" t="s">
        <v>128</v>
      </c>
      <c r="D887" s="15" t="s">
        <v>215</v>
      </c>
      <c r="E887" s="15"/>
      <c r="F887" s="53">
        <f>F888+F890+F892+F895</f>
        <v>11918.100000000002</v>
      </c>
      <c r="G887" s="53">
        <f>G888+G890+G892+G895</f>
        <v>11918.100000000002</v>
      </c>
      <c r="H887" s="53">
        <f>H888+H890+H892+H895</f>
        <v>11918.100000000002</v>
      </c>
    </row>
    <row r="888" spans="1:8" ht="64.5" x14ac:dyDescent="0.25">
      <c r="A888" s="3" t="s">
        <v>777</v>
      </c>
      <c r="B888" s="14" t="s">
        <v>225</v>
      </c>
      <c r="C888" s="15" t="s">
        <v>128</v>
      </c>
      <c r="D888" s="15" t="s">
        <v>363</v>
      </c>
      <c r="E888" s="15"/>
      <c r="F888" s="53">
        <f>F889</f>
        <v>1069.5</v>
      </c>
      <c r="G888" s="53">
        <f>G889</f>
        <v>1069.5</v>
      </c>
      <c r="H888" s="53">
        <f>H889</f>
        <v>1069.5</v>
      </c>
    </row>
    <row r="889" spans="1:8" ht="26.25" x14ac:dyDescent="0.25">
      <c r="A889" s="3" t="s">
        <v>206</v>
      </c>
      <c r="B889" s="14" t="s">
        <v>225</v>
      </c>
      <c r="C889" s="15" t="s">
        <v>128</v>
      </c>
      <c r="D889" s="15" t="s">
        <v>363</v>
      </c>
      <c r="E889" s="15" t="s">
        <v>207</v>
      </c>
      <c r="F889" s="54">
        <v>1069.5</v>
      </c>
      <c r="G889" s="54">
        <v>1069.5</v>
      </c>
      <c r="H889" s="54">
        <v>1069.5</v>
      </c>
    </row>
    <row r="890" spans="1:8" ht="64.5" x14ac:dyDescent="0.25">
      <c r="A890" s="3" t="s">
        <v>739</v>
      </c>
      <c r="B890" s="14" t="s">
        <v>225</v>
      </c>
      <c r="C890" s="15" t="s">
        <v>128</v>
      </c>
      <c r="D890" s="15" t="s">
        <v>364</v>
      </c>
      <c r="E890" s="15"/>
      <c r="F890" s="53">
        <f>F891</f>
        <v>438.2</v>
      </c>
      <c r="G890" s="53">
        <f>G891</f>
        <v>438.2</v>
      </c>
      <c r="H890" s="53">
        <f>H891</f>
        <v>438.2</v>
      </c>
    </row>
    <row r="891" spans="1:8" ht="26.25" x14ac:dyDescent="0.25">
      <c r="A891" s="3" t="s">
        <v>206</v>
      </c>
      <c r="B891" s="14" t="s">
        <v>225</v>
      </c>
      <c r="C891" s="15" t="s">
        <v>128</v>
      </c>
      <c r="D891" s="15" t="s">
        <v>364</v>
      </c>
      <c r="E891" s="15" t="s">
        <v>207</v>
      </c>
      <c r="F891" s="54">
        <v>438.2</v>
      </c>
      <c r="G891" s="54">
        <v>438.2</v>
      </c>
      <c r="H891" s="54">
        <v>438.2</v>
      </c>
    </row>
    <row r="892" spans="1:8" ht="39" x14ac:dyDescent="0.25">
      <c r="A892" s="3" t="s">
        <v>48</v>
      </c>
      <c r="B892" s="14" t="s">
        <v>225</v>
      </c>
      <c r="C892" s="15" t="s">
        <v>128</v>
      </c>
      <c r="D892" s="15" t="s">
        <v>365</v>
      </c>
      <c r="E892" s="15"/>
      <c r="F892" s="53">
        <f>F893+F894</f>
        <v>10318.400000000001</v>
      </c>
      <c r="G892" s="53">
        <f>G893+G894</f>
        <v>10318.400000000001</v>
      </c>
      <c r="H892" s="53">
        <f>H893+H894</f>
        <v>10318.400000000001</v>
      </c>
    </row>
    <row r="893" spans="1:8" ht="26.25" x14ac:dyDescent="0.25">
      <c r="A893" s="3" t="s">
        <v>206</v>
      </c>
      <c r="B893" s="14" t="s">
        <v>225</v>
      </c>
      <c r="C893" s="15" t="s">
        <v>128</v>
      </c>
      <c r="D893" s="15" t="s">
        <v>365</v>
      </c>
      <c r="E893" s="15" t="s">
        <v>207</v>
      </c>
      <c r="F893" s="54">
        <v>6314.6</v>
      </c>
      <c r="G893" s="54">
        <v>6314.6</v>
      </c>
      <c r="H893" s="54">
        <v>6314.6</v>
      </c>
    </row>
    <row r="894" spans="1:8" ht="26.25" x14ac:dyDescent="0.25">
      <c r="A894" s="3" t="s">
        <v>198</v>
      </c>
      <c r="B894" s="14" t="s">
        <v>225</v>
      </c>
      <c r="C894" s="15" t="s">
        <v>128</v>
      </c>
      <c r="D894" s="15" t="s">
        <v>365</v>
      </c>
      <c r="E894" s="15" t="s">
        <v>199</v>
      </c>
      <c r="F894" s="54">
        <v>4003.8</v>
      </c>
      <c r="G894" s="54">
        <v>4003.8</v>
      </c>
      <c r="H894" s="54">
        <v>4003.8</v>
      </c>
    </row>
    <row r="895" spans="1:8" ht="77.25" x14ac:dyDescent="0.25">
      <c r="A895" s="3" t="s">
        <v>778</v>
      </c>
      <c r="B895" s="14" t="s">
        <v>225</v>
      </c>
      <c r="C895" s="15" t="s">
        <v>128</v>
      </c>
      <c r="D895" s="15" t="s">
        <v>366</v>
      </c>
      <c r="E895" s="15"/>
      <c r="F895" s="53">
        <f>F896</f>
        <v>92</v>
      </c>
      <c r="G895" s="53">
        <f>G896</f>
        <v>92</v>
      </c>
      <c r="H895" s="53">
        <f>H896</f>
        <v>92</v>
      </c>
    </row>
    <row r="896" spans="1:8" ht="26.25" x14ac:dyDescent="0.25">
      <c r="A896" s="3" t="s">
        <v>206</v>
      </c>
      <c r="B896" s="14" t="s">
        <v>225</v>
      </c>
      <c r="C896" s="15" t="s">
        <v>128</v>
      </c>
      <c r="D896" s="15" t="s">
        <v>366</v>
      </c>
      <c r="E896" s="15" t="s">
        <v>207</v>
      </c>
      <c r="F896" s="54">
        <v>92</v>
      </c>
      <c r="G896" s="54">
        <v>92</v>
      </c>
      <c r="H896" s="54">
        <v>92</v>
      </c>
    </row>
    <row r="897" spans="1:8" ht="51.75" x14ac:dyDescent="0.25">
      <c r="A897" s="8" t="s">
        <v>905</v>
      </c>
      <c r="B897" s="12" t="s">
        <v>225</v>
      </c>
      <c r="C897" s="13" t="s">
        <v>128</v>
      </c>
      <c r="D897" s="13" t="s">
        <v>775</v>
      </c>
      <c r="E897" s="13"/>
      <c r="F897" s="53">
        <f t="shared" ref="F897:H898" si="47">F898</f>
        <v>1546.424</v>
      </c>
      <c r="G897" s="53">
        <f t="shared" si="47"/>
        <v>1546.424</v>
      </c>
      <c r="H897" s="53">
        <f t="shared" si="47"/>
        <v>1546.424</v>
      </c>
    </row>
    <row r="898" spans="1:8" ht="105" customHeight="1" x14ac:dyDescent="0.25">
      <c r="A898" s="3" t="s">
        <v>774</v>
      </c>
      <c r="B898" s="14" t="s">
        <v>225</v>
      </c>
      <c r="C898" s="15" t="s">
        <v>128</v>
      </c>
      <c r="D898" s="15" t="s">
        <v>776</v>
      </c>
      <c r="E898" s="15"/>
      <c r="F898" s="53">
        <f t="shared" si="47"/>
        <v>1546.424</v>
      </c>
      <c r="G898" s="53">
        <f t="shared" si="47"/>
        <v>1546.424</v>
      </c>
      <c r="H898" s="53">
        <f t="shared" si="47"/>
        <v>1546.424</v>
      </c>
    </row>
    <row r="899" spans="1:8" ht="26.25" x14ac:dyDescent="0.25">
      <c r="A899" s="3" t="s">
        <v>198</v>
      </c>
      <c r="B899" s="14" t="s">
        <v>225</v>
      </c>
      <c r="C899" s="15" t="s">
        <v>128</v>
      </c>
      <c r="D899" s="15" t="s">
        <v>776</v>
      </c>
      <c r="E899" s="15" t="s">
        <v>199</v>
      </c>
      <c r="F899" s="75">
        <v>1546.424</v>
      </c>
      <c r="G899" s="75">
        <v>1546.424</v>
      </c>
      <c r="H899" s="75">
        <v>1546.424</v>
      </c>
    </row>
    <row r="900" spans="1:8" x14ac:dyDescent="0.25">
      <c r="A900" s="8" t="s">
        <v>421</v>
      </c>
      <c r="B900" s="12" t="s">
        <v>175</v>
      </c>
      <c r="C900" s="13"/>
      <c r="D900" s="13"/>
      <c r="E900" s="13"/>
      <c r="F900" s="53">
        <f>F901+F929</f>
        <v>33323.599999999999</v>
      </c>
      <c r="G900" s="53">
        <f>G901+G929</f>
        <v>31536.5</v>
      </c>
      <c r="H900" s="53">
        <f>H901+H929</f>
        <v>31536.5</v>
      </c>
    </row>
    <row r="901" spans="1:8" x14ac:dyDescent="0.25">
      <c r="A901" s="8" t="s">
        <v>422</v>
      </c>
      <c r="B901" s="12" t="s">
        <v>175</v>
      </c>
      <c r="C901" s="13" t="s">
        <v>160</v>
      </c>
      <c r="D901" s="13"/>
      <c r="E901" s="13"/>
      <c r="F901" s="53">
        <f>F902+F926+F922</f>
        <v>25031.199999999997</v>
      </c>
      <c r="G901" s="53">
        <f>G902+G926+G922</f>
        <v>23563.1</v>
      </c>
      <c r="H901" s="53">
        <f>H902+H926+H922</f>
        <v>23563.1</v>
      </c>
    </row>
    <row r="902" spans="1:8" ht="39" x14ac:dyDescent="0.25">
      <c r="A902" s="8" t="s">
        <v>771</v>
      </c>
      <c r="B902" s="12" t="s">
        <v>175</v>
      </c>
      <c r="C902" s="13" t="s">
        <v>160</v>
      </c>
      <c r="D902" s="13" t="s">
        <v>176</v>
      </c>
      <c r="E902" s="13"/>
      <c r="F902" s="52">
        <f>F903</f>
        <v>25025.199999999997</v>
      </c>
      <c r="G902" s="52">
        <f>G903</f>
        <v>23557.1</v>
      </c>
      <c r="H902" s="52">
        <f>H903</f>
        <v>23557.1</v>
      </c>
    </row>
    <row r="903" spans="1:8" ht="39" x14ac:dyDescent="0.25">
      <c r="A903" s="8" t="s">
        <v>404</v>
      </c>
      <c r="B903" s="12" t="s">
        <v>175</v>
      </c>
      <c r="C903" s="13" t="s">
        <v>160</v>
      </c>
      <c r="D903" s="13" t="s">
        <v>177</v>
      </c>
      <c r="E903" s="13"/>
      <c r="F903" s="52">
        <f>F904+F917</f>
        <v>25025.199999999997</v>
      </c>
      <c r="G903" s="52">
        <f>G904+G917</f>
        <v>23557.1</v>
      </c>
      <c r="H903" s="52">
        <f>H904+H917</f>
        <v>23557.1</v>
      </c>
    </row>
    <row r="904" spans="1:8" ht="26.25" x14ac:dyDescent="0.25">
      <c r="A904" s="3" t="s">
        <v>180</v>
      </c>
      <c r="B904" s="14" t="s">
        <v>175</v>
      </c>
      <c r="C904" s="15" t="s">
        <v>160</v>
      </c>
      <c r="D904" s="15" t="s">
        <v>181</v>
      </c>
      <c r="E904" s="15"/>
      <c r="F904" s="53">
        <f>F905+F909+F913+F915+F907</f>
        <v>24916.199999999997</v>
      </c>
      <c r="G904" s="53">
        <f>G905+G909+G913+G915</f>
        <v>23448.1</v>
      </c>
      <c r="H904" s="53">
        <f>H905+H909+H913+H915</f>
        <v>23448.1</v>
      </c>
    </row>
    <row r="905" spans="1:8" ht="26.25" x14ac:dyDescent="0.25">
      <c r="A905" s="3" t="s">
        <v>146</v>
      </c>
      <c r="B905" s="14" t="s">
        <v>175</v>
      </c>
      <c r="C905" s="15" t="s">
        <v>160</v>
      </c>
      <c r="D905" s="15" t="s">
        <v>182</v>
      </c>
      <c r="E905" s="15"/>
      <c r="F905" s="53">
        <f>F906</f>
        <v>17575.7</v>
      </c>
      <c r="G905" s="53">
        <f>G906</f>
        <v>17575.7</v>
      </c>
      <c r="H905" s="53">
        <f>H906</f>
        <v>17575.7</v>
      </c>
    </row>
    <row r="906" spans="1:8" x14ac:dyDescent="0.25">
      <c r="A906" s="3" t="s">
        <v>144</v>
      </c>
      <c r="B906" s="14" t="s">
        <v>175</v>
      </c>
      <c r="C906" s="15" t="s">
        <v>160</v>
      </c>
      <c r="D906" s="15" t="s">
        <v>182</v>
      </c>
      <c r="E906" s="15" t="s">
        <v>145</v>
      </c>
      <c r="F906" s="54">
        <v>17575.7</v>
      </c>
      <c r="G906" s="54">
        <v>17575.7</v>
      </c>
      <c r="H906" s="54">
        <v>17575.7</v>
      </c>
    </row>
    <row r="907" spans="1:8" ht="55.5" hidden="1" customHeight="1" x14ac:dyDescent="0.25">
      <c r="A907" s="17" t="s">
        <v>331</v>
      </c>
      <c r="B907" s="15" t="s">
        <v>175</v>
      </c>
      <c r="C907" s="15" t="s">
        <v>160</v>
      </c>
      <c r="D907" s="15" t="s">
        <v>348</v>
      </c>
      <c r="E907" s="15"/>
      <c r="F907" s="53">
        <f>F908</f>
        <v>0</v>
      </c>
      <c r="G907" s="53">
        <f>G908</f>
        <v>0</v>
      </c>
      <c r="H907" s="53">
        <f>H908</f>
        <v>0</v>
      </c>
    </row>
    <row r="908" spans="1:8" ht="18.75" hidden="1" customHeight="1" x14ac:dyDescent="0.25">
      <c r="A908" s="3" t="s">
        <v>144</v>
      </c>
      <c r="B908" s="15" t="s">
        <v>175</v>
      </c>
      <c r="C908" s="15" t="s">
        <v>160</v>
      </c>
      <c r="D908" s="15" t="s">
        <v>348</v>
      </c>
      <c r="E908" s="15" t="s">
        <v>145</v>
      </c>
      <c r="F908" s="53"/>
      <c r="G908" s="53">
        <v>0</v>
      </c>
      <c r="H908" s="53">
        <v>0</v>
      </c>
    </row>
    <row r="909" spans="1:8" ht="64.5" x14ac:dyDescent="0.25">
      <c r="A909" s="3" t="s">
        <v>746</v>
      </c>
      <c r="B909" s="14" t="s">
        <v>175</v>
      </c>
      <c r="C909" s="15" t="s">
        <v>160</v>
      </c>
      <c r="D909" s="15" t="s">
        <v>183</v>
      </c>
      <c r="E909" s="15"/>
      <c r="F909" s="53">
        <f>F910</f>
        <v>5872.4</v>
      </c>
      <c r="G909" s="53">
        <f>G910</f>
        <v>5872.4</v>
      </c>
      <c r="H909" s="53">
        <f>H910</f>
        <v>5872.4</v>
      </c>
    </row>
    <row r="910" spans="1:8" x14ac:dyDescent="0.25">
      <c r="A910" s="3" t="s">
        <v>144</v>
      </c>
      <c r="B910" s="14" t="s">
        <v>175</v>
      </c>
      <c r="C910" s="15" t="s">
        <v>160</v>
      </c>
      <c r="D910" s="15" t="s">
        <v>183</v>
      </c>
      <c r="E910" s="15" t="s">
        <v>145</v>
      </c>
      <c r="F910" s="54">
        <v>5872.4</v>
      </c>
      <c r="G910" s="54">
        <v>5872.4</v>
      </c>
      <c r="H910" s="54">
        <v>5872.4</v>
      </c>
    </row>
    <row r="911" spans="1:8" ht="64.5" hidden="1" x14ac:dyDescent="0.25">
      <c r="A911" s="17" t="s">
        <v>10</v>
      </c>
      <c r="B911" s="15" t="s">
        <v>175</v>
      </c>
      <c r="C911" s="15" t="s">
        <v>160</v>
      </c>
      <c r="D911" s="15" t="s">
        <v>19</v>
      </c>
      <c r="E911" s="15"/>
      <c r="F911" s="53">
        <f>F912</f>
        <v>0</v>
      </c>
      <c r="G911" s="53">
        <v>0</v>
      </c>
      <c r="H911" s="53">
        <v>0</v>
      </c>
    </row>
    <row r="912" spans="1:8" hidden="1" x14ac:dyDescent="0.25">
      <c r="A912" s="3" t="s">
        <v>144</v>
      </c>
      <c r="B912" s="15" t="s">
        <v>175</v>
      </c>
      <c r="C912" s="15" t="s">
        <v>160</v>
      </c>
      <c r="D912" s="15" t="s">
        <v>19</v>
      </c>
      <c r="E912" s="15" t="s">
        <v>145</v>
      </c>
      <c r="F912" s="53"/>
      <c r="G912" s="53">
        <v>0</v>
      </c>
      <c r="H912" s="53">
        <v>0</v>
      </c>
    </row>
    <row r="913" spans="1:8" ht="39" x14ac:dyDescent="0.25">
      <c r="A913" s="3" t="s">
        <v>707</v>
      </c>
      <c r="B913" s="14" t="s">
        <v>175</v>
      </c>
      <c r="C913" s="15" t="s">
        <v>160</v>
      </c>
      <c r="D913" s="15" t="s">
        <v>306</v>
      </c>
      <c r="E913" s="15"/>
      <c r="F913" s="53">
        <f>F914</f>
        <v>1468.1</v>
      </c>
      <c r="G913" s="53">
        <f>G914</f>
        <v>0</v>
      </c>
      <c r="H913" s="53">
        <f>H914</f>
        <v>0</v>
      </c>
    </row>
    <row r="914" spans="1:8" x14ac:dyDescent="0.25">
      <c r="A914" s="3" t="s">
        <v>144</v>
      </c>
      <c r="B914" s="14" t="s">
        <v>175</v>
      </c>
      <c r="C914" s="15" t="s">
        <v>160</v>
      </c>
      <c r="D914" s="15" t="s">
        <v>306</v>
      </c>
      <c r="E914" s="15" t="s">
        <v>145</v>
      </c>
      <c r="F914" s="54">
        <v>1468.1</v>
      </c>
      <c r="G914" s="54">
        <v>0</v>
      </c>
      <c r="H914" s="54">
        <v>0</v>
      </c>
    </row>
    <row r="915" spans="1:8" ht="39" hidden="1" x14ac:dyDescent="0.25">
      <c r="A915" s="3" t="s">
        <v>110</v>
      </c>
      <c r="B915" s="15" t="s">
        <v>175</v>
      </c>
      <c r="C915" s="15" t="s">
        <v>160</v>
      </c>
      <c r="D915" s="15" t="s">
        <v>119</v>
      </c>
      <c r="E915" s="15"/>
      <c r="F915" s="54">
        <f>F916</f>
        <v>0</v>
      </c>
      <c r="G915" s="54">
        <f>G916</f>
        <v>0</v>
      </c>
      <c r="H915" s="54">
        <f>H916</f>
        <v>0</v>
      </c>
    </row>
    <row r="916" spans="1:8" hidden="1" x14ac:dyDescent="0.25">
      <c r="A916" s="3" t="s">
        <v>144</v>
      </c>
      <c r="B916" s="15" t="s">
        <v>175</v>
      </c>
      <c r="C916" s="15" t="s">
        <v>160</v>
      </c>
      <c r="D916" s="15" t="s">
        <v>119</v>
      </c>
      <c r="E916" s="15" t="s">
        <v>145</v>
      </c>
      <c r="F916" s="54">
        <v>0</v>
      </c>
      <c r="G916" s="54">
        <v>0</v>
      </c>
      <c r="H916" s="54">
        <v>0</v>
      </c>
    </row>
    <row r="917" spans="1:8" ht="26.25" x14ac:dyDescent="0.25">
      <c r="A917" s="3" t="s">
        <v>132</v>
      </c>
      <c r="B917" s="14" t="s">
        <v>175</v>
      </c>
      <c r="C917" s="15" t="s">
        <v>160</v>
      </c>
      <c r="D917" s="15" t="s">
        <v>316</v>
      </c>
      <c r="E917" s="15"/>
      <c r="F917" s="53">
        <f>F918+F919+F920</f>
        <v>109</v>
      </c>
      <c r="G917" s="53">
        <f>G918+G919+G920</f>
        <v>109</v>
      </c>
      <c r="H917" s="53">
        <f>H918+H919+H920</f>
        <v>109</v>
      </c>
    </row>
    <row r="918" spans="1:8" ht="26.25" x14ac:dyDescent="0.25">
      <c r="A918" s="3" t="s">
        <v>673</v>
      </c>
      <c r="B918" s="14" t="s">
        <v>175</v>
      </c>
      <c r="C918" s="15" t="s">
        <v>160</v>
      </c>
      <c r="D918" s="15" t="s">
        <v>316</v>
      </c>
      <c r="E918" s="15" t="s">
        <v>251</v>
      </c>
      <c r="F918" s="54">
        <v>14</v>
      </c>
      <c r="G918" s="54">
        <v>14</v>
      </c>
      <c r="H918" s="54">
        <v>14</v>
      </c>
    </row>
    <row r="919" spans="1:8" ht="39" x14ac:dyDescent="0.25">
      <c r="A919" s="3" t="s">
        <v>794</v>
      </c>
      <c r="B919" s="14" t="s">
        <v>175</v>
      </c>
      <c r="C919" s="15" t="s">
        <v>160</v>
      </c>
      <c r="D919" s="15" t="s">
        <v>316</v>
      </c>
      <c r="E919" s="15" t="s">
        <v>179</v>
      </c>
      <c r="F919" s="54">
        <v>15</v>
      </c>
      <c r="G919" s="54">
        <v>15</v>
      </c>
      <c r="H919" s="54">
        <v>15</v>
      </c>
    </row>
    <row r="920" spans="1:8" x14ac:dyDescent="0.25">
      <c r="A920" s="3" t="s">
        <v>144</v>
      </c>
      <c r="B920" s="14" t="s">
        <v>175</v>
      </c>
      <c r="C920" s="15" t="s">
        <v>160</v>
      </c>
      <c r="D920" s="15" t="s">
        <v>316</v>
      </c>
      <c r="E920" s="15" t="s">
        <v>145</v>
      </c>
      <c r="F920" s="54">
        <v>80</v>
      </c>
      <c r="G920" s="54">
        <v>80</v>
      </c>
      <c r="H920" s="54">
        <v>80</v>
      </c>
    </row>
    <row r="921" spans="1:8" hidden="1" x14ac:dyDescent="0.25">
      <c r="A921" s="17" t="s">
        <v>254</v>
      </c>
      <c r="B921" s="15" t="s">
        <v>175</v>
      </c>
      <c r="C921" s="15" t="s">
        <v>160</v>
      </c>
      <c r="D921" s="15" t="s">
        <v>316</v>
      </c>
      <c r="E921" s="15" t="s">
        <v>255</v>
      </c>
      <c r="F921" s="53"/>
      <c r="G921" s="53"/>
      <c r="H921" s="53"/>
    </row>
    <row r="922" spans="1:8" ht="51.75" hidden="1" x14ac:dyDescent="0.25">
      <c r="A922" s="8" t="s">
        <v>580</v>
      </c>
      <c r="B922" s="13" t="s">
        <v>175</v>
      </c>
      <c r="C922" s="13" t="s">
        <v>160</v>
      </c>
      <c r="D922" s="13" t="s">
        <v>61</v>
      </c>
      <c r="E922" s="13"/>
      <c r="F922" s="52">
        <f>F923</f>
        <v>0</v>
      </c>
      <c r="G922" s="52">
        <v>0</v>
      </c>
      <c r="H922" s="52">
        <v>0</v>
      </c>
    </row>
    <row r="923" spans="1:8" ht="39" hidden="1" x14ac:dyDescent="0.25">
      <c r="A923" s="18" t="s">
        <v>621</v>
      </c>
      <c r="B923" s="15" t="s">
        <v>175</v>
      </c>
      <c r="C923" s="15" t="s">
        <v>160</v>
      </c>
      <c r="D923" s="15" t="s">
        <v>622</v>
      </c>
      <c r="E923" s="15"/>
      <c r="F923" s="53">
        <f>F924</f>
        <v>0</v>
      </c>
      <c r="G923" s="53">
        <v>0</v>
      </c>
      <c r="H923" s="53">
        <v>0</v>
      </c>
    </row>
    <row r="924" spans="1:8" ht="51.75" hidden="1" x14ac:dyDescent="0.25">
      <c r="A924" s="17" t="s">
        <v>624</v>
      </c>
      <c r="B924" s="15" t="s">
        <v>175</v>
      </c>
      <c r="C924" s="15" t="s">
        <v>160</v>
      </c>
      <c r="D924" s="15" t="s">
        <v>623</v>
      </c>
      <c r="E924" s="15"/>
      <c r="F924" s="53">
        <f>F925</f>
        <v>0</v>
      </c>
      <c r="G924" s="53">
        <v>0</v>
      </c>
      <c r="H924" s="53">
        <v>0</v>
      </c>
    </row>
    <row r="925" spans="1:8" hidden="1" x14ac:dyDescent="0.25">
      <c r="A925" s="3" t="s">
        <v>144</v>
      </c>
      <c r="B925" s="15" t="s">
        <v>175</v>
      </c>
      <c r="C925" s="15" t="s">
        <v>160</v>
      </c>
      <c r="D925" s="15" t="s">
        <v>623</v>
      </c>
      <c r="E925" s="15" t="s">
        <v>145</v>
      </c>
      <c r="F925" s="53">
        <v>0</v>
      </c>
      <c r="G925" s="53">
        <v>0</v>
      </c>
      <c r="H925" s="53">
        <v>0</v>
      </c>
    </row>
    <row r="926" spans="1:8" ht="51.75" x14ac:dyDescent="0.25">
      <c r="A926" s="8" t="s">
        <v>769</v>
      </c>
      <c r="B926" s="13" t="s">
        <v>175</v>
      </c>
      <c r="C926" s="13" t="s">
        <v>160</v>
      </c>
      <c r="D926" s="13" t="s">
        <v>231</v>
      </c>
      <c r="E926" s="13"/>
      <c r="F926" s="56">
        <f t="shared" ref="F926:H927" si="48">F927</f>
        <v>6</v>
      </c>
      <c r="G926" s="56">
        <f t="shared" si="48"/>
        <v>6</v>
      </c>
      <c r="H926" s="56">
        <f t="shared" si="48"/>
        <v>6</v>
      </c>
    </row>
    <row r="927" spans="1:8" ht="39" x14ac:dyDescent="0.25">
      <c r="A927" s="3" t="s">
        <v>185</v>
      </c>
      <c r="B927" s="15" t="s">
        <v>175</v>
      </c>
      <c r="C927" s="15" t="s">
        <v>160</v>
      </c>
      <c r="D927" s="15" t="s">
        <v>116</v>
      </c>
      <c r="E927" s="15"/>
      <c r="F927" s="54">
        <f t="shared" si="48"/>
        <v>6</v>
      </c>
      <c r="G927" s="54">
        <f t="shared" si="48"/>
        <v>6</v>
      </c>
      <c r="H927" s="54">
        <f t="shared" si="48"/>
        <v>6</v>
      </c>
    </row>
    <row r="928" spans="1:8" x14ac:dyDescent="0.25">
      <c r="A928" s="3" t="s">
        <v>144</v>
      </c>
      <c r="B928" s="15" t="s">
        <v>175</v>
      </c>
      <c r="C928" s="15" t="s">
        <v>160</v>
      </c>
      <c r="D928" s="15" t="s">
        <v>116</v>
      </c>
      <c r="E928" s="15" t="s">
        <v>145</v>
      </c>
      <c r="F928" s="54">
        <v>6</v>
      </c>
      <c r="G928" s="54">
        <v>6</v>
      </c>
      <c r="H928" s="54">
        <v>6</v>
      </c>
    </row>
    <row r="929" spans="1:8" x14ac:dyDescent="0.25">
      <c r="A929" s="8" t="s">
        <v>796</v>
      </c>
      <c r="B929" s="13" t="s">
        <v>175</v>
      </c>
      <c r="C929" s="13" t="s">
        <v>227</v>
      </c>
      <c r="D929" s="13"/>
      <c r="E929" s="13"/>
      <c r="F929" s="56">
        <f t="shared" ref="F929:H930" si="49">F930</f>
        <v>8292.4</v>
      </c>
      <c r="G929" s="56">
        <f t="shared" si="49"/>
        <v>7973.4</v>
      </c>
      <c r="H929" s="56">
        <f t="shared" si="49"/>
        <v>7973.4</v>
      </c>
    </row>
    <row r="930" spans="1:8" ht="39" x14ac:dyDescent="0.25">
      <c r="A930" s="8" t="s">
        <v>721</v>
      </c>
      <c r="B930" s="13" t="s">
        <v>175</v>
      </c>
      <c r="C930" s="13" t="s">
        <v>227</v>
      </c>
      <c r="D930" s="13" t="s">
        <v>176</v>
      </c>
      <c r="E930" s="15"/>
      <c r="F930" s="54">
        <f t="shared" si="49"/>
        <v>8292.4</v>
      </c>
      <c r="G930" s="54">
        <f t="shared" si="49"/>
        <v>7973.4</v>
      </c>
      <c r="H930" s="54">
        <f t="shared" si="49"/>
        <v>7973.4</v>
      </c>
    </row>
    <row r="931" spans="1:8" ht="39" x14ac:dyDescent="0.25">
      <c r="A931" s="8" t="s">
        <v>404</v>
      </c>
      <c r="B931" s="13" t="s">
        <v>175</v>
      </c>
      <c r="C931" s="13" t="s">
        <v>227</v>
      </c>
      <c r="D931" s="13" t="s">
        <v>177</v>
      </c>
      <c r="E931" s="15"/>
      <c r="F931" s="54">
        <f>F932+F939+F942+F944</f>
        <v>8292.4</v>
      </c>
      <c r="G931" s="54">
        <f>G932+G939+G942+G944</f>
        <v>7973.4</v>
      </c>
      <c r="H931" s="54">
        <f>H932+H939+H942+H944</f>
        <v>7973.4</v>
      </c>
    </row>
    <row r="932" spans="1:8" ht="26.25" x14ac:dyDescent="0.25">
      <c r="A932" s="3" t="s">
        <v>180</v>
      </c>
      <c r="B932" s="15" t="s">
        <v>175</v>
      </c>
      <c r="C932" s="15" t="s">
        <v>227</v>
      </c>
      <c r="D932" s="15" t="s">
        <v>312</v>
      </c>
      <c r="E932" s="15"/>
      <c r="F932" s="54">
        <f>F933+F935+F937</f>
        <v>8024.9</v>
      </c>
      <c r="G932" s="54">
        <f>G933+G935+G937</f>
        <v>7705.9</v>
      </c>
      <c r="H932" s="54">
        <f>H933+H935+H937</f>
        <v>7705.9</v>
      </c>
    </row>
    <row r="933" spans="1:8" ht="26.25" x14ac:dyDescent="0.25">
      <c r="A933" s="3" t="s">
        <v>146</v>
      </c>
      <c r="B933" s="15" t="s">
        <v>175</v>
      </c>
      <c r="C933" s="15" t="s">
        <v>227</v>
      </c>
      <c r="D933" s="15" t="s">
        <v>314</v>
      </c>
      <c r="E933" s="15"/>
      <c r="F933" s="54">
        <f t="shared" ref="F933:H933" si="50">F934</f>
        <v>6429.9</v>
      </c>
      <c r="G933" s="54">
        <f t="shared" si="50"/>
        <v>6429.9</v>
      </c>
      <c r="H933" s="54">
        <f t="shared" si="50"/>
        <v>6429.9</v>
      </c>
    </row>
    <row r="934" spans="1:8" x14ac:dyDescent="0.25">
      <c r="A934" s="3" t="s">
        <v>144</v>
      </c>
      <c r="B934" s="15" t="s">
        <v>175</v>
      </c>
      <c r="C934" s="15" t="s">
        <v>227</v>
      </c>
      <c r="D934" s="15" t="s">
        <v>314</v>
      </c>
      <c r="E934" s="15" t="s">
        <v>145</v>
      </c>
      <c r="F934" s="54">
        <v>6429.9</v>
      </c>
      <c r="G934" s="54">
        <v>6429.9</v>
      </c>
      <c r="H934" s="54">
        <v>6429.9</v>
      </c>
    </row>
    <row r="935" spans="1:8" ht="64.5" x14ac:dyDescent="0.25">
      <c r="A935" s="3" t="s">
        <v>746</v>
      </c>
      <c r="B935" s="15" t="s">
        <v>175</v>
      </c>
      <c r="C935" s="15" t="s">
        <v>227</v>
      </c>
      <c r="D935" s="15" t="s">
        <v>315</v>
      </c>
      <c r="E935" s="15"/>
      <c r="F935" s="54">
        <f>F936</f>
        <v>1276</v>
      </c>
      <c r="G935" s="54">
        <f>G936</f>
        <v>1276</v>
      </c>
      <c r="H935" s="54">
        <f>H936</f>
        <v>1276</v>
      </c>
    </row>
    <row r="936" spans="1:8" x14ac:dyDescent="0.25">
      <c r="A936" s="3" t="s">
        <v>144</v>
      </c>
      <c r="B936" s="15" t="s">
        <v>175</v>
      </c>
      <c r="C936" s="15" t="s">
        <v>227</v>
      </c>
      <c r="D936" s="15" t="s">
        <v>315</v>
      </c>
      <c r="E936" s="15" t="s">
        <v>145</v>
      </c>
      <c r="F936" s="54">
        <v>1276</v>
      </c>
      <c r="G936" s="54">
        <v>1276</v>
      </c>
      <c r="H936" s="54">
        <v>1276</v>
      </c>
    </row>
    <row r="937" spans="1:8" ht="39" x14ac:dyDescent="0.25">
      <c r="A937" s="3" t="s">
        <v>707</v>
      </c>
      <c r="B937" s="15" t="s">
        <v>175</v>
      </c>
      <c r="C937" s="15" t="s">
        <v>227</v>
      </c>
      <c r="D937" s="15" t="s">
        <v>313</v>
      </c>
      <c r="E937" s="15"/>
      <c r="F937" s="54">
        <f>F938</f>
        <v>319</v>
      </c>
      <c r="G937" s="54">
        <f>G938</f>
        <v>0</v>
      </c>
      <c r="H937" s="54">
        <f>H938</f>
        <v>0</v>
      </c>
    </row>
    <row r="938" spans="1:8" x14ac:dyDescent="0.25">
      <c r="A938" s="3" t="s">
        <v>144</v>
      </c>
      <c r="B938" s="15" t="s">
        <v>175</v>
      </c>
      <c r="C938" s="15" t="s">
        <v>227</v>
      </c>
      <c r="D938" s="15" t="s">
        <v>313</v>
      </c>
      <c r="E938" s="15" t="s">
        <v>145</v>
      </c>
      <c r="F938" s="54">
        <v>319</v>
      </c>
      <c r="G938" s="54">
        <v>0</v>
      </c>
      <c r="H938" s="54">
        <v>0</v>
      </c>
    </row>
    <row r="939" spans="1:8" ht="26.25" x14ac:dyDescent="0.25">
      <c r="A939" s="3" t="s">
        <v>132</v>
      </c>
      <c r="B939" s="15" t="s">
        <v>175</v>
      </c>
      <c r="C939" s="15" t="s">
        <v>227</v>
      </c>
      <c r="D939" s="15" t="s">
        <v>316</v>
      </c>
      <c r="E939" s="15"/>
      <c r="F939" s="54">
        <f>F940</f>
        <v>80</v>
      </c>
      <c r="G939" s="54">
        <f>G940</f>
        <v>80</v>
      </c>
      <c r="H939" s="54">
        <f>H940</f>
        <v>80</v>
      </c>
    </row>
    <row r="940" spans="1:8" x14ac:dyDescent="0.25">
      <c r="A940" s="3" t="s">
        <v>144</v>
      </c>
      <c r="B940" s="15" t="s">
        <v>175</v>
      </c>
      <c r="C940" s="15" t="s">
        <v>227</v>
      </c>
      <c r="D940" s="15" t="s">
        <v>316</v>
      </c>
      <c r="E940" s="15" t="s">
        <v>145</v>
      </c>
      <c r="F940" s="54">
        <v>80</v>
      </c>
      <c r="G940" s="54">
        <v>80</v>
      </c>
      <c r="H940" s="54">
        <v>80</v>
      </c>
    </row>
    <row r="941" spans="1:8" hidden="1" x14ac:dyDescent="0.25">
      <c r="A941" s="3"/>
      <c r="B941" s="14"/>
      <c r="C941" s="15"/>
      <c r="D941" s="15"/>
      <c r="E941" s="15"/>
      <c r="F941" s="54"/>
      <c r="G941" s="54"/>
      <c r="H941" s="54"/>
    </row>
    <row r="942" spans="1:8" ht="115.5" x14ac:dyDescent="0.25">
      <c r="A942" s="46" t="s">
        <v>706</v>
      </c>
      <c r="B942" s="45" t="s">
        <v>175</v>
      </c>
      <c r="C942" s="45" t="s">
        <v>227</v>
      </c>
      <c r="D942" s="45" t="s">
        <v>876</v>
      </c>
      <c r="E942" s="15"/>
      <c r="F942" s="54">
        <f>F943</f>
        <v>150</v>
      </c>
      <c r="G942" s="54">
        <f>G943</f>
        <v>150</v>
      </c>
      <c r="H942" s="54">
        <f>H943</f>
        <v>150</v>
      </c>
    </row>
    <row r="943" spans="1:8" x14ac:dyDescent="0.25">
      <c r="A943" s="3" t="s">
        <v>144</v>
      </c>
      <c r="B943" s="15" t="s">
        <v>175</v>
      </c>
      <c r="C943" s="15" t="s">
        <v>227</v>
      </c>
      <c r="D943" s="15" t="s">
        <v>876</v>
      </c>
      <c r="E943" s="15" t="s">
        <v>145</v>
      </c>
      <c r="F943" s="54">
        <v>150</v>
      </c>
      <c r="G943" s="54">
        <v>150</v>
      </c>
      <c r="H943" s="54">
        <v>150</v>
      </c>
    </row>
    <row r="944" spans="1:8" ht="26.25" x14ac:dyDescent="0.25">
      <c r="A944" s="46" t="s">
        <v>401</v>
      </c>
      <c r="B944" s="45" t="s">
        <v>175</v>
      </c>
      <c r="C944" s="45" t="s">
        <v>227</v>
      </c>
      <c r="D944" s="45" t="s">
        <v>877</v>
      </c>
      <c r="E944" s="15"/>
      <c r="F944" s="54">
        <f>F945</f>
        <v>37.5</v>
      </c>
      <c r="G944" s="54">
        <f>G945</f>
        <v>37.5</v>
      </c>
      <c r="H944" s="54">
        <f>H945</f>
        <v>37.5</v>
      </c>
    </row>
    <row r="945" spans="1:8" x14ac:dyDescent="0.25">
      <c r="A945" s="3" t="s">
        <v>144</v>
      </c>
      <c r="B945" s="15" t="s">
        <v>175</v>
      </c>
      <c r="C945" s="15" t="s">
        <v>227</v>
      </c>
      <c r="D945" s="15" t="s">
        <v>877</v>
      </c>
      <c r="E945" s="15" t="s">
        <v>145</v>
      </c>
      <c r="F945" s="54">
        <v>37.5</v>
      </c>
      <c r="G945" s="54">
        <v>37.5</v>
      </c>
      <c r="H945" s="54">
        <v>37.5</v>
      </c>
    </row>
    <row r="946" spans="1:8" ht="26.25" x14ac:dyDescent="0.25">
      <c r="A946" s="8" t="s">
        <v>601</v>
      </c>
      <c r="B946" s="12" t="s">
        <v>186</v>
      </c>
      <c r="C946" s="13"/>
      <c r="D946" s="13"/>
      <c r="E946" s="13"/>
      <c r="F946" s="52">
        <f>F947</f>
        <v>173.5</v>
      </c>
      <c r="G946" s="52">
        <f>G947</f>
        <v>173.5</v>
      </c>
      <c r="H946" s="52">
        <f>H947</f>
        <v>173.5</v>
      </c>
    </row>
    <row r="947" spans="1:8" ht="26.25" x14ac:dyDescent="0.25">
      <c r="A947" s="8" t="s">
        <v>602</v>
      </c>
      <c r="B947" s="12" t="s">
        <v>186</v>
      </c>
      <c r="C947" s="13" t="s">
        <v>160</v>
      </c>
      <c r="D947" s="13"/>
      <c r="E947" s="13"/>
      <c r="F947" s="52">
        <f t="shared" ref="F947:H950" si="51">F948</f>
        <v>173.5</v>
      </c>
      <c r="G947" s="52">
        <f t="shared" si="51"/>
        <v>173.5</v>
      </c>
      <c r="H947" s="52">
        <f t="shared" si="51"/>
        <v>173.5</v>
      </c>
    </row>
    <row r="948" spans="1:8" ht="39" x14ac:dyDescent="0.25">
      <c r="A948" s="8" t="s">
        <v>779</v>
      </c>
      <c r="B948" s="12" t="s">
        <v>186</v>
      </c>
      <c r="C948" s="13" t="s">
        <v>160</v>
      </c>
      <c r="D948" s="13" t="s">
        <v>238</v>
      </c>
      <c r="E948" s="13"/>
      <c r="F948" s="52">
        <f t="shared" si="51"/>
        <v>173.5</v>
      </c>
      <c r="G948" s="52">
        <f t="shared" si="51"/>
        <v>173.5</v>
      </c>
      <c r="H948" s="52">
        <f t="shared" si="51"/>
        <v>173.5</v>
      </c>
    </row>
    <row r="949" spans="1:8" ht="51.75" x14ac:dyDescent="0.25">
      <c r="A949" s="8" t="s">
        <v>390</v>
      </c>
      <c r="B949" s="12" t="s">
        <v>186</v>
      </c>
      <c r="C949" s="13" t="s">
        <v>160</v>
      </c>
      <c r="D949" s="13" t="s">
        <v>239</v>
      </c>
      <c r="E949" s="13"/>
      <c r="F949" s="52">
        <f t="shared" si="51"/>
        <v>173.5</v>
      </c>
      <c r="G949" s="52">
        <f t="shared" si="51"/>
        <v>173.5</v>
      </c>
      <c r="H949" s="52">
        <f t="shared" si="51"/>
        <v>173.5</v>
      </c>
    </row>
    <row r="950" spans="1:8" ht="26.25" x14ac:dyDescent="0.25">
      <c r="A950" s="3" t="s">
        <v>241</v>
      </c>
      <c r="B950" s="14" t="s">
        <v>186</v>
      </c>
      <c r="C950" s="15" t="s">
        <v>160</v>
      </c>
      <c r="D950" s="15" t="s">
        <v>120</v>
      </c>
      <c r="E950" s="15"/>
      <c r="F950" s="53">
        <f t="shared" si="51"/>
        <v>173.5</v>
      </c>
      <c r="G950" s="53">
        <f t="shared" si="51"/>
        <v>173.5</v>
      </c>
      <c r="H950" s="53">
        <f t="shared" si="51"/>
        <v>173.5</v>
      </c>
    </row>
    <row r="951" spans="1:8" x14ac:dyDescent="0.25">
      <c r="A951" s="3" t="s">
        <v>423</v>
      </c>
      <c r="B951" s="14" t="s">
        <v>186</v>
      </c>
      <c r="C951" s="15" t="s">
        <v>160</v>
      </c>
      <c r="D951" s="15" t="s">
        <v>120</v>
      </c>
      <c r="E951" s="15" t="s">
        <v>242</v>
      </c>
      <c r="F951" s="54">
        <v>173.5</v>
      </c>
      <c r="G951" s="54">
        <v>173.5</v>
      </c>
      <c r="H951" s="54">
        <v>173.5</v>
      </c>
    </row>
    <row r="952" spans="1:8" ht="39" x14ac:dyDescent="0.25">
      <c r="A952" s="8" t="s">
        <v>599</v>
      </c>
      <c r="B952" s="12" t="s">
        <v>243</v>
      </c>
      <c r="C952" s="13"/>
      <c r="D952" s="13"/>
      <c r="E952" s="13"/>
      <c r="F952" s="52">
        <f>F953+F958</f>
        <v>14450.1</v>
      </c>
      <c r="G952" s="52">
        <f>G953+G958</f>
        <v>11398.699999999999</v>
      </c>
      <c r="H952" s="52">
        <f>H953+H958</f>
        <v>11223.9</v>
      </c>
    </row>
    <row r="953" spans="1:8" ht="39" x14ac:dyDescent="0.25">
      <c r="A953" s="8" t="s">
        <v>244</v>
      </c>
      <c r="B953" s="12" t="s">
        <v>243</v>
      </c>
      <c r="C953" s="13" t="s">
        <v>160</v>
      </c>
      <c r="D953" s="13"/>
      <c r="E953" s="13"/>
      <c r="F953" s="52">
        <f t="shared" ref="F953:H956" si="52">F954</f>
        <v>14385.2</v>
      </c>
      <c r="G953" s="52">
        <f t="shared" si="52"/>
        <v>11333.8</v>
      </c>
      <c r="H953" s="52">
        <f t="shared" si="52"/>
        <v>11159</v>
      </c>
    </row>
    <row r="954" spans="1:8" ht="39" x14ac:dyDescent="0.25">
      <c r="A954" s="8" t="s">
        <v>779</v>
      </c>
      <c r="B954" s="12" t="s">
        <v>243</v>
      </c>
      <c r="C954" s="13" t="s">
        <v>160</v>
      </c>
      <c r="D954" s="13" t="s">
        <v>238</v>
      </c>
      <c r="E954" s="13"/>
      <c r="F954" s="52">
        <f t="shared" si="52"/>
        <v>14385.2</v>
      </c>
      <c r="G954" s="52">
        <f t="shared" si="52"/>
        <v>11333.8</v>
      </c>
      <c r="H954" s="52">
        <f t="shared" si="52"/>
        <v>11159</v>
      </c>
    </row>
    <row r="955" spans="1:8" ht="39" x14ac:dyDescent="0.25">
      <c r="A955" s="8" t="s">
        <v>393</v>
      </c>
      <c r="B955" s="12" t="s">
        <v>243</v>
      </c>
      <c r="C955" s="13" t="s">
        <v>160</v>
      </c>
      <c r="D955" s="13" t="s">
        <v>319</v>
      </c>
      <c r="E955" s="13"/>
      <c r="F955" s="52">
        <f t="shared" si="52"/>
        <v>14385.2</v>
      </c>
      <c r="G955" s="52">
        <f t="shared" si="52"/>
        <v>11333.8</v>
      </c>
      <c r="H955" s="52">
        <f t="shared" si="52"/>
        <v>11159</v>
      </c>
    </row>
    <row r="956" spans="1:8" ht="51.75" x14ac:dyDescent="0.25">
      <c r="A956" s="39" t="s">
        <v>780</v>
      </c>
      <c r="B956" s="14" t="s">
        <v>243</v>
      </c>
      <c r="C956" s="15" t="s">
        <v>160</v>
      </c>
      <c r="D956" s="15" t="s">
        <v>121</v>
      </c>
      <c r="E956" s="15"/>
      <c r="F956" s="53">
        <f t="shared" si="52"/>
        <v>14385.2</v>
      </c>
      <c r="G956" s="53">
        <f t="shared" si="52"/>
        <v>11333.8</v>
      </c>
      <c r="H956" s="53">
        <f t="shared" si="52"/>
        <v>11159</v>
      </c>
    </row>
    <row r="957" spans="1:8" x14ac:dyDescent="0.25">
      <c r="A957" s="3" t="s">
        <v>245</v>
      </c>
      <c r="B957" s="14" t="s">
        <v>243</v>
      </c>
      <c r="C957" s="15" t="s">
        <v>160</v>
      </c>
      <c r="D957" s="15" t="s">
        <v>121</v>
      </c>
      <c r="E957" s="15" t="s">
        <v>246</v>
      </c>
      <c r="F957" s="54">
        <v>14385.2</v>
      </c>
      <c r="G957" s="54">
        <v>11333.8</v>
      </c>
      <c r="H957" s="54">
        <v>11159</v>
      </c>
    </row>
    <row r="958" spans="1:8" ht="26.25" x14ac:dyDescent="0.25">
      <c r="A958" s="8" t="s">
        <v>483</v>
      </c>
      <c r="B958" s="12" t="s">
        <v>243</v>
      </c>
      <c r="C958" s="13" t="s">
        <v>227</v>
      </c>
      <c r="D958" s="13"/>
      <c r="E958" s="13"/>
      <c r="F958" s="52">
        <f>F961+F964+F967+F970+F984+F988+F993+F1006</f>
        <v>64.900000000000006</v>
      </c>
      <c r="G958" s="52">
        <f>G959</f>
        <v>64.900000000000006</v>
      </c>
      <c r="H958" s="56">
        <f>H959</f>
        <v>64.900000000000006</v>
      </c>
    </row>
    <row r="959" spans="1:8" ht="39" x14ac:dyDescent="0.25">
      <c r="A959" s="8" t="s">
        <v>724</v>
      </c>
      <c r="B959" s="12" t="s">
        <v>243</v>
      </c>
      <c r="C959" s="13" t="s">
        <v>227</v>
      </c>
      <c r="D959" s="13" t="s">
        <v>725</v>
      </c>
      <c r="E959" s="13"/>
      <c r="F959" s="52">
        <f>F960+F963+F966+F969+F1006</f>
        <v>64.900000000000006</v>
      </c>
      <c r="G959" s="52">
        <f>G960+G963+G966+G969</f>
        <v>64.900000000000006</v>
      </c>
      <c r="H959" s="52">
        <f>H960+H963+H966+H969</f>
        <v>64.900000000000006</v>
      </c>
    </row>
    <row r="960" spans="1:8" ht="31.5" customHeight="1" x14ac:dyDescent="0.25">
      <c r="A960" s="3" t="s">
        <v>726</v>
      </c>
      <c r="B960" s="14" t="s">
        <v>243</v>
      </c>
      <c r="C960" s="15" t="s">
        <v>227</v>
      </c>
      <c r="D960" s="15" t="s">
        <v>727</v>
      </c>
      <c r="E960" s="13"/>
      <c r="F960" s="53">
        <f t="shared" ref="F960:H961" si="53">F961</f>
        <v>9.6</v>
      </c>
      <c r="G960" s="53">
        <f t="shared" si="53"/>
        <v>9.6</v>
      </c>
      <c r="H960" s="54">
        <f t="shared" si="53"/>
        <v>9.6</v>
      </c>
    </row>
    <row r="961" spans="1:8" ht="39" x14ac:dyDescent="0.25">
      <c r="A961" s="3" t="s">
        <v>626</v>
      </c>
      <c r="B961" s="14" t="s">
        <v>243</v>
      </c>
      <c r="C961" s="15" t="s">
        <v>227</v>
      </c>
      <c r="D961" s="15" t="s">
        <v>781</v>
      </c>
      <c r="E961" s="15"/>
      <c r="F961" s="54">
        <f t="shared" si="53"/>
        <v>9.6</v>
      </c>
      <c r="G961" s="54">
        <f t="shared" si="53"/>
        <v>9.6</v>
      </c>
      <c r="H961" s="54">
        <f t="shared" si="53"/>
        <v>9.6</v>
      </c>
    </row>
    <row r="962" spans="1:8" x14ac:dyDescent="0.25">
      <c r="A962" s="3" t="s">
        <v>339</v>
      </c>
      <c r="B962" s="14" t="s">
        <v>243</v>
      </c>
      <c r="C962" s="15" t="s">
        <v>227</v>
      </c>
      <c r="D962" s="15" t="s">
        <v>781</v>
      </c>
      <c r="E962" s="15" t="s">
        <v>340</v>
      </c>
      <c r="F962" s="54">
        <v>9.6</v>
      </c>
      <c r="G962" s="54">
        <v>9.6</v>
      </c>
      <c r="H962" s="54">
        <v>9.6</v>
      </c>
    </row>
    <row r="963" spans="1:8" ht="33.75" customHeight="1" x14ac:dyDescent="0.25">
      <c r="A963" s="3" t="s">
        <v>728</v>
      </c>
      <c r="B963" s="14" t="s">
        <v>243</v>
      </c>
      <c r="C963" s="15" t="s">
        <v>227</v>
      </c>
      <c r="D963" s="15" t="s">
        <v>729</v>
      </c>
      <c r="E963" s="15"/>
      <c r="F963" s="54">
        <f t="shared" ref="F963:H964" si="54">F964</f>
        <v>9.6</v>
      </c>
      <c r="G963" s="54">
        <f t="shared" si="54"/>
        <v>9.6</v>
      </c>
      <c r="H963" s="54">
        <f t="shared" si="54"/>
        <v>9.6</v>
      </c>
    </row>
    <row r="964" spans="1:8" ht="39" x14ac:dyDescent="0.25">
      <c r="A964" s="3" t="s">
        <v>627</v>
      </c>
      <c r="B964" s="14" t="s">
        <v>243</v>
      </c>
      <c r="C964" s="15" t="s">
        <v>227</v>
      </c>
      <c r="D964" s="15" t="s">
        <v>782</v>
      </c>
      <c r="E964" s="15"/>
      <c r="F964" s="54">
        <f t="shared" si="54"/>
        <v>9.6</v>
      </c>
      <c r="G964" s="54">
        <f t="shared" si="54"/>
        <v>9.6</v>
      </c>
      <c r="H964" s="54">
        <f t="shared" si="54"/>
        <v>9.6</v>
      </c>
    </row>
    <row r="965" spans="1:8" x14ac:dyDescent="0.25">
      <c r="A965" s="3" t="s">
        <v>339</v>
      </c>
      <c r="B965" s="14" t="s">
        <v>243</v>
      </c>
      <c r="C965" s="15" t="s">
        <v>227</v>
      </c>
      <c r="D965" s="15" t="s">
        <v>782</v>
      </c>
      <c r="E965" s="15" t="s">
        <v>340</v>
      </c>
      <c r="F965" s="54">
        <v>9.6</v>
      </c>
      <c r="G965" s="54">
        <v>9.6</v>
      </c>
      <c r="H965" s="54">
        <v>9.6</v>
      </c>
    </row>
    <row r="966" spans="1:8" ht="30" customHeight="1" x14ac:dyDescent="0.25">
      <c r="A966" s="3" t="s">
        <v>730</v>
      </c>
      <c r="B966" s="14" t="s">
        <v>243</v>
      </c>
      <c r="C966" s="15" t="s">
        <v>227</v>
      </c>
      <c r="D966" s="15" t="s">
        <v>731</v>
      </c>
      <c r="E966" s="15"/>
      <c r="F966" s="54">
        <f t="shared" ref="F966:H967" si="55">F967</f>
        <v>9.6999999999999993</v>
      </c>
      <c r="G966" s="54">
        <f t="shared" si="55"/>
        <v>9.6999999999999993</v>
      </c>
      <c r="H966" s="54">
        <f t="shared" si="55"/>
        <v>9.6999999999999993</v>
      </c>
    </row>
    <row r="967" spans="1:8" ht="39" x14ac:dyDescent="0.25">
      <c r="A967" s="3" t="s">
        <v>629</v>
      </c>
      <c r="B967" s="14" t="s">
        <v>243</v>
      </c>
      <c r="C967" s="15" t="s">
        <v>227</v>
      </c>
      <c r="D967" s="15" t="s">
        <v>625</v>
      </c>
      <c r="E967" s="15"/>
      <c r="F967" s="54">
        <f t="shared" si="55"/>
        <v>9.6999999999999993</v>
      </c>
      <c r="G967" s="54">
        <f t="shared" si="55"/>
        <v>9.6999999999999993</v>
      </c>
      <c r="H967" s="54">
        <f t="shared" si="55"/>
        <v>9.6999999999999993</v>
      </c>
    </row>
    <row r="968" spans="1:8" x14ac:dyDescent="0.25">
      <c r="A968" s="3" t="s">
        <v>339</v>
      </c>
      <c r="B968" s="14" t="s">
        <v>243</v>
      </c>
      <c r="C968" s="15" t="s">
        <v>227</v>
      </c>
      <c r="D968" s="15" t="s">
        <v>625</v>
      </c>
      <c r="E968" s="15" t="s">
        <v>340</v>
      </c>
      <c r="F968" s="54">
        <v>9.6999999999999993</v>
      </c>
      <c r="G968" s="54">
        <v>9.6999999999999993</v>
      </c>
      <c r="H968" s="54">
        <v>9.6999999999999993</v>
      </c>
    </row>
    <row r="969" spans="1:8" ht="26.25" x14ac:dyDescent="0.25">
      <c r="A969" s="3" t="s">
        <v>783</v>
      </c>
      <c r="B969" s="14" t="s">
        <v>243</v>
      </c>
      <c r="C969" s="15" t="s">
        <v>227</v>
      </c>
      <c r="D969" s="15" t="s">
        <v>784</v>
      </c>
      <c r="E969" s="15"/>
      <c r="F969" s="54">
        <f t="shared" ref="F969:H970" si="56">F970</f>
        <v>36</v>
      </c>
      <c r="G969" s="54">
        <f t="shared" si="56"/>
        <v>36</v>
      </c>
      <c r="H969" s="54">
        <f t="shared" si="56"/>
        <v>36</v>
      </c>
    </row>
    <row r="970" spans="1:8" ht="39" x14ac:dyDescent="0.25">
      <c r="A970" s="3" t="s">
        <v>630</v>
      </c>
      <c r="B970" s="14" t="s">
        <v>243</v>
      </c>
      <c r="C970" s="15" t="s">
        <v>227</v>
      </c>
      <c r="D970" s="15" t="s">
        <v>628</v>
      </c>
      <c r="E970" s="15"/>
      <c r="F970" s="54">
        <f t="shared" si="56"/>
        <v>36</v>
      </c>
      <c r="G970" s="54">
        <f t="shared" si="56"/>
        <v>36</v>
      </c>
      <c r="H970" s="54">
        <f t="shared" si="56"/>
        <v>36</v>
      </c>
    </row>
    <row r="971" spans="1:8" x14ac:dyDescent="0.25">
      <c r="A971" s="3" t="s">
        <v>339</v>
      </c>
      <c r="B971" s="14" t="s">
        <v>243</v>
      </c>
      <c r="C971" s="15" t="s">
        <v>227</v>
      </c>
      <c r="D971" s="15" t="s">
        <v>628</v>
      </c>
      <c r="E971" s="15" t="s">
        <v>340</v>
      </c>
      <c r="F971" s="54">
        <v>36</v>
      </c>
      <c r="G971" s="54">
        <v>36</v>
      </c>
      <c r="H971" s="54">
        <v>36</v>
      </c>
    </row>
    <row r="972" spans="1:8" hidden="1" x14ac:dyDescent="0.25">
      <c r="A972" s="3" t="s">
        <v>339</v>
      </c>
      <c r="B972" s="14" t="s">
        <v>243</v>
      </c>
      <c r="C972" s="15" t="s">
        <v>227</v>
      </c>
      <c r="D972" s="15" t="s">
        <v>544</v>
      </c>
      <c r="E972" s="15" t="s">
        <v>340</v>
      </c>
      <c r="F972" s="53"/>
      <c r="G972" s="53">
        <v>0</v>
      </c>
      <c r="H972" s="54">
        <v>0</v>
      </c>
    </row>
    <row r="973" spans="1:8" ht="17.25" hidden="1" customHeight="1" x14ac:dyDescent="0.25">
      <c r="A973" s="3" t="s">
        <v>546</v>
      </c>
      <c r="B973" s="15" t="s">
        <v>243</v>
      </c>
      <c r="C973" s="15" t="s">
        <v>227</v>
      </c>
      <c r="D973" s="15" t="s">
        <v>545</v>
      </c>
      <c r="E973" s="15"/>
      <c r="F973" s="54">
        <f>F974</f>
        <v>0</v>
      </c>
      <c r="G973" s="53">
        <v>0</v>
      </c>
      <c r="H973" s="54">
        <v>0</v>
      </c>
    </row>
    <row r="974" spans="1:8" ht="11.25" hidden="1" customHeight="1" x14ac:dyDescent="0.25">
      <c r="A974" s="3" t="s">
        <v>339</v>
      </c>
      <c r="B974" s="15" t="s">
        <v>243</v>
      </c>
      <c r="C974" s="15" t="s">
        <v>227</v>
      </c>
      <c r="D974" s="15" t="s">
        <v>545</v>
      </c>
      <c r="E974" s="15" t="s">
        <v>340</v>
      </c>
      <c r="F974" s="54"/>
      <c r="G974" s="53">
        <v>0</v>
      </c>
      <c r="H974" s="54">
        <v>0</v>
      </c>
    </row>
    <row r="975" spans="1:8" ht="10.5" hidden="1" customHeight="1" x14ac:dyDescent="0.25">
      <c r="A975" s="3" t="s">
        <v>484</v>
      </c>
      <c r="B975" s="14" t="s">
        <v>243</v>
      </c>
      <c r="C975" s="15" t="s">
        <v>227</v>
      </c>
      <c r="D975" s="15" t="s">
        <v>486</v>
      </c>
      <c r="E975" s="15"/>
      <c r="F975" s="54">
        <f>F976</f>
        <v>0</v>
      </c>
      <c r="G975" s="53">
        <v>0</v>
      </c>
      <c r="H975" s="54">
        <v>0</v>
      </c>
    </row>
    <row r="976" spans="1:8" ht="14.25" hidden="1" customHeight="1" x14ac:dyDescent="0.25">
      <c r="A976" s="3" t="s">
        <v>339</v>
      </c>
      <c r="B976" s="14" t="s">
        <v>243</v>
      </c>
      <c r="C976" s="15" t="s">
        <v>227</v>
      </c>
      <c r="D976" s="15" t="s">
        <v>486</v>
      </c>
      <c r="E976" s="15" t="s">
        <v>340</v>
      </c>
      <c r="F976" s="54">
        <v>0</v>
      </c>
      <c r="G976" s="54">
        <v>0</v>
      </c>
      <c r="H976" s="54">
        <v>0</v>
      </c>
    </row>
    <row r="977" spans="1:8" ht="10.5" hidden="1" customHeight="1" x14ac:dyDescent="0.25">
      <c r="A977" s="3" t="s">
        <v>485</v>
      </c>
      <c r="B977" s="14" t="s">
        <v>243</v>
      </c>
      <c r="C977" s="15" t="s">
        <v>227</v>
      </c>
      <c r="D977" s="15" t="s">
        <v>487</v>
      </c>
      <c r="E977" s="15"/>
      <c r="F977" s="53">
        <f>F978</f>
        <v>0</v>
      </c>
      <c r="G977" s="53">
        <v>0</v>
      </c>
      <c r="H977" s="54">
        <v>0</v>
      </c>
    </row>
    <row r="978" spans="1:8" ht="14.25" hidden="1" customHeight="1" x14ac:dyDescent="0.25">
      <c r="A978" s="3" t="s">
        <v>339</v>
      </c>
      <c r="B978" s="14" t="s">
        <v>243</v>
      </c>
      <c r="C978" s="15" t="s">
        <v>227</v>
      </c>
      <c r="D978" s="15" t="s">
        <v>487</v>
      </c>
      <c r="E978" s="15" t="s">
        <v>340</v>
      </c>
      <c r="F978" s="54">
        <v>0</v>
      </c>
      <c r="G978" s="54">
        <v>0</v>
      </c>
      <c r="H978" s="54">
        <v>0</v>
      </c>
    </row>
    <row r="979" spans="1:8" ht="15" hidden="1" customHeight="1" x14ac:dyDescent="0.25">
      <c r="A979" s="3" t="s">
        <v>552</v>
      </c>
      <c r="B979" s="15" t="s">
        <v>243</v>
      </c>
      <c r="C979" s="15" t="s">
        <v>227</v>
      </c>
      <c r="D979" s="15" t="s">
        <v>553</v>
      </c>
      <c r="E979" s="15"/>
      <c r="F979" s="54">
        <f>F980</f>
        <v>0</v>
      </c>
      <c r="G979" s="54">
        <v>0</v>
      </c>
      <c r="H979" s="54">
        <v>0</v>
      </c>
    </row>
    <row r="980" spans="1:8" ht="13.5" hidden="1" customHeight="1" x14ac:dyDescent="0.25">
      <c r="A980" s="3" t="s">
        <v>339</v>
      </c>
      <c r="B980" s="15" t="s">
        <v>243</v>
      </c>
      <c r="C980" s="15" t="s">
        <v>227</v>
      </c>
      <c r="D980" s="15" t="s">
        <v>553</v>
      </c>
      <c r="E980" s="15" t="s">
        <v>340</v>
      </c>
      <c r="F980" s="54"/>
      <c r="G980" s="54">
        <v>0</v>
      </c>
      <c r="H980" s="54">
        <v>0</v>
      </c>
    </row>
    <row r="981" spans="1:8" ht="15.75" hidden="1" customHeight="1" x14ac:dyDescent="0.25">
      <c r="A981" s="8" t="s">
        <v>106</v>
      </c>
      <c r="B981" s="13" t="s">
        <v>243</v>
      </c>
      <c r="C981" s="13" t="s">
        <v>227</v>
      </c>
      <c r="D981" s="13" t="s">
        <v>320</v>
      </c>
      <c r="E981" s="13"/>
      <c r="F981" s="56">
        <f>F982</f>
        <v>0</v>
      </c>
      <c r="G981" s="56">
        <v>0</v>
      </c>
      <c r="H981" s="56">
        <v>0</v>
      </c>
    </row>
    <row r="982" spans="1:8" ht="13.5" hidden="1" customHeight="1" x14ac:dyDescent="0.25">
      <c r="A982" s="3" t="s">
        <v>556</v>
      </c>
      <c r="B982" s="15" t="s">
        <v>243</v>
      </c>
      <c r="C982" s="15" t="s">
        <v>227</v>
      </c>
      <c r="D982" s="15" t="s">
        <v>557</v>
      </c>
      <c r="E982" s="15"/>
      <c r="F982" s="54">
        <f>F983</f>
        <v>0</v>
      </c>
      <c r="G982" s="54">
        <v>0</v>
      </c>
      <c r="H982" s="54">
        <v>0</v>
      </c>
    </row>
    <row r="983" spans="1:8" ht="16.5" hidden="1" customHeight="1" x14ac:dyDescent="0.25">
      <c r="A983" s="3" t="s">
        <v>339</v>
      </c>
      <c r="B983" s="15" t="s">
        <v>243</v>
      </c>
      <c r="C983" s="15" t="s">
        <v>227</v>
      </c>
      <c r="D983" s="15" t="s">
        <v>557</v>
      </c>
      <c r="E983" s="15" t="s">
        <v>340</v>
      </c>
      <c r="F983" s="54"/>
      <c r="G983" s="54">
        <v>0</v>
      </c>
      <c r="H983" s="54">
        <v>0</v>
      </c>
    </row>
    <row r="984" spans="1:8" ht="39" hidden="1" x14ac:dyDescent="0.25">
      <c r="A984" s="8" t="s">
        <v>674</v>
      </c>
      <c r="B984" s="14" t="s">
        <v>243</v>
      </c>
      <c r="C984" s="15" t="s">
        <v>227</v>
      </c>
      <c r="D984" s="13" t="s">
        <v>238</v>
      </c>
      <c r="E984" s="15"/>
      <c r="F984" s="56">
        <f>F985</f>
        <v>0</v>
      </c>
      <c r="G984" s="56">
        <v>0</v>
      </c>
      <c r="H984" s="56">
        <v>0</v>
      </c>
    </row>
    <row r="985" spans="1:8" ht="39" hidden="1" x14ac:dyDescent="0.25">
      <c r="A985" s="8" t="s">
        <v>393</v>
      </c>
      <c r="B985" s="14" t="s">
        <v>243</v>
      </c>
      <c r="C985" s="15" t="s">
        <v>227</v>
      </c>
      <c r="D985" s="13" t="s">
        <v>319</v>
      </c>
      <c r="E985" s="15"/>
      <c r="F985" s="56">
        <f>F986</f>
        <v>0</v>
      </c>
      <c r="G985" s="56">
        <v>0</v>
      </c>
      <c r="H985" s="56">
        <v>0</v>
      </c>
    </row>
    <row r="986" spans="1:8" ht="26.25" hidden="1" x14ac:dyDescent="0.25">
      <c r="A986" s="3" t="s">
        <v>637</v>
      </c>
      <c r="B986" s="15" t="s">
        <v>243</v>
      </c>
      <c r="C986" s="15" t="s">
        <v>227</v>
      </c>
      <c r="D986" s="14" t="s">
        <v>638</v>
      </c>
      <c r="E986" s="15"/>
      <c r="F986" s="54">
        <f>F987</f>
        <v>0</v>
      </c>
      <c r="G986" s="54">
        <v>0</v>
      </c>
      <c r="H986" s="54">
        <v>0</v>
      </c>
    </row>
    <row r="987" spans="1:8" hidden="1" x14ac:dyDescent="0.25">
      <c r="A987" s="3" t="s">
        <v>339</v>
      </c>
      <c r="B987" s="15" t="s">
        <v>243</v>
      </c>
      <c r="C987" s="15" t="s">
        <v>227</v>
      </c>
      <c r="D987" s="14" t="s">
        <v>638</v>
      </c>
      <c r="E987" s="15" t="s">
        <v>340</v>
      </c>
      <c r="F987" s="54"/>
      <c r="G987" s="54"/>
      <c r="H987" s="54"/>
    </row>
    <row r="988" spans="1:8" ht="51.75" hidden="1" x14ac:dyDescent="0.25">
      <c r="A988" s="8" t="s">
        <v>608</v>
      </c>
      <c r="B988" s="14" t="s">
        <v>243</v>
      </c>
      <c r="C988" s="15" t="s">
        <v>227</v>
      </c>
      <c r="D988" s="14" t="s">
        <v>100</v>
      </c>
      <c r="E988" s="15"/>
      <c r="F988" s="54">
        <f>F989+F991</f>
        <v>0</v>
      </c>
      <c r="G988" s="54">
        <f>G989</f>
        <v>0</v>
      </c>
      <c r="H988" s="54">
        <f>H989</f>
        <v>0</v>
      </c>
    </row>
    <row r="989" spans="1:8" ht="51.75" hidden="1" x14ac:dyDescent="0.25">
      <c r="A989" s="39" t="s">
        <v>659</v>
      </c>
      <c r="B989" s="14" t="s">
        <v>243</v>
      </c>
      <c r="C989" s="15" t="s">
        <v>227</v>
      </c>
      <c r="D989" s="14" t="s">
        <v>660</v>
      </c>
      <c r="E989" s="15"/>
      <c r="F989" s="54">
        <f>F990</f>
        <v>0</v>
      </c>
      <c r="G989" s="54">
        <v>0</v>
      </c>
      <c r="H989" s="54">
        <v>0</v>
      </c>
    </row>
    <row r="990" spans="1:8" hidden="1" x14ac:dyDescent="0.25">
      <c r="A990" s="39" t="s">
        <v>339</v>
      </c>
      <c r="B990" s="14" t="s">
        <v>243</v>
      </c>
      <c r="C990" s="15" t="s">
        <v>227</v>
      </c>
      <c r="D990" s="14" t="s">
        <v>660</v>
      </c>
      <c r="E990" s="15" t="s">
        <v>340</v>
      </c>
      <c r="F990" s="54"/>
      <c r="G990" s="54"/>
      <c r="H990" s="54"/>
    </row>
    <row r="991" spans="1:8" ht="51.75" hidden="1" x14ac:dyDescent="0.25">
      <c r="A991" s="39" t="s">
        <v>671</v>
      </c>
      <c r="B991" s="14" t="s">
        <v>243</v>
      </c>
      <c r="C991" s="15" t="s">
        <v>227</v>
      </c>
      <c r="D991" s="14" t="s">
        <v>670</v>
      </c>
      <c r="E991" s="15"/>
      <c r="F991" s="54">
        <f>F992</f>
        <v>0</v>
      </c>
      <c r="G991" s="54">
        <v>0</v>
      </c>
      <c r="H991" s="54">
        <v>0</v>
      </c>
    </row>
    <row r="992" spans="1:8" hidden="1" x14ac:dyDescent="0.25">
      <c r="A992" s="3" t="s">
        <v>339</v>
      </c>
      <c r="B992" s="14" t="s">
        <v>243</v>
      </c>
      <c r="C992" s="15" t="s">
        <v>227</v>
      </c>
      <c r="D992" s="14" t="s">
        <v>670</v>
      </c>
      <c r="E992" s="15" t="s">
        <v>340</v>
      </c>
      <c r="F992" s="54"/>
      <c r="G992" s="54"/>
      <c r="H992" s="54"/>
    </row>
    <row r="993" spans="1:8" ht="44.25" hidden="1" customHeight="1" x14ac:dyDescent="0.25">
      <c r="A993" s="8" t="s">
        <v>735</v>
      </c>
      <c r="B993" s="14" t="s">
        <v>243</v>
      </c>
      <c r="C993" s="15" t="s">
        <v>227</v>
      </c>
      <c r="D993" s="38" t="s">
        <v>785</v>
      </c>
      <c r="E993" s="15"/>
      <c r="F993" s="54">
        <f>F994+F996+F998+F1000+F1002+F1004</f>
        <v>0</v>
      </c>
      <c r="G993" s="54">
        <v>0</v>
      </c>
      <c r="H993" s="54">
        <f>H994+H996+H998+H1000+H1002</f>
        <v>0</v>
      </c>
    </row>
    <row r="994" spans="1:8" ht="102.75" hidden="1" x14ac:dyDescent="0.25">
      <c r="A994" s="39" t="s">
        <v>655</v>
      </c>
      <c r="B994" s="14" t="s">
        <v>243</v>
      </c>
      <c r="C994" s="15" t="s">
        <v>227</v>
      </c>
      <c r="D994" s="38" t="s">
        <v>786</v>
      </c>
      <c r="E994" s="15"/>
      <c r="F994" s="54">
        <f>F995</f>
        <v>0</v>
      </c>
      <c r="G994" s="54">
        <f>G995</f>
        <v>0</v>
      </c>
      <c r="H994" s="54">
        <f>H995</f>
        <v>0</v>
      </c>
    </row>
    <row r="995" spans="1:8" hidden="1" x14ac:dyDescent="0.25">
      <c r="A995" s="39" t="s">
        <v>339</v>
      </c>
      <c r="B995" s="14" t="s">
        <v>243</v>
      </c>
      <c r="C995" s="15" t="s">
        <v>227</v>
      </c>
      <c r="D995" s="38" t="s">
        <v>653</v>
      </c>
      <c r="E995" s="15" t="s">
        <v>340</v>
      </c>
      <c r="F995" s="54"/>
      <c r="G995" s="54"/>
      <c r="H995" s="54"/>
    </row>
    <row r="996" spans="1:8" ht="51.75" hidden="1" x14ac:dyDescent="0.25">
      <c r="A996" s="39" t="s">
        <v>650</v>
      </c>
      <c r="B996" s="14" t="s">
        <v>243</v>
      </c>
      <c r="C996" s="15" t="s">
        <v>227</v>
      </c>
      <c r="D996" s="38" t="s">
        <v>787</v>
      </c>
      <c r="E996" s="15"/>
      <c r="F996" s="54">
        <f>F997</f>
        <v>0</v>
      </c>
      <c r="G996" s="54">
        <f>G997</f>
        <v>0</v>
      </c>
      <c r="H996" s="54">
        <f>H997</f>
        <v>0</v>
      </c>
    </row>
    <row r="997" spans="1:8" hidden="1" x14ac:dyDescent="0.25">
      <c r="A997" s="39" t="s">
        <v>339</v>
      </c>
      <c r="B997" s="14" t="s">
        <v>243</v>
      </c>
      <c r="C997" s="15" t="s">
        <v>227</v>
      </c>
      <c r="D997" s="38" t="s">
        <v>787</v>
      </c>
      <c r="E997" s="15" t="s">
        <v>340</v>
      </c>
      <c r="F997" s="54"/>
      <c r="G997" s="54"/>
      <c r="H997" s="54"/>
    </row>
    <row r="998" spans="1:8" ht="102.75" hidden="1" x14ac:dyDescent="0.25">
      <c r="A998" s="39" t="s">
        <v>656</v>
      </c>
      <c r="B998" s="14" t="s">
        <v>243</v>
      </c>
      <c r="C998" s="15" t="s">
        <v>227</v>
      </c>
      <c r="D998" s="38" t="s">
        <v>788</v>
      </c>
      <c r="E998" s="15"/>
      <c r="F998" s="54">
        <f>F999</f>
        <v>0</v>
      </c>
      <c r="G998" s="54">
        <f>G999</f>
        <v>0</v>
      </c>
      <c r="H998" s="54">
        <f>H999</f>
        <v>0</v>
      </c>
    </row>
    <row r="999" spans="1:8" hidden="1" x14ac:dyDescent="0.25">
      <c r="A999" s="39" t="s">
        <v>339</v>
      </c>
      <c r="B999" s="14" t="s">
        <v>243</v>
      </c>
      <c r="C999" s="15" t="s">
        <v>227</v>
      </c>
      <c r="D999" s="38" t="s">
        <v>790</v>
      </c>
      <c r="E999" s="15" t="s">
        <v>340</v>
      </c>
      <c r="F999" s="54"/>
      <c r="G999" s="54"/>
      <c r="H999" s="54"/>
    </row>
    <row r="1000" spans="1:8" ht="51.75" hidden="1" x14ac:dyDescent="0.25">
      <c r="A1000" s="39" t="s">
        <v>651</v>
      </c>
      <c r="B1000" s="14" t="s">
        <v>243</v>
      </c>
      <c r="C1000" s="15" t="s">
        <v>227</v>
      </c>
      <c r="D1000" s="38" t="s">
        <v>789</v>
      </c>
      <c r="E1000" s="15"/>
      <c r="F1000" s="54">
        <f>F1001</f>
        <v>0</v>
      </c>
      <c r="G1000" s="54">
        <f>G1001</f>
        <v>0</v>
      </c>
      <c r="H1000" s="54">
        <f>H1001</f>
        <v>0</v>
      </c>
    </row>
    <row r="1001" spans="1:8" hidden="1" x14ac:dyDescent="0.25">
      <c r="A1001" s="39" t="s">
        <v>339</v>
      </c>
      <c r="B1001" s="14" t="s">
        <v>243</v>
      </c>
      <c r="C1001" s="15" t="s">
        <v>227</v>
      </c>
      <c r="D1001" s="38" t="s">
        <v>789</v>
      </c>
      <c r="E1001" s="15" t="s">
        <v>340</v>
      </c>
      <c r="F1001" s="54"/>
      <c r="G1001" s="54"/>
      <c r="H1001" s="54"/>
    </row>
    <row r="1002" spans="1:8" ht="102.75" hidden="1" x14ac:dyDescent="0.25">
      <c r="A1002" s="39" t="s">
        <v>657</v>
      </c>
      <c r="B1002" s="14" t="s">
        <v>243</v>
      </c>
      <c r="C1002" s="15" t="s">
        <v>227</v>
      </c>
      <c r="D1002" s="38" t="s">
        <v>791</v>
      </c>
      <c r="E1002" s="15"/>
      <c r="F1002" s="54">
        <f>F1003</f>
        <v>0</v>
      </c>
      <c r="G1002" s="54">
        <f>G1003</f>
        <v>0</v>
      </c>
      <c r="H1002" s="54">
        <f>H1003</f>
        <v>0</v>
      </c>
    </row>
    <row r="1003" spans="1:8" hidden="1" x14ac:dyDescent="0.25">
      <c r="A1003" s="39" t="s">
        <v>339</v>
      </c>
      <c r="B1003" s="14" t="s">
        <v>243</v>
      </c>
      <c r="C1003" s="15" t="s">
        <v>227</v>
      </c>
      <c r="D1003" s="38" t="s">
        <v>791</v>
      </c>
      <c r="E1003" s="15" t="s">
        <v>340</v>
      </c>
      <c r="F1003" s="54"/>
      <c r="G1003" s="54"/>
      <c r="H1003" s="54"/>
    </row>
    <row r="1004" spans="1:8" ht="51.75" hidden="1" x14ac:dyDescent="0.25">
      <c r="A1004" s="39" t="s">
        <v>652</v>
      </c>
      <c r="B1004" s="14" t="s">
        <v>243</v>
      </c>
      <c r="C1004" s="15" t="s">
        <v>227</v>
      </c>
      <c r="D1004" s="38" t="s">
        <v>792</v>
      </c>
      <c r="E1004" s="15"/>
      <c r="F1004" s="54">
        <f>F1005</f>
        <v>0</v>
      </c>
      <c r="G1004" s="54">
        <f>G1005</f>
        <v>0</v>
      </c>
      <c r="H1004" s="54">
        <f>H1005</f>
        <v>0</v>
      </c>
    </row>
    <row r="1005" spans="1:8" hidden="1" x14ac:dyDescent="0.25">
      <c r="A1005" s="39" t="s">
        <v>339</v>
      </c>
      <c r="B1005" s="14" t="s">
        <v>243</v>
      </c>
      <c r="C1005" s="15" t="s">
        <v>227</v>
      </c>
      <c r="D1005" s="38" t="s">
        <v>792</v>
      </c>
      <c r="E1005" s="15" t="s">
        <v>340</v>
      </c>
      <c r="F1005" s="54"/>
      <c r="G1005" s="54"/>
      <c r="H1005" s="54"/>
    </row>
    <row r="1006" spans="1:8" ht="39" hidden="1" x14ac:dyDescent="0.25">
      <c r="A1006" s="3" t="s">
        <v>839</v>
      </c>
      <c r="B1006" s="14" t="s">
        <v>243</v>
      </c>
      <c r="C1006" s="15" t="s">
        <v>227</v>
      </c>
      <c r="D1006" s="15" t="s">
        <v>840</v>
      </c>
      <c r="E1006" s="15"/>
      <c r="F1006" s="54">
        <f>F1007</f>
        <v>0</v>
      </c>
      <c r="G1006" s="54">
        <f>G1007</f>
        <v>0</v>
      </c>
      <c r="H1006" s="54">
        <v>0</v>
      </c>
    </row>
    <row r="1007" spans="1:8" hidden="1" x14ac:dyDescent="0.25">
      <c r="A1007" s="3" t="s">
        <v>339</v>
      </c>
      <c r="B1007" s="14" t="s">
        <v>243</v>
      </c>
      <c r="C1007" s="15" t="s">
        <v>227</v>
      </c>
      <c r="D1007" s="38" t="s">
        <v>840</v>
      </c>
      <c r="E1007" s="15" t="s">
        <v>340</v>
      </c>
      <c r="F1007" s="54"/>
      <c r="G1007" s="54"/>
      <c r="H1007" s="54"/>
    </row>
    <row r="1008" spans="1:8" ht="15.75" customHeight="1" x14ac:dyDescent="0.25">
      <c r="A1008" s="3" t="s">
        <v>392</v>
      </c>
      <c r="B1008" s="14"/>
      <c r="C1008" s="15"/>
      <c r="D1008" s="15"/>
      <c r="E1008" s="15"/>
      <c r="F1008" s="54">
        <v>0</v>
      </c>
      <c r="G1008" s="70">
        <v>9356.9287999999997</v>
      </c>
      <c r="H1008" s="70">
        <v>18245.484850000001</v>
      </c>
    </row>
    <row r="1009" spans="1:9" x14ac:dyDescent="0.25">
      <c r="A1009" s="33" t="s">
        <v>424</v>
      </c>
      <c r="B1009" s="34"/>
      <c r="C1009" s="35"/>
      <c r="D1009" s="35"/>
      <c r="E1009" s="35"/>
      <c r="F1009" s="80">
        <f>F10+F160+F171+F263+F347+F361+F766+F855+F900+F946+F952+F166</f>
        <v>845936.61901999975</v>
      </c>
      <c r="G1009" s="80">
        <f>G10+G160+G171+G263+G347+G361+G766+G855+G900+G946+G952+G1008</f>
        <v>630650.21789999993</v>
      </c>
      <c r="H1009" s="80">
        <f>H10+H160+H171+H263+H347+H361+H766++H855+H900+H946+H952+H1008</f>
        <v>692367.74239999999</v>
      </c>
    </row>
    <row r="1012" spans="1:9" x14ac:dyDescent="0.25">
      <c r="I1012" s="31"/>
    </row>
    <row r="1013" spans="1:9" hidden="1" x14ac:dyDescent="0.25">
      <c r="I1013" s="31"/>
    </row>
    <row r="1014" spans="1:9" hidden="1" x14ac:dyDescent="0.25">
      <c r="I1014" s="31"/>
    </row>
    <row r="1015" spans="1:9" x14ac:dyDescent="0.25">
      <c r="I1015" s="31"/>
    </row>
    <row r="1016" spans="1:9" x14ac:dyDescent="0.25">
      <c r="I1016" s="31"/>
    </row>
    <row r="1017" spans="1:9" x14ac:dyDescent="0.25">
      <c r="D1017" s="44" t="s">
        <v>901</v>
      </c>
      <c r="F1017" s="49">
        <f>F12+F24+F32+F47+F51+F68+F101+F117+F173+F187+F250+F344+F761+F857+F959</f>
        <v>113922.743</v>
      </c>
      <c r="G1017" s="49">
        <f>G14+G26+G27+G31+G34+G49+G54+G55+G61+G62+G64+G65+G103+G105+G113+G115+G116+G119+G120+G124+G126+G147+G153+G179+G181+G188+G253+G256+G259+G346+G763+G859+G962+G965+G968+G971+G1008+G70</f>
        <v>116013.12880000003</v>
      </c>
      <c r="H1017" s="49">
        <f>H14+H26+H27+H31+H34+H49+H54+H55+H61+H62+H64+H65+H103+H105+H113+H115+H116+H119+H120+H124+H126+H147+H153+H179+H181+H188+H253+H256+H259+H346+H763+H859+H962+H965+H968+H971+H1008+H70</f>
        <v>116963.98485000004</v>
      </c>
      <c r="I1017" s="31"/>
    </row>
    <row r="1018" spans="1:9" x14ac:dyDescent="0.25">
      <c r="I1018" s="31"/>
    </row>
    <row r="1019" spans="1:9" x14ac:dyDescent="0.25">
      <c r="D1019" s="44" t="s">
        <v>933</v>
      </c>
      <c r="F1019" s="49">
        <f>F1009-F1017</f>
        <v>732013.87601999973</v>
      </c>
      <c r="G1019" s="49">
        <f>G1009-G1017</f>
        <v>514637.08909999987</v>
      </c>
      <c r="H1019" s="49">
        <f>H1009-H1017</f>
        <v>575403.75754999998</v>
      </c>
      <c r="I1019" s="31"/>
    </row>
    <row r="1020" spans="1:9" x14ac:dyDescent="0.25">
      <c r="I1020" s="31"/>
    </row>
    <row r="1021" spans="1:9" x14ac:dyDescent="0.25">
      <c r="D1021" s="44">
        <v>1</v>
      </c>
      <c r="G1021" s="49">
        <f>G373+G377+G380+G387+G392+G408+G410+G412+G414+G417+G423+G446+G454+G457+G461+G464+G479+G482+G485+G488+G494+G496+G499+G504+G513+G518+G520+G523+G531+G537+G552+G554+G557+G560+G562+G565+G567+G569+G601+G604+G611+G719+G721+G725+G735+G737+G743+G749+G874+G878+G885+G888+G890+G892+G895</f>
        <v>362459.96000000008</v>
      </c>
      <c r="I1021" s="31"/>
    </row>
    <row r="1022" spans="1:9" x14ac:dyDescent="0.25">
      <c r="I1022" s="31"/>
    </row>
    <row r="1023" spans="1:9" x14ac:dyDescent="0.25">
      <c r="D1023" s="44">
        <v>11</v>
      </c>
      <c r="G1023" s="49">
        <f>G375+G376+G386+G416+G422</f>
        <v>106249.01999999999</v>
      </c>
    </row>
    <row r="1025" spans="4:7" x14ac:dyDescent="0.25">
      <c r="D1025" s="44">
        <v>12</v>
      </c>
      <c r="G1025" s="49">
        <f>G434</f>
        <v>217196.04</v>
      </c>
    </row>
    <row r="1026" spans="4:7" x14ac:dyDescent="0.25">
      <c r="D1026" s="44">
        <v>13</v>
      </c>
      <c r="G1026" s="49">
        <f>G598+G742</f>
        <v>7704</v>
      </c>
    </row>
    <row r="1027" spans="4:7" x14ac:dyDescent="0.25">
      <c r="D1027" s="44">
        <v>14</v>
      </c>
      <c r="G1027" s="49">
        <f>G747+G885+G888+G890+G892+G895</f>
        <v>17445.400000000001</v>
      </c>
    </row>
    <row r="1028" spans="4:7" x14ac:dyDescent="0.25">
      <c r="D1028" s="44">
        <v>15</v>
      </c>
      <c r="G1028" s="49">
        <f>G875+G879</f>
        <v>607.6</v>
      </c>
    </row>
  </sheetData>
  <mergeCells count="7">
    <mergeCell ref="G8:H8"/>
    <mergeCell ref="F1:H1"/>
    <mergeCell ref="F2:H2"/>
    <mergeCell ref="F3:H3"/>
    <mergeCell ref="F4:H4"/>
    <mergeCell ref="A6:H6"/>
    <mergeCell ref="A7:H7"/>
  </mergeCells>
  <pageMargins left="0.51181102362204722" right="0.31496062992125984" top="0.55118110236220474" bottom="0.35433070866141736" header="0.31496062992125984" footer="0.31496062992125984"/>
  <pageSetup paperSize="9" scale="8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1023"/>
  <sheetViews>
    <sheetView topLeftCell="A701" zoomScaleNormal="100" workbookViewId="0">
      <selection activeCell="K713" sqref="K713"/>
    </sheetView>
  </sheetViews>
  <sheetFormatPr defaultRowHeight="15" x14ac:dyDescent="0.25"/>
  <cols>
    <col min="1" max="1" width="42.42578125" style="30" customWidth="1"/>
    <col min="2" max="2" width="5" style="44" customWidth="1"/>
    <col min="3" max="3" width="5.42578125" style="44" customWidth="1"/>
    <col min="4" max="4" width="14" style="44" customWidth="1"/>
    <col min="5" max="5" width="6.7109375" style="44" customWidth="1"/>
    <col min="6" max="6" width="15" style="49" customWidth="1"/>
    <col min="7" max="7" width="14.5703125" style="49" customWidth="1"/>
    <col min="8" max="8" width="15" style="49" customWidth="1"/>
  </cols>
  <sheetData>
    <row r="1" spans="1:70" ht="15.75" x14ac:dyDescent="0.25">
      <c r="A1" s="4"/>
      <c r="B1" s="43"/>
      <c r="C1" s="43"/>
      <c r="D1" s="5"/>
      <c r="E1" s="5"/>
      <c r="F1" s="97" t="s">
        <v>504</v>
      </c>
      <c r="G1" s="97"/>
      <c r="H1" s="97"/>
    </row>
    <row r="2" spans="1:70" ht="15.75" x14ac:dyDescent="0.25">
      <c r="A2" s="4"/>
      <c r="B2" s="43"/>
      <c r="C2" s="43"/>
      <c r="D2" s="5"/>
      <c r="E2" s="5"/>
      <c r="F2" s="98" t="s">
        <v>36</v>
      </c>
      <c r="G2" s="98"/>
      <c r="H2" s="98"/>
    </row>
    <row r="3" spans="1:70" ht="15.75" x14ac:dyDescent="0.25">
      <c r="A3" s="4"/>
      <c r="B3" s="43"/>
      <c r="C3" s="43"/>
      <c r="D3" s="5"/>
      <c r="E3" s="5"/>
      <c r="F3" s="98" t="s">
        <v>37</v>
      </c>
      <c r="G3" s="98"/>
      <c r="H3" s="98"/>
    </row>
    <row r="4" spans="1:70" ht="15.75" x14ac:dyDescent="0.25">
      <c r="A4" s="4"/>
      <c r="B4" s="43"/>
      <c r="C4" s="43"/>
      <c r="D4" s="5"/>
      <c r="E4" s="5"/>
      <c r="F4" s="98" t="s">
        <v>38</v>
      </c>
      <c r="G4" s="98"/>
      <c r="H4" s="98"/>
    </row>
    <row r="5" spans="1:70" x14ac:dyDescent="0.25">
      <c r="A5" s="4"/>
      <c r="B5" s="43"/>
      <c r="C5" s="43"/>
      <c r="D5" s="5"/>
      <c r="E5" s="5"/>
      <c r="F5" s="48"/>
    </row>
    <row r="6" spans="1:70" ht="95.25" customHeight="1" x14ac:dyDescent="0.25">
      <c r="A6" s="99" t="s">
        <v>874</v>
      </c>
      <c r="B6" s="99"/>
      <c r="C6" s="99"/>
      <c r="D6" s="99"/>
      <c r="E6" s="99"/>
      <c r="F6" s="99"/>
      <c r="G6" s="99"/>
      <c r="H6" s="99"/>
    </row>
    <row r="7" spans="1:70" ht="15.75" hidden="1" x14ac:dyDescent="0.25">
      <c r="A7" s="100"/>
      <c r="B7" s="100"/>
      <c r="C7" s="100"/>
      <c r="D7" s="100"/>
      <c r="E7" s="100"/>
      <c r="F7" s="100"/>
      <c r="G7" s="100"/>
      <c r="H7" s="100"/>
    </row>
    <row r="8" spans="1:70" x14ac:dyDescent="0.25">
      <c r="A8" s="4"/>
      <c r="B8" s="43"/>
      <c r="C8" s="43"/>
      <c r="D8" s="5"/>
      <c r="E8" s="5"/>
      <c r="F8" s="48"/>
      <c r="G8" s="96" t="s">
        <v>284</v>
      </c>
      <c r="H8" s="96"/>
    </row>
    <row r="9" spans="1:70" ht="15.75" x14ac:dyDescent="0.25">
      <c r="A9" s="6" t="s">
        <v>39</v>
      </c>
      <c r="B9" s="7" t="s">
        <v>124</v>
      </c>
      <c r="C9" s="7" t="s">
        <v>125</v>
      </c>
      <c r="D9" s="7" t="s">
        <v>126</v>
      </c>
      <c r="E9" s="7" t="s">
        <v>127</v>
      </c>
      <c r="F9" s="50" t="s">
        <v>578</v>
      </c>
      <c r="G9" s="50" t="s">
        <v>793</v>
      </c>
      <c r="H9" s="50" t="s">
        <v>875</v>
      </c>
    </row>
    <row r="10" spans="1:70" ht="18.600000000000001" customHeight="1" x14ac:dyDescent="0.25">
      <c r="A10" s="8" t="s">
        <v>247</v>
      </c>
      <c r="B10" s="9" t="s">
        <v>160</v>
      </c>
      <c r="C10" s="10"/>
      <c r="D10" s="11"/>
      <c r="E10" s="11"/>
      <c r="F10" s="51">
        <f>F11+F15+F44+F48+F65+F69</f>
        <v>97297.142999999996</v>
      </c>
      <c r="G10" s="51">
        <f>G11+G15+G44+G48+G65+G69</f>
        <v>96483</v>
      </c>
      <c r="H10" s="51">
        <f>H11+H15+H44+H48+H65+H69</f>
        <v>94582.6</v>
      </c>
    </row>
    <row r="11" spans="1:70" ht="39" x14ac:dyDescent="0.25">
      <c r="A11" s="8" t="s">
        <v>248</v>
      </c>
      <c r="B11" s="12" t="s">
        <v>160</v>
      </c>
      <c r="C11" s="13" t="s">
        <v>138</v>
      </c>
      <c r="D11" s="13"/>
      <c r="E11" s="13"/>
      <c r="F11" s="52">
        <f>F13</f>
        <v>3351.5619999999999</v>
      </c>
      <c r="G11" s="52">
        <f>G13</f>
        <v>3351.5619999999999</v>
      </c>
      <c r="H11" s="52">
        <f>H13</f>
        <v>3351.5619999999999</v>
      </c>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row>
    <row r="12" spans="1:70" x14ac:dyDescent="0.25">
      <c r="A12" s="8" t="s">
        <v>672</v>
      </c>
      <c r="B12" s="12" t="s">
        <v>160</v>
      </c>
      <c r="C12" s="13" t="s">
        <v>138</v>
      </c>
      <c r="D12" s="13" t="s">
        <v>797</v>
      </c>
      <c r="E12" s="13"/>
      <c r="F12" s="52">
        <f>F13</f>
        <v>3351.5619999999999</v>
      </c>
      <c r="G12" s="52">
        <f>G13</f>
        <v>3351.5619999999999</v>
      </c>
      <c r="H12" s="52">
        <f>H13</f>
        <v>3351.5619999999999</v>
      </c>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row>
    <row r="13" spans="1:70" ht="26.25" x14ac:dyDescent="0.25">
      <c r="A13" s="3" t="s">
        <v>252</v>
      </c>
      <c r="B13" s="14" t="s">
        <v>160</v>
      </c>
      <c r="C13" s="15" t="s">
        <v>138</v>
      </c>
      <c r="D13" s="15" t="s">
        <v>249</v>
      </c>
      <c r="E13" s="15"/>
      <c r="F13" s="53">
        <f t="shared" ref="F13:H13" si="0">F14</f>
        <v>3351.5619999999999</v>
      </c>
      <c r="G13" s="53">
        <f t="shared" si="0"/>
        <v>3351.5619999999999</v>
      </c>
      <c r="H13" s="53">
        <f t="shared" si="0"/>
        <v>3351.5619999999999</v>
      </c>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row>
    <row r="14" spans="1:70" ht="26.25" x14ac:dyDescent="0.25">
      <c r="A14" s="3" t="s">
        <v>673</v>
      </c>
      <c r="B14" s="14" t="s">
        <v>160</v>
      </c>
      <c r="C14" s="15" t="s">
        <v>138</v>
      </c>
      <c r="D14" s="15" t="s">
        <v>249</v>
      </c>
      <c r="E14" s="15" t="s">
        <v>251</v>
      </c>
      <c r="F14" s="47">
        <v>3351.5619999999999</v>
      </c>
      <c r="G14" s="47">
        <v>3351.5619999999999</v>
      </c>
      <c r="H14" s="47">
        <v>3351.5619999999999</v>
      </c>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row>
    <row r="15" spans="1:70" ht="51.75" customHeight="1" x14ac:dyDescent="0.25">
      <c r="A15" s="8" t="s">
        <v>388</v>
      </c>
      <c r="B15" s="12" t="s">
        <v>160</v>
      </c>
      <c r="C15" s="13" t="s">
        <v>128</v>
      </c>
      <c r="D15" s="16"/>
      <c r="E15" s="16"/>
      <c r="F15" s="55">
        <f>F16+F25+F31+F38+F40+F42+F36+F28</f>
        <v>74774.237999999998</v>
      </c>
      <c r="G15" s="55">
        <f>G16+G25+G31+G38+G40+G42</f>
        <v>74774.237999999998</v>
      </c>
      <c r="H15" s="55">
        <f>H16+H25+H31+H38+H40+H42</f>
        <v>74774.237999999998</v>
      </c>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row>
    <row r="16" spans="1:70" ht="39" x14ac:dyDescent="0.25">
      <c r="A16" s="8" t="s">
        <v>674</v>
      </c>
      <c r="B16" s="12" t="s">
        <v>160</v>
      </c>
      <c r="C16" s="13" t="s">
        <v>128</v>
      </c>
      <c r="D16" s="13" t="s">
        <v>238</v>
      </c>
      <c r="E16" s="13"/>
      <c r="F16" s="52">
        <f t="shared" ref="F16:H16" si="1">F17</f>
        <v>5168.2</v>
      </c>
      <c r="G16" s="52">
        <f t="shared" si="1"/>
        <v>5168.2</v>
      </c>
      <c r="H16" s="52">
        <f t="shared" si="1"/>
        <v>5168.2</v>
      </c>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row>
    <row r="17" spans="1:70" ht="40.5" customHeight="1" x14ac:dyDescent="0.25">
      <c r="A17" s="8" t="s">
        <v>393</v>
      </c>
      <c r="B17" s="12" t="s">
        <v>160</v>
      </c>
      <c r="C17" s="13" t="s">
        <v>128</v>
      </c>
      <c r="D17" s="13" t="s">
        <v>319</v>
      </c>
      <c r="E17" s="13"/>
      <c r="F17" s="52">
        <f>F18+F22</f>
        <v>5168.2</v>
      </c>
      <c r="G17" s="52">
        <f>G18+G22</f>
        <v>5168.2</v>
      </c>
      <c r="H17" s="52">
        <f>H18+H22</f>
        <v>5168.2</v>
      </c>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row>
    <row r="18" spans="1:70" ht="39" x14ac:dyDescent="0.25">
      <c r="A18" s="3" t="s">
        <v>675</v>
      </c>
      <c r="B18" s="14" t="s">
        <v>160</v>
      </c>
      <c r="C18" s="15" t="s">
        <v>128</v>
      </c>
      <c r="D18" s="15" t="s">
        <v>500</v>
      </c>
      <c r="E18" s="15"/>
      <c r="F18" s="53">
        <f>F19+F20+F21</f>
        <v>5166.7</v>
      </c>
      <c r="G18" s="53">
        <f>G19+G20+G21</f>
        <v>5166.7</v>
      </c>
      <c r="H18" s="53">
        <f>H19+H20+H21</f>
        <v>5166.7</v>
      </c>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row>
    <row r="19" spans="1:70" ht="26.25" x14ac:dyDescent="0.25">
      <c r="A19" s="3" t="s">
        <v>673</v>
      </c>
      <c r="B19" s="14" t="s">
        <v>160</v>
      </c>
      <c r="C19" s="15" t="s">
        <v>128</v>
      </c>
      <c r="D19" s="15" t="s">
        <v>500</v>
      </c>
      <c r="E19" s="15" t="s">
        <v>251</v>
      </c>
      <c r="F19" s="47">
        <v>4645.5</v>
      </c>
      <c r="G19" s="47">
        <v>4645.5</v>
      </c>
      <c r="H19" s="47">
        <v>4645.5</v>
      </c>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row>
    <row r="20" spans="1:70" ht="39" x14ac:dyDescent="0.25">
      <c r="A20" s="3" t="s">
        <v>794</v>
      </c>
      <c r="B20" s="14" t="s">
        <v>160</v>
      </c>
      <c r="C20" s="15" t="s">
        <v>128</v>
      </c>
      <c r="D20" s="15" t="s">
        <v>500</v>
      </c>
      <c r="E20" s="15" t="s">
        <v>179</v>
      </c>
      <c r="F20" s="47">
        <v>25</v>
      </c>
      <c r="G20" s="47">
        <v>25</v>
      </c>
      <c r="H20" s="47">
        <v>25</v>
      </c>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row>
    <row r="21" spans="1:70" ht="15" customHeight="1" x14ac:dyDescent="0.25">
      <c r="A21" s="3" t="s">
        <v>232</v>
      </c>
      <c r="B21" s="14" t="s">
        <v>160</v>
      </c>
      <c r="C21" s="15" t="s">
        <v>128</v>
      </c>
      <c r="D21" s="15" t="s">
        <v>500</v>
      </c>
      <c r="E21" s="15" t="s">
        <v>233</v>
      </c>
      <c r="F21" s="47">
        <v>496.2</v>
      </c>
      <c r="G21" s="47">
        <v>496.2</v>
      </c>
      <c r="H21" s="47">
        <v>496.2</v>
      </c>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row>
    <row r="22" spans="1:70" ht="128.25" x14ac:dyDescent="0.25">
      <c r="A22" s="3" t="s">
        <v>810</v>
      </c>
      <c r="B22" s="14" t="s">
        <v>160</v>
      </c>
      <c r="C22" s="15" t="s">
        <v>128</v>
      </c>
      <c r="D22" s="15" t="s">
        <v>501</v>
      </c>
      <c r="E22" s="15"/>
      <c r="F22" s="54">
        <f>F23</f>
        <v>1.5</v>
      </c>
      <c r="G22" s="54">
        <f>G23</f>
        <v>1.5</v>
      </c>
      <c r="H22" s="54">
        <f>H23</f>
        <v>1.5</v>
      </c>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row>
    <row r="23" spans="1:70" ht="17.25" customHeight="1" x14ac:dyDescent="0.25">
      <c r="A23" s="3" t="s">
        <v>232</v>
      </c>
      <c r="B23" s="14" t="s">
        <v>160</v>
      </c>
      <c r="C23" s="15" t="s">
        <v>128</v>
      </c>
      <c r="D23" s="15" t="s">
        <v>501</v>
      </c>
      <c r="E23" s="15" t="s">
        <v>233</v>
      </c>
      <c r="F23" s="47">
        <v>1.5</v>
      </c>
      <c r="G23" s="47">
        <v>1.5</v>
      </c>
      <c r="H23" s="47">
        <v>1.5</v>
      </c>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row>
    <row r="24" spans="1:70" ht="26.25" x14ac:dyDescent="0.25">
      <c r="A24" s="8" t="s">
        <v>677</v>
      </c>
      <c r="B24" s="12" t="s">
        <v>160</v>
      </c>
      <c r="C24" s="13" t="s">
        <v>128</v>
      </c>
      <c r="D24" s="13" t="s">
        <v>678</v>
      </c>
      <c r="E24" s="13"/>
      <c r="F24" s="56">
        <f>F25+F28</f>
        <v>69604.038</v>
      </c>
      <c r="G24" s="56">
        <f>G25</f>
        <v>69604.038</v>
      </c>
      <c r="H24" s="56">
        <f>H25</f>
        <v>69604.038</v>
      </c>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row>
    <row r="25" spans="1:70" s="1" customFormat="1" ht="26.25" x14ac:dyDescent="0.25">
      <c r="A25" s="3" t="s">
        <v>252</v>
      </c>
      <c r="B25" s="14" t="s">
        <v>160</v>
      </c>
      <c r="C25" s="15" t="s">
        <v>128</v>
      </c>
      <c r="D25" s="15" t="s">
        <v>253</v>
      </c>
      <c r="E25" s="15"/>
      <c r="F25" s="53">
        <f>F26+F27</f>
        <v>69604.038</v>
      </c>
      <c r="G25" s="53">
        <f>G26+G27</f>
        <v>69604.038</v>
      </c>
      <c r="H25" s="53">
        <f>H26+H27</f>
        <v>69604.038</v>
      </c>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row>
    <row r="26" spans="1:70" s="1" customFormat="1" ht="26.25" customHeight="1" x14ac:dyDescent="0.25">
      <c r="A26" s="3" t="s">
        <v>673</v>
      </c>
      <c r="B26" s="14" t="s">
        <v>160</v>
      </c>
      <c r="C26" s="15" t="s">
        <v>128</v>
      </c>
      <c r="D26" s="15" t="s">
        <v>253</v>
      </c>
      <c r="E26" s="15" t="s">
        <v>251</v>
      </c>
      <c r="F26" s="47">
        <v>69440.138000000006</v>
      </c>
      <c r="G26" s="47">
        <v>69440.138000000006</v>
      </c>
      <c r="H26" s="47">
        <v>69440.138000000006</v>
      </c>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row>
    <row r="27" spans="1:70" s="1" customFormat="1" ht="39" x14ac:dyDescent="0.25">
      <c r="A27" s="3" t="s">
        <v>794</v>
      </c>
      <c r="B27" s="14" t="s">
        <v>160</v>
      </c>
      <c r="C27" s="15" t="s">
        <v>128</v>
      </c>
      <c r="D27" s="15" t="s">
        <v>253</v>
      </c>
      <c r="E27" s="15" t="s">
        <v>179</v>
      </c>
      <c r="F27" s="47">
        <v>163.9</v>
      </c>
      <c r="G27" s="47">
        <v>163.9</v>
      </c>
      <c r="H27" s="47">
        <v>163.9</v>
      </c>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row>
    <row r="28" spans="1:70" s="1" customFormat="1" ht="51.75" hidden="1" x14ac:dyDescent="0.25">
      <c r="A28" s="3" t="s">
        <v>847</v>
      </c>
      <c r="B28" s="15" t="s">
        <v>160</v>
      </c>
      <c r="C28" s="15" t="s">
        <v>128</v>
      </c>
      <c r="D28" s="15" t="s">
        <v>848</v>
      </c>
      <c r="E28" s="15"/>
      <c r="F28" s="54">
        <f>F29</f>
        <v>0</v>
      </c>
      <c r="G28" s="54">
        <v>0</v>
      </c>
      <c r="H28" s="54">
        <v>0</v>
      </c>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row>
    <row r="29" spans="1:70" s="1" customFormat="1" ht="26.25" hidden="1" x14ac:dyDescent="0.25">
      <c r="A29" s="3" t="s">
        <v>673</v>
      </c>
      <c r="B29" s="15" t="s">
        <v>160</v>
      </c>
      <c r="C29" s="15" t="s">
        <v>128</v>
      </c>
      <c r="D29" s="15" t="s">
        <v>848</v>
      </c>
      <c r="E29" s="15" t="s">
        <v>251</v>
      </c>
      <c r="F29" s="54"/>
      <c r="G29" s="54"/>
      <c r="H29" s="54"/>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row>
    <row r="30" spans="1:70" s="1" customFormat="1" ht="27" customHeight="1" x14ac:dyDescent="0.25">
      <c r="A30" s="8" t="s">
        <v>680</v>
      </c>
      <c r="B30" s="14" t="s">
        <v>160</v>
      </c>
      <c r="C30" s="15" t="s">
        <v>128</v>
      </c>
      <c r="D30" s="13" t="s">
        <v>679</v>
      </c>
      <c r="E30" s="15"/>
      <c r="F30" s="54">
        <f>F31+F36</f>
        <v>2</v>
      </c>
      <c r="G30" s="54">
        <f>G31+G36</f>
        <v>2</v>
      </c>
      <c r="H30" s="54">
        <f>H31+H36</f>
        <v>2</v>
      </c>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row>
    <row r="31" spans="1:70" s="1" customFormat="1" ht="128.25" x14ac:dyDescent="0.25">
      <c r="A31" s="3" t="s">
        <v>676</v>
      </c>
      <c r="B31" s="14" t="s">
        <v>160</v>
      </c>
      <c r="C31" s="15" t="s">
        <v>128</v>
      </c>
      <c r="D31" s="15" t="s">
        <v>681</v>
      </c>
      <c r="E31" s="15"/>
      <c r="F31" s="53">
        <f>F32+F33</f>
        <v>2</v>
      </c>
      <c r="G31" s="53">
        <f>G32+G33</f>
        <v>2</v>
      </c>
      <c r="H31" s="53">
        <f>H32+H33</f>
        <v>2</v>
      </c>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2"/>
      <c r="BK31" s="2"/>
      <c r="BL31" s="2"/>
      <c r="BM31" s="2"/>
      <c r="BN31" s="2"/>
      <c r="BO31" s="2"/>
      <c r="BP31" s="2"/>
      <c r="BQ31" s="2"/>
      <c r="BR31" s="2"/>
    </row>
    <row r="32" spans="1:70" s="1" customFormat="1" ht="39" x14ac:dyDescent="0.25">
      <c r="A32" s="3" t="s">
        <v>794</v>
      </c>
      <c r="B32" s="14" t="s">
        <v>160</v>
      </c>
      <c r="C32" s="15" t="s">
        <v>128</v>
      </c>
      <c r="D32" s="15" t="s">
        <v>681</v>
      </c>
      <c r="E32" s="15" t="s">
        <v>179</v>
      </c>
      <c r="F32" s="47">
        <v>2</v>
      </c>
      <c r="G32" s="47">
        <v>2</v>
      </c>
      <c r="H32" s="47">
        <v>2</v>
      </c>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2"/>
      <c r="BK32" s="2"/>
      <c r="BL32" s="2"/>
      <c r="BM32" s="2"/>
      <c r="BN32" s="2"/>
      <c r="BO32" s="2"/>
      <c r="BP32" s="2"/>
      <c r="BQ32" s="2"/>
      <c r="BR32" s="2"/>
    </row>
    <row r="33" spans="1:70" s="1" customFormat="1" hidden="1" x14ac:dyDescent="0.25">
      <c r="A33" s="3" t="s">
        <v>232</v>
      </c>
      <c r="B33" s="14" t="s">
        <v>160</v>
      </c>
      <c r="C33" s="15" t="s">
        <v>128</v>
      </c>
      <c r="D33" s="15" t="s">
        <v>234</v>
      </c>
      <c r="E33" s="15" t="s">
        <v>233</v>
      </c>
      <c r="F33" s="53">
        <v>0</v>
      </c>
      <c r="G33" s="53">
        <v>0</v>
      </c>
      <c r="H33" s="53">
        <v>0</v>
      </c>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row>
    <row r="34" spans="1:70" s="1" customFormat="1" ht="115.5" hidden="1" x14ac:dyDescent="0.25">
      <c r="A34" s="3" t="s">
        <v>52</v>
      </c>
      <c r="B34" s="15" t="s">
        <v>160</v>
      </c>
      <c r="C34" s="15" t="s">
        <v>128</v>
      </c>
      <c r="D34" s="15" t="s">
        <v>53</v>
      </c>
      <c r="E34" s="15"/>
      <c r="F34" s="53">
        <f>F35</f>
        <v>0</v>
      </c>
      <c r="G34" s="53">
        <v>0</v>
      </c>
      <c r="H34" s="53">
        <v>0</v>
      </c>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row>
    <row r="35" spans="1:70" s="1" customFormat="1" ht="26.25" hidden="1" x14ac:dyDescent="0.25">
      <c r="A35" s="3" t="s">
        <v>250</v>
      </c>
      <c r="B35" s="14" t="s">
        <v>160</v>
      </c>
      <c r="C35" s="15" t="s">
        <v>128</v>
      </c>
      <c r="D35" s="15" t="s">
        <v>53</v>
      </c>
      <c r="E35" s="15" t="s">
        <v>251</v>
      </c>
      <c r="F35" s="53"/>
      <c r="G35" s="53">
        <v>0</v>
      </c>
      <c r="H35" s="53">
        <v>0</v>
      </c>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row>
    <row r="36" spans="1:70" s="1" customFormat="1" ht="50.25" hidden="1" customHeight="1" x14ac:dyDescent="0.25">
      <c r="A36" s="3" t="s">
        <v>641</v>
      </c>
      <c r="B36" s="14" t="s">
        <v>160</v>
      </c>
      <c r="C36" s="15" t="s">
        <v>128</v>
      </c>
      <c r="D36" s="15" t="s">
        <v>682</v>
      </c>
      <c r="E36" s="15"/>
      <c r="F36" s="53">
        <f>F37</f>
        <v>0</v>
      </c>
      <c r="G36" s="53">
        <v>0</v>
      </c>
      <c r="H36" s="53">
        <v>0</v>
      </c>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2"/>
      <c r="BK36" s="2"/>
      <c r="BL36" s="2"/>
      <c r="BM36" s="2"/>
      <c r="BN36" s="2"/>
      <c r="BO36" s="2"/>
      <c r="BP36" s="2"/>
      <c r="BQ36" s="2"/>
      <c r="BR36" s="2"/>
    </row>
    <row r="37" spans="1:70" s="1" customFormat="1" ht="27" hidden="1" customHeight="1" x14ac:dyDescent="0.25">
      <c r="A37" s="3" t="s">
        <v>673</v>
      </c>
      <c r="B37" s="14" t="s">
        <v>160</v>
      </c>
      <c r="C37" s="15" t="s">
        <v>128</v>
      </c>
      <c r="D37" s="15" t="s">
        <v>682</v>
      </c>
      <c r="E37" s="15" t="s">
        <v>251</v>
      </c>
      <c r="F37" s="53"/>
      <c r="G37" s="53"/>
      <c r="H37" s="53"/>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row>
    <row r="38" spans="1:70" s="1" customFormat="1" ht="39" hidden="1" customHeight="1" x14ac:dyDescent="0.25">
      <c r="A38" s="3" t="s">
        <v>337</v>
      </c>
      <c r="B38" s="14" t="s">
        <v>160</v>
      </c>
      <c r="C38" s="15" t="s">
        <v>128</v>
      </c>
      <c r="D38" s="15" t="s">
        <v>338</v>
      </c>
      <c r="E38" s="15"/>
      <c r="F38" s="53">
        <f>F39</f>
        <v>0</v>
      </c>
      <c r="G38" s="53">
        <f>G39</f>
        <v>0</v>
      </c>
      <c r="H38" s="53">
        <f>H39</f>
        <v>0</v>
      </c>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2"/>
      <c r="BK38" s="2"/>
      <c r="BL38" s="2"/>
      <c r="BM38" s="2"/>
      <c r="BN38" s="2"/>
      <c r="BO38" s="2"/>
      <c r="BP38" s="2"/>
      <c r="BQ38" s="2"/>
      <c r="BR38" s="2"/>
    </row>
    <row r="39" spans="1:70" s="1" customFormat="1" hidden="1" x14ac:dyDescent="0.25">
      <c r="A39" s="3" t="s">
        <v>339</v>
      </c>
      <c r="B39" s="14" t="s">
        <v>160</v>
      </c>
      <c r="C39" s="15" t="s">
        <v>128</v>
      </c>
      <c r="D39" s="15" t="s">
        <v>338</v>
      </c>
      <c r="E39" s="15" t="s">
        <v>340</v>
      </c>
      <c r="F39" s="53"/>
      <c r="G39" s="53"/>
      <c r="H39" s="53"/>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row>
    <row r="40" spans="1:70" s="1" customFormat="1" ht="39" hidden="1" customHeight="1" x14ac:dyDescent="0.25">
      <c r="A40" s="3" t="s">
        <v>341</v>
      </c>
      <c r="B40" s="14" t="s">
        <v>160</v>
      </c>
      <c r="C40" s="15" t="s">
        <v>128</v>
      </c>
      <c r="D40" s="15" t="s">
        <v>342</v>
      </c>
      <c r="E40" s="15"/>
      <c r="F40" s="53">
        <f>F41</f>
        <v>0</v>
      </c>
      <c r="G40" s="53">
        <f>G41</f>
        <v>0</v>
      </c>
      <c r="H40" s="53">
        <f>H41</f>
        <v>0</v>
      </c>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row>
    <row r="41" spans="1:70" s="1" customFormat="1" hidden="1" x14ac:dyDescent="0.25">
      <c r="A41" s="3" t="s">
        <v>339</v>
      </c>
      <c r="B41" s="14" t="s">
        <v>160</v>
      </c>
      <c r="C41" s="15" t="s">
        <v>128</v>
      </c>
      <c r="D41" s="15" t="s">
        <v>342</v>
      </c>
      <c r="E41" s="15" t="s">
        <v>340</v>
      </c>
      <c r="F41" s="53"/>
      <c r="G41" s="53"/>
      <c r="H41" s="53"/>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row>
    <row r="42" spans="1:70" s="1" customFormat="1" ht="41.25" hidden="1" customHeight="1" x14ac:dyDescent="0.25">
      <c r="A42" s="3" t="s">
        <v>343</v>
      </c>
      <c r="B42" s="14" t="s">
        <v>160</v>
      </c>
      <c r="C42" s="15" t="s">
        <v>128</v>
      </c>
      <c r="D42" s="15" t="s">
        <v>344</v>
      </c>
      <c r="E42" s="15"/>
      <c r="F42" s="53">
        <f>F43</f>
        <v>0</v>
      </c>
      <c r="G42" s="53">
        <f>G43</f>
        <v>0</v>
      </c>
      <c r="H42" s="53">
        <f>H43</f>
        <v>0</v>
      </c>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row>
    <row r="43" spans="1:70" s="1" customFormat="1" hidden="1" x14ac:dyDescent="0.25">
      <c r="A43" s="3" t="s">
        <v>339</v>
      </c>
      <c r="B43" s="14" t="s">
        <v>160</v>
      </c>
      <c r="C43" s="15" t="s">
        <v>128</v>
      </c>
      <c r="D43" s="15" t="s">
        <v>344</v>
      </c>
      <c r="E43" s="15" t="s">
        <v>340</v>
      </c>
      <c r="F43" s="53"/>
      <c r="G43" s="53"/>
      <c r="H43" s="53"/>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row>
    <row r="44" spans="1:70" s="1" customFormat="1" ht="16.5" customHeight="1" x14ac:dyDescent="0.25">
      <c r="A44" s="8" t="s">
        <v>256</v>
      </c>
      <c r="B44" s="12" t="s">
        <v>160</v>
      </c>
      <c r="C44" s="13" t="s">
        <v>257</v>
      </c>
      <c r="D44" s="13"/>
      <c r="E44" s="13"/>
      <c r="F44" s="52">
        <f>F46</f>
        <v>12.5</v>
      </c>
      <c r="G44" s="52">
        <f>G46</f>
        <v>163.80000000000001</v>
      </c>
      <c r="H44" s="52">
        <f>H46</f>
        <v>13</v>
      </c>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row>
    <row r="45" spans="1:70" s="1" customFormat="1" ht="29.25" customHeight="1" x14ac:dyDescent="0.25">
      <c r="A45" s="8" t="s">
        <v>680</v>
      </c>
      <c r="B45" s="12" t="s">
        <v>160</v>
      </c>
      <c r="C45" s="13" t="s">
        <v>257</v>
      </c>
      <c r="D45" s="13" t="s">
        <v>679</v>
      </c>
      <c r="E45" s="13"/>
      <c r="F45" s="52">
        <f>F46</f>
        <v>12.5</v>
      </c>
      <c r="G45" s="52">
        <f>G46</f>
        <v>163.80000000000001</v>
      </c>
      <c r="H45" s="52">
        <f>H46</f>
        <v>13</v>
      </c>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row>
    <row r="46" spans="1:70" s="1" customFormat="1" ht="51.75" x14ac:dyDescent="0.25">
      <c r="A46" s="3" t="s">
        <v>684</v>
      </c>
      <c r="B46" s="14" t="s">
        <v>160</v>
      </c>
      <c r="C46" s="15" t="s">
        <v>257</v>
      </c>
      <c r="D46" s="15" t="s">
        <v>683</v>
      </c>
      <c r="E46" s="15"/>
      <c r="F46" s="53">
        <f t="shared" ref="F46:H46" si="2">F47</f>
        <v>12.5</v>
      </c>
      <c r="G46" s="53">
        <f t="shared" si="2"/>
        <v>163.80000000000001</v>
      </c>
      <c r="H46" s="53">
        <f t="shared" si="2"/>
        <v>13</v>
      </c>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row>
    <row r="47" spans="1:70" ht="39" x14ac:dyDescent="0.25">
      <c r="A47" s="3" t="s">
        <v>794</v>
      </c>
      <c r="B47" s="14" t="s">
        <v>160</v>
      </c>
      <c r="C47" s="15" t="s">
        <v>257</v>
      </c>
      <c r="D47" s="15" t="s">
        <v>683</v>
      </c>
      <c r="E47" s="15" t="s">
        <v>179</v>
      </c>
      <c r="F47" s="47">
        <v>12.5</v>
      </c>
      <c r="G47" s="47">
        <v>163.80000000000001</v>
      </c>
      <c r="H47" s="47">
        <v>13</v>
      </c>
    </row>
    <row r="48" spans="1:70" ht="38.25" customHeight="1" x14ac:dyDescent="0.25">
      <c r="A48" s="8" t="s">
        <v>40</v>
      </c>
      <c r="B48" s="12" t="s">
        <v>160</v>
      </c>
      <c r="C48" s="13" t="s">
        <v>277</v>
      </c>
      <c r="D48" s="13"/>
      <c r="E48" s="13"/>
      <c r="F48" s="52">
        <f>F51+F58+F61+F56</f>
        <v>3100.143</v>
      </c>
      <c r="G48" s="52">
        <f>G51+G58+G61</f>
        <v>3018.3</v>
      </c>
      <c r="H48" s="52">
        <f>H51+H58+H61</f>
        <v>3018.3</v>
      </c>
    </row>
    <row r="49" spans="1:8" ht="38.25" customHeight="1" x14ac:dyDescent="0.25">
      <c r="A49" s="8" t="s">
        <v>685</v>
      </c>
      <c r="B49" s="12" t="s">
        <v>160</v>
      </c>
      <c r="C49" s="13" t="s">
        <v>277</v>
      </c>
      <c r="D49" s="13" t="s">
        <v>686</v>
      </c>
      <c r="E49" s="13"/>
      <c r="F49" s="52">
        <f>F50+F58+F61+F56</f>
        <v>3100.143</v>
      </c>
      <c r="G49" s="52">
        <f>G50+G58+G61</f>
        <v>3018.3</v>
      </c>
      <c r="H49" s="52">
        <f>H50+H58+H61</f>
        <v>3018.3</v>
      </c>
    </row>
    <row r="50" spans="1:8" ht="38.25" customHeight="1" x14ac:dyDescent="0.25">
      <c r="A50" s="8" t="s">
        <v>688</v>
      </c>
      <c r="B50" s="12" t="s">
        <v>160</v>
      </c>
      <c r="C50" s="13" t="s">
        <v>277</v>
      </c>
      <c r="D50" s="13" t="s">
        <v>687</v>
      </c>
      <c r="E50" s="13"/>
      <c r="F50" s="52">
        <f>F51</f>
        <v>1550.6000000000001</v>
      </c>
      <c r="G50" s="52">
        <f>G51</f>
        <v>1550.6000000000001</v>
      </c>
      <c r="H50" s="52">
        <f>H51</f>
        <v>1550.6000000000001</v>
      </c>
    </row>
    <row r="51" spans="1:8" ht="30" customHeight="1" x14ac:dyDescent="0.25">
      <c r="A51" s="3" t="s">
        <v>689</v>
      </c>
      <c r="B51" s="14" t="s">
        <v>160</v>
      </c>
      <c r="C51" s="15" t="s">
        <v>277</v>
      </c>
      <c r="D51" s="15" t="s">
        <v>278</v>
      </c>
      <c r="E51" s="15"/>
      <c r="F51" s="53">
        <f>F52+F53</f>
        <v>1550.6000000000001</v>
      </c>
      <c r="G51" s="53">
        <f>G52+G53</f>
        <v>1550.6000000000001</v>
      </c>
      <c r="H51" s="53">
        <f>H52+H53</f>
        <v>1550.6000000000001</v>
      </c>
    </row>
    <row r="52" spans="1:8" ht="26.25" x14ac:dyDescent="0.25">
      <c r="A52" s="3" t="s">
        <v>673</v>
      </c>
      <c r="B52" s="14" t="s">
        <v>160</v>
      </c>
      <c r="C52" s="15" t="s">
        <v>277</v>
      </c>
      <c r="D52" s="15" t="s">
        <v>278</v>
      </c>
      <c r="E52" s="15" t="s">
        <v>251</v>
      </c>
      <c r="F52" s="47">
        <v>1509.7</v>
      </c>
      <c r="G52" s="47">
        <v>1509.7</v>
      </c>
      <c r="H52" s="47">
        <v>1509.7</v>
      </c>
    </row>
    <row r="53" spans="1:8" ht="39" x14ac:dyDescent="0.25">
      <c r="A53" s="3" t="s">
        <v>794</v>
      </c>
      <c r="B53" s="14" t="s">
        <v>160</v>
      </c>
      <c r="C53" s="15" t="s">
        <v>277</v>
      </c>
      <c r="D53" s="15" t="s">
        <v>278</v>
      </c>
      <c r="E53" s="15" t="s">
        <v>179</v>
      </c>
      <c r="F53" s="47">
        <v>40.9</v>
      </c>
      <c r="G53" s="47">
        <v>40.9</v>
      </c>
      <c r="H53" s="47">
        <v>40.9</v>
      </c>
    </row>
    <row r="54" spans="1:8" ht="16.5" hidden="1" customHeight="1" x14ac:dyDescent="0.25">
      <c r="A54" s="17" t="s">
        <v>254</v>
      </c>
      <c r="B54" s="15" t="s">
        <v>160</v>
      </c>
      <c r="C54" s="15" t="s">
        <v>277</v>
      </c>
      <c r="D54" s="15" t="s">
        <v>278</v>
      </c>
      <c r="E54" s="15" t="s">
        <v>255</v>
      </c>
      <c r="F54" s="53"/>
      <c r="G54" s="53">
        <v>0</v>
      </c>
      <c r="H54" s="53">
        <v>0</v>
      </c>
    </row>
    <row r="55" spans="1:8" ht="17.25" hidden="1" customHeight="1" x14ac:dyDescent="0.25">
      <c r="A55" s="3" t="s">
        <v>279</v>
      </c>
      <c r="B55" s="14" t="s">
        <v>160</v>
      </c>
      <c r="C55" s="15" t="s">
        <v>277</v>
      </c>
      <c r="D55" s="15" t="s">
        <v>280</v>
      </c>
      <c r="E55" s="15"/>
      <c r="F55" s="53">
        <f>F58+F61</f>
        <v>1549.5430000000001</v>
      </c>
      <c r="G55" s="53">
        <f>G58+G61</f>
        <v>1467.7</v>
      </c>
      <c r="H55" s="53">
        <f>H58+H61</f>
        <v>1467.7</v>
      </c>
    </row>
    <row r="56" spans="1:8" ht="30" hidden="1" customHeight="1" x14ac:dyDescent="0.25">
      <c r="A56" s="3" t="s">
        <v>872</v>
      </c>
      <c r="B56" s="14" t="s">
        <v>160</v>
      </c>
      <c r="C56" s="15" t="s">
        <v>277</v>
      </c>
      <c r="D56" s="15" t="s">
        <v>873</v>
      </c>
      <c r="E56" s="15"/>
      <c r="F56" s="53">
        <f>F57</f>
        <v>0</v>
      </c>
      <c r="G56" s="53">
        <v>0</v>
      </c>
      <c r="H56" s="53">
        <v>0</v>
      </c>
    </row>
    <row r="57" spans="1:8" ht="26.25" hidden="1" x14ac:dyDescent="0.25">
      <c r="A57" s="3" t="s">
        <v>673</v>
      </c>
      <c r="B57" s="14" t="s">
        <v>160</v>
      </c>
      <c r="C57" s="15" t="s">
        <v>277</v>
      </c>
      <c r="D57" s="15" t="s">
        <v>873</v>
      </c>
      <c r="E57" s="15" t="s">
        <v>251</v>
      </c>
      <c r="F57" s="53"/>
      <c r="G57" s="53"/>
      <c r="H57" s="53"/>
    </row>
    <row r="58" spans="1:8" ht="26.25" x14ac:dyDescent="0.25">
      <c r="A58" s="3" t="s">
        <v>691</v>
      </c>
      <c r="B58" s="14" t="s">
        <v>160</v>
      </c>
      <c r="C58" s="15" t="s">
        <v>277</v>
      </c>
      <c r="D58" s="38" t="s">
        <v>690</v>
      </c>
      <c r="E58" s="15"/>
      <c r="F58" s="54">
        <f>F59+F60</f>
        <v>1141.6410000000001</v>
      </c>
      <c r="G58" s="54">
        <f>G59+G60</f>
        <v>1081.2</v>
      </c>
      <c r="H58" s="54">
        <f>H59+H60</f>
        <v>1081.2</v>
      </c>
    </row>
    <row r="59" spans="1:8" ht="26.25" x14ac:dyDescent="0.25">
      <c r="A59" s="3" t="s">
        <v>673</v>
      </c>
      <c r="B59" s="14" t="s">
        <v>160</v>
      </c>
      <c r="C59" s="15" t="s">
        <v>277</v>
      </c>
      <c r="D59" s="38" t="s">
        <v>690</v>
      </c>
      <c r="E59" s="15" t="s">
        <v>251</v>
      </c>
      <c r="F59" s="47">
        <v>1115.7180000000001</v>
      </c>
      <c r="G59" s="47">
        <v>1055.232</v>
      </c>
      <c r="H59" s="47">
        <v>1055.232</v>
      </c>
    </row>
    <row r="60" spans="1:8" ht="39" x14ac:dyDescent="0.25">
      <c r="A60" s="39" t="s">
        <v>794</v>
      </c>
      <c r="B60" s="14" t="s">
        <v>160</v>
      </c>
      <c r="C60" s="15" t="s">
        <v>277</v>
      </c>
      <c r="D60" s="38" t="s">
        <v>690</v>
      </c>
      <c r="E60" s="15" t="s">
        <v>179</v>
      </c>
      <c r="F60" s="47">
        <v>25.922999999999998</v>
      </c>
      <c r="G60" s="47">
        <v>25.968</v>
      </c>
      <c r="H60" s="47">
        <v>25.968</v>
      </c>
    </row>
    <row r="61" spans="1:8" ht="26.25" x14ac:dyDescent="0.25">
      <c r="A61" s="3" t="s">
        <v>692</v>
      </c>
      <c r="B61" s="14" t="s">
        <v>160</v>
      </c>
      <c r="C61" s="15" t="s">
        <v>277</v>
      </c>
      <c r="D61" s="38" t="s">
        <v>579</v>
      </c>
      <c r="E61" s="15"/>
      <c r="F61" s="54">
        <f>F62+F63</f>
        <v>407.90199999999999</v>
      </c>
      <c r="G61" s="54">
        <f>G62+G63</f>
        <v>386.5</v>
      </c>
      <c r="H61" s="54">
        <f>H62+H63</f>
        <v>386.5</v>
      </c>
    </row>
    <row r="62" spans="1:8" ht="26.25" x14ac:dyDescent="0.25">
      <c r="A62" s="3" t="s">
        <v>673</v>
      </c>
      <c r="B62" s="14" t="s">
        <v>160</v>
      </c>
      <c r="C62" s="15" t="s">
        <v>277</v>
      </c>
      <c r="D62" s="38" t="s">
        <v>579</v>
      </c>
      <c r="E62" s="15" t="s">
        <v>251</v>
      </c>
      <c r="F62" s="47">
        <v>368.88299999999998</v>
      </c>
      <c r="G62" s="47">
        <v>347.46300000000002</v>
      </c>
      <c r="H62" s="47">
        <v>347.46300000000002</v>
      </c>
    </row>
    <row r="63" spans="1:8" ht="39" x14ac:dyDescent="0.25">
      <c r="A63" s="39" t="s">
        <v>794</v>
      </c>
      <c r="B63" s="14" t="s">
        <v>160</v>
      </c>
      <c r="C63" s="15" t="s">
        <v>277</v>
      </c>
      <c r="D63" s="38" t="s">
        <v>579</v>
      </c>
      <c r="E63" s="15" t="s">
        <v>179</v>
      </c>
      <c r="F63" s="47">
        <v>39.018999999999998</v>
      </c>
      <c r="G63" s="47">
        <v>39.036999999999999</v>
      </c>
      <c r="H63" s="47">
        <v>39.036999999999999</v>
      </c>
    </row>
    <row r="64" spans="1:8" ht="1.5" hidden="1" customHeight="1" x14ac:dyDescent="0.25">
      <c r="A64" s="17" t="s">
        <v>254</v>
      </c>
      <c r="B64" s="15" t="s">
        <v>160</v>
      </c>
      <c r="C64" s="15" t="s">
        <v>277</v>
      </c>
      <c r="D64" s="15" t="s">
        <v>280</v>
      </c>
      <c r="E64" s="15" t="s">
        <v>255</v>
      </c>
      <c r="F64" s="53"/>
      <c r="G64" s="53"/>
      <c r="H64" s="53"/>
    </row>
    <row r="65" spans="1:8" x14ac:dyDescent="0.25">
      <c r="A65" s="8" t="s">
        <v>258</v>
      </c>
      <c r="B65" s="12" t="s">
        <v>160</v>
      </c>
      <c r="C65" s="13" t="s">
        <v>175</v>
      </c>
      <c r="D65" s="13"/>
      <c r="E65" s="13"/>
      <c r="F65" s="52">
        <f>F67</f>
        <v>50</v>
      </c>
      <c r="G65" s="52">
        <f>G67</f>
        <v>50</v>
      </c>
      <c r="H65" s="52">
        <f>H67</f>
        <v>50</v>
      </c>
    </row>
    <row r="66" spans="1:8" ht="28.5" customHeight="1" x14ac:dyDescent="0.25">
      <c r="A66" s="8" t="s">
        <v>680</v>
      </c>
      <c r="B66" s="12" t="s">
        <v>160</v>
      </c>
      <c r="C66" s="13" t="s">
        <v>175</v>
      </c>
      <c r="D66" s="13" t="s">
        <v>679</v>
      </c>
      <c r="E66" s="13"/>
      <c r="F66" s="52">
        <f>F67</f>
        <v>50</v>
      </c>
      <c r="G66" s="52">
        <f>G67</f>
        <v>50</v>
      </c>
      <c r="H66" s="52">
        <f>H67</f>
        <v>50</v>
      </c>
    </row>
    <row r="67" spans="1:8" x14ac:dyDescent="0.25">
      <c r="A67" s="3" t="s">
        <v>259</v>
      </c>
      <c r="B67" s="14" t="s">
        <v>160</v>
      </c>
      <c r="C67" s="15" t="s">
        <v>175</v>
      </c>
      <c r="D67" s="15" t="s">
        <v>693</v>
      </c>
      <c r="E67" s="15"/>
      <c r="F67" s="53">
        <f t="shared" ref="F67:H67" si="3">F68</f>
        <v>50</v>
      </c>
      <c r="G67" s="53">
        <f t="shared" si="3"/>
        <v>50</v>
      </c>
      <c r="H67" s="53">
        <f t="shared" si="3"/>
        <v>50</v>
      </c>
    </row>
    <row r="68" spans="1:8" x14ac:dyDescent="0.25">
      <c r="A68" s="3" t="s">
        <v>260</v>
      </c>
      <c r="B68" s="14" t="s">
        <v>160</v>
      </c>
      <c r="C68" s="15" t="s">
        <v>175</v>
      </c>
      <c r="D68" s="15" t="s">
        <v>693</v>
      </c>
      <c r="E68" s="15" t="s">
        <v>261</v>
      </c>
      <c r="F68" s="47">
        <v>50</v>
      </c>
      <c r="G68" s="47">
        <v>50</v>
      </c>
      <c r="H68" s="47">
        <v>50</v>
      </c>
    </row>
    <row r="69" spans="1:8" x14ac:dyDescent="0.25">
      <c r="A69" s="8" t="s">
        <v>391</v>
      </c>
      <c r="B69" s="12" t="s">
        <v>160</v>
      </c>
      <c r="C69" s="13" t="s">
        <v>186</v>
      </c>
      <c r="D69" s="13"/>
      <c r="E69" s="13"/>
      <c r="F69" s="52">
        <f>F70+F90+F99+F113+F93+F87+F96</f>
        <v>16008.699999999999</v>
      </c>
      <c r="G69" s="52">
        <f>G70+G90+G99+G113+G93+G87+G96</f>
        <v>15125.099999999999</v>
      </c>
      <c r="H69" s="52">
        <f>H70+H90+H99+H113+H93+H87+H96</f>
        <v>13375.499999999998</v>
      </c>
    </row>
    <row r="70" spans="1:8" ht="51.75" x14ac:dyDescent="0.25">
      <c r="A70" s="8" t="s">
        <v>694</v>
      </c>
      <c r="B70" s="12" t="s">
        <v>160</v>
      </c>
      <c r="C70" s="13" t="s">
        <v>186</v>
      </c>
      <c r="D70" s="13" t="s">
        <v>61</v>
      </c>
      <c r="E70" s="13"/>
      <c r="F70" s="52">
        <f>F71+F77+F74</f>
        <v>840.09999999999991</v>
      </c>
      <c r="G70" s="52">
        <f>G71+G77+G74</f>
        <v>840.09999999999991</v>
      </c>
      <c r="H70" s="52">
        <f>H71+H77+H74</f>
        <v>840.09999999999991</v>
      </c>
    </row>
    <row r="71" spans="1:8" ht="27.75" customHeight="1" x14ac:dyDescent="0.25">
      <c r="A71" s="8" t="s">
        <v>263</v>
      </c>
      <c r="B71" s="12" t="s">
        <v>160</v>
      </c>
      <c r="C71" s="13" t="s">
        <v>186</v>
      </c>
      <c r="D71" s="13" t="s">
        <v>92</v>
      </c>
      <c r="E71" s="13"/>
      <c r="F71" s="52">
        <f t="shared" ref="F71:H72" si="4">F72</f>
        <v>69.5</v>
      </c>
      <c r="G71" s="52">
        <f t="shared" si="4"/>
        <v>69.5</v>
      </c>
      <c r="H71" s="52">
        <f t="shared" si="4"/>
        <v>69.5</v>
      </c>
    </row>
    <row r="72" spans="1:8" ht="39" x14ac:dyDescent="0.25">
      <c r="A72" s="3" t="s">
        <v>265</v>
      </c>
      <c r="B72" s="14" t="s">
        <v>160</v>
      </c>
      <c r="C72" s="15" t="s">
        <v>186</v>
      </c>
      <c r="D72" s="15" t="s">
        <v>93</v>
      </c>
      <c r="E72" s="15"/>
      <c r="F72" s="53">
        <f t="shared" si="4"/>
        <v>69.5</v>
      </c>
      <c r="G72" s="53">
        <f t="shared" si="4"/>
        <v>69.5</v>
      </c>
      <c r="H72" s="53">
        <f t="shared" si="4"/>
        <v>69.5</v>
      </c>
    </row>
    <row r="73" spans="1:8" ht="39" x14ac:dyDescent="0.25">
      <c r="A73" s="3" t="s">
        <v>794</v>
      </c>
      <c r="B73" s="14" t="s">
        <v>160</v>
      </c>
      <c r="C73" s="15" t="s">
        <v>186</v>
      </c>
      <c r="D73" s="15" t="s">
        <v>93</v>
      </c>
      <c r="E73" s="15" t="s">
        <v>179</v>
      </c>
      <c r="F73" s="47">
        <v>69.5</v>
      </c>
      <c r="G73" s="47">
        <v>69.5</v>
      </c>
      <c r="H73" s="47">
        <v>69.5</v>
      </c>
    </row>
    <row r="74" spans="1:8" ht="39" x14ac:dyDescent="0.25">
      <c r="A74" s="18" t="s">
        <v>621</v>
      </c>
      <c r="B74" s="12" t="s">
        <v>160</v>
      </c>
      <c r="C74" s="13" t="s">
        <v>186</v>
      </c>
      <c r="D74" s="13" t="s">
        <v>622</v>
      </c>
      <c r="E74" s="13"/>
      <c r="F74" s="56">
        <f t="shared" ref="F74:H75" si="5">F75</f>
        <v>133.80000000000001</v>
      </c>
      <c r="G74" s="56">
        <f t="shared" si="5"/>
        <v>133.80000000000001</v>
      </c>
      <c r="H74" s="56">
        <f t="shared" si="5"/>
        <v>133.80000000000001</v>
      </c>
    </row>
    <row r="75" spans="1:8" ht="39" x14ac:dyDescent="0.25">
      <c r="A75" s="3" t="s">
        <v>835</v>
      </c>
      <c r="B75" s="15" t="s">
        <v>160</v>
      </c>
      <c r="C75" s="15" t="s">
        <v>186</v>
      </c>
      <c r="D75" s="15" t="s">
        <v>836</v>
      </c>
      <c r="E75" s="15"/>
      <c r="F75" s="54">
        <f t="shared" si="5"/>
        <v>133.80000000000001</v>
      </c>
      <c r="G75" s="54">
        <f t="shared" si="5"/>
        <v>133.80000000000001</v>
      </c>
      <c r="H75" s="54">
        <f t="shared" si="5"/>
        <v>133.80000000000001</v>
      </c>
    </row>
    <row r="76" spans="1:8" ht="39" x14ac:dyDescent="0.25">
      <c r="A76" s="3" t="s">
        <v>794</v>
      </c>
      <c r="B76" s="15" t="s">
        <v>160</v>
      </c>
      <c r="C76" s="15" t="s">
        <v>186</v>
      </c>
      <c r="D76" s="15" t="s">
        <v>836</v>
      </c>
      <c r="E76" s="15" t="s">
        <v>179</v>
      </c>
      <c r="F76" s="47">
        <v>133.80000000000001</v>
      </c>
      <c r="G76" s="47">
        <v>133.80000000000001</v>
      </c>
      <c r="H76" s="47">
        <v>133.80000000000001</v>
      </c>
    </row>
    <row r="77" spans="1:8" ht="29.25" customHeight="1" x14ac:dyDescent="0.25">
      <c r="A77" s="8" t="s">
        <v>607</v>
      </c>
      <c r="B77" s="12" t="s">
        <v>160</v>
      </c>
      <c r="C77" s="13" t="s">
        <v>186</v>
      </c>
      <c r="D77" s="13" t="s">
        <v>581</v>
      </c>
      <c r="E77" s="13"/>
      <c r="F77" s="52">
        <f>F78</f>
        <v>636.79999999999995</v>
      </c>
      <c r="G77" s="52">
        <f t="shared" ref="G77:H78" si="6">G78</f>
        <v>636.79999999999995</v>
      </c>
      <c r="H77" s="52">
        <f t="shared" si="6"/>
        <v>636.79999999999995</v>
      </c>
    </row>
    <row r="78" spans="1:8" ht="39" x14ac:dyDescent="0.25">
      <c r="A78" s="3" t="s">
        <v>585</v>
      </c>
      <c r="B78" s="14" t="s">
        <v>160</v>
      </c>
      <c r="C78" s="15" t="s">
        <v>186</v>
      </c>
      <c r="D78" s="15" t="s">
        <v>582</v>
      </c>
      <c r="E78" s="15"/>
      <c r="F78" s="53">
        <f>F79+F85</f>
        <v>636.79999999999995</v>
      </c>
      <c r="G78" s="53">
        <f t="shared" si="6"/>
        <v>636.79999999999995</v>
      </c>
      <c r="H78" s="53">
        <f t="shared" si="6"/>
        <v>636.79999999999995</v>
      </c>
    </row>
    <row r="79" spans="1:8" ht="39" x14ac:dyDescent="0.25">
      <c r="A79" s="3" t="s">
        <v>794</v>
      </c>
      <c r="B79" s="14" t="s">
        <v>160</v>
      </c>
      <c r="C79" s="15" t="s">
        <v>186</v>
      </c>
      <c r="D79" s="15" t="s">
        <v>582</v>
      </c>
      <c r="E79" s="15" t="s">
        <v>179</v>
      </c>
      <c r="F79" s="47">
        <v>636.79999999999995</v>
      </c>
      <c r="G79" s="47">
        <v>636.79999999999995</v>
      </c>
      <c r="H79" s="47">
        <v>636.79999999999995</v>
      </c>
    </row>
    <row r="80" spans="1:8" ht="26.25" hidden="1" customHeight="1" x14ac:dyDescent="0.25">
      <c r="A80" s="3" t="s">
        <v>52</v>
      </c>
      <c r="B80" s="14" t="s">
        <v>160</v>
      </c>
      <c r="C80" s="15" t="s">
        <v>186</v>
      </c>
      <c r="D80" s="15" t="s">
        <v>67</v>
      </c>
      <c r="E80" s="15"/>
      <c r="F80" s="53">
        <f>F81</f>
        <v>0</v>
      </c>
      <c r="G80" s="53">
        <v>0</v>
      </c>
      <c r="H80" s="53">
        <v>0</v>
      </c>
    </row>
    <row r="81" spans="1:8" ht="25.5" hidden="1" customHeight="1" x14ac:dyDescent="0.25">
      <c r="A81" s="3" t="s">
        <v>178</v>
      </c>
      <c r="B81" s="14" t="s">
        <v>160</v>
      </c>
      <c r="C81" s="15" t="s">
        <v>186</v>
      </c>
      <c r="D81" s="15" t="s">
        <v>67</v>
      </c>
      <c r="E81" s="15" t="s">
        <v>179</v>
      </c>
      <c r="F81" s="53"/>
      <c r="G81" s="53">
        <v>0</v>
      </c>
      <c r="H81" s="53">
        <v>0</v>
      </c>
    </row>
    <row r="82" spans="1:8" ht="22.5" hidden="1" customHeight="1" x14ac:dyDescent="0.25">
      <c r="A82" s="18" t="s">
        <v>318</v>
      </c>
      <c r="B82" s="13" t="s">
        <v>160</v>
      </c>
      <c r="C82" s="13" t="s">
        <v>186</v>
      </c>
      <c r="D82" s="13" t="s">
        <v>184</v>
      </c>
      <c r="E82" s="13"/>
      <c r="F82" s="52">
        <f>F83</f>
        <v>0</v>
      </c>
      <c r="G82" s="52">
        <f t="shared" ref="F82:H83" si="7">G83</f>
        <v>0</v>
      </c>
      <c r="H82" s="52">
        <f t="shared" si="7"/>
        <v>0</v>
      </c>
    </row>
    <row r="83" spans="1:8" ht="24.75" hidden="1" customHeight="1" x14ac:dyDescent="0.25">
      <c r="A83" s="3" t="s">
        <v>185</v>
      </c>
      <c r="B83" s="15" t="s">
        <v>160</v>
      </c>
      <c r="C83" s="15" t="s">
        <v>186</v>
      </c>
      <c r="D83" s="15" t="s">
        <v>301</v>
      </c>
      <c r="E83" s="15"/>
      <c r="F83" s="53">
        <f t="shared" si="7"/>
        <v>0</v>
      </c>
      <c r="G83" s="53">
        <f t="shared" si="7"/>
        <v>0</v>
      </c>
      <c r="H83" s="53">
        <f t="shared" si="7"/>
        <v>0</v>
      </c>
    </row>
    <row r="84" spans="1:8" ht="26.25" hidden="1" customHeight="1" x14ac:dyDescent="0.25">
      <c r="A84" s="3" t="s">
        <v>178</v>
      </c>
      <c r="B84" s="15" t="s">
        <v>160</v>
      </c>
      <c r="C84" s="15" t="s">
        <v>186</v>
      </c>
      <c r="D84" s="15" t="s">
        <v>301</v>
      </c>
      <c r="E84" s="15" t="s">
        <v>179</v>
      </c>
      <c r="F84" s="53"/>
      <c r="G84" s="53">
        <v>0</v>
      </c>
      <c r="H84" s="53">
        <v>0</v>
      </c>
    </row>
    <row r="85" spans="1:8" ht="24.75" hidden="1" customHeight="1" x14ac:dyDescent="0.25">
      <c r="A85" s="39" t="s">
        <v>493</v>
      </c>
      <c r="B85" s="14" t="s">
        <v>160</v>
      </c>
      <c r="C85" s="15" t="s">
        <v>186</v>
      </c>
      <c r="D85" s="15" t="s">
        <v>583</v>
      </c>
      <c r="E85" s="15"/>
      <c r="F85" s="53">
        <f>F86</f>
        <v>0</v>
      </c>
      <c r="G85" s="53">
        <v>0</v>
      </c>
      <c r="H85" s="53">
        <v>0</v>
      </c>
    </row>
    <row r="86" spans="1:8" ht="22.5" hidden="1" customHeight="1" x14ac:dyDescent="0.25">
      <c r="A86" s="39" t="s">
        <v>178</v>
      </c>
      <c r="B86" s="14" t="s">
        <v>160</v>
      </c>
      <c r="C86" s="15" t="s">
        <v>186</v>
      </c>
      <c r="D86" s="15" t="s">
        <v>584</v>
      </c>
      <c r="E86" s="15" t="s">
        <v>179</v>
      </c>
      <c r="F86" s="53"/>
      <c r="G86" s="53">
        <v>0</v>
      </c>
      <c r="H86" s="53">
        <v>0</v>
      </c>
    </row>
    <row r="87" spans="1:8" ht="39" hidden="1" x14ac:dyDescent="0.25">
      <c r="A87" s="8" t="s">
        <v>695</v>
      </c>
      <c r="B87" s="12" t="s">
        <v>160</v>
      </c>
      <c r="C87" s="13" t="s">
        <v>186</v>
      </c>
      <c r="D87" s="13" t="s">
        <v>320</v>
      </c>
      <c r="E87" s="13"/>
      <c r="F87" s="52">
        <f>F88</f>
        <v>0</v>
      </c>
      <c r="G87" s="52">
        <v>0</v>
      </c>
      <c r="H87" s="52">
        <v>0</v>
      </c>
    </row>
    <row r="88" spans="1:8" hidden="1" x14ac:dyDescent="0.25">
      <c r="A88" s="3" t="s">
        <v>857</v>
      </c>
      <c r="B88" s="14" t="s">
        <v>160</v>
      </c>
      <c r="C88" s="15" t="s">
        <v>186</v>
      </c>
      <c r="D88" s="15" t="s">
        <v>858</v>
      </c>
      <c r="E88" s="15"/>
      <c r="F88" s="54">
        <f>F89</f>
        <v>0</v>
      </c>
      <c r="G88" s="54">
        <v>0</v>
      </c>
      <c r="H88" s="54">
        <v>0</v>
      </c>
    </row>
    <row r="89" spans="1:8" ht="39" hidden="1" x14ac:dyDescent="0.25">
      <c r="A89" s="3" t="s">
        <v>794</v>
      </c>
      <c r="B89" s="14" t="s">
        <v>160</v>
      </c>
      <c r="C89" s="15" t="s">
        <v>186</v>
      </c>
      <c r="D89" s="15" t="s">
        <v>858</v>
      </c>
      <c r="E89" s="15" t="s">
        <v>179</v>
      </c>
      <c r="F89" s="54"/>
      <c r="G89" s="54"/>
      <c r="H89" s="54"/>
    </row>
    <row r="90" spans="1:8" ht="51.75" x14ac:dyDescent="0.25">
      <c r="A90" s="8" t="s">
        <v>798</v>
      </c>
      <c r="B90" s="13" t="s">
        <v>160</v>
      </c>
      <c r="C90" s="13" t="s">
        <v>186</v>
      </c>
      <c r="D90" s="13" t="s">
        <v>587</v>
      </c>
      <c r="E90" s="13"/>
      <c r="F90" s="56">
        <f t="shared" ref="F90:H91" si="8">F91</f>
        <v>99.2</v>
      </c>
      <c r="G90" s="56">
        <f t="shared" si="8"/>
        <v>99.2</v>
      </c>
      <c r="H90" s="56">
        <f t="shared" si="8"/>
        <v>99.2</v>
      </c>
    </row>
    <row r="91" spans="1:8" x14ac:dyDescent="0.25">
      <c r="A91" s="3" t="s">
        <v>799</v>
      </c>
      <c r="B91" s="15" t="s">
        <v>160</v>
      </c>
      <c r="C91" s="15" t="s">
        <v>186</v>
      </c>
      <c r="D91" s="15" t="s">
        <v>800</v>
      </c>
      <c r="E91" s="15"/>
      <c r="F91" s="54">
        <f t="shared" si="8"/>
        <v>99.2</v>
      </c>
      <c r="G91" s="54">
        <f t="shared" si="8"/>
        <v>99.2</v>
      </c>
      <c r="H91" s="54">
        <f t="shared" si="8"/>
        <v>99.2</v>
      </c>
    </row>
    <row r="92" spans="1:8" ht="39" x14ac:dyDescent="0.25">
      <c r="A92" s="3" t="s">
        <v>794</v>
      </c>
      <c r="B92" s="15" t="s">
        <v>160</v>
      </c>
      <c r="C92" s="15" t="s">
        <v>186</v>
      </c>
      <c r="D92" s="15" t="s">
        <v>800</v>
      </c>
      <c r="E92" s="15" t="s">
        <v>179</v>
      </c>
      <c r="F92" s="47">
        <v>99.2</v>
      </c>
      <c r="G92" s="47">
        <v>99.2</v>
      </c>
      <c r="H92" s="47">
        <v>99.2</v>
      </c>
    </row>
    <row r="93" spans="1:8" ht="39" x14ac:dyDescent="0.25">
      <c r="A93" s="8" t="s">
        <v>831</v>
      </c>
      <c r="B93" s="12" t="s">
        <v>160</v>
      </c>
      <c r="C93" s="13" t="s">
        <v>186</v>
      </c>
      <c r="D93" s="13" t="s">
        <v>832</v>
      </c>
      <c r="E93" s="13"/>
      <c r="F93" s="56">
        <f t="shared" ref="F93:H94" si="9">F94</f>
        <v>20</v>
      </c>
      <c r="G93" s="56">
        <f t="shared" si="9"/>
        <v>20</v>
      </c>
      <c r="H93" s="56">
        <f t="shared" si="9"/>
        <v>20</v>
      </c>
    </row>
    <row r="94" spans="1:8" ht="51.75" x14ac:dyDescent="0.25">
      <c r="A94" s="3" t="s">
        <v>833</v>
      </c>
      <c r="B94" s="15" t="s">
        <v>160</v>
      </c>
      <c r="C94" s="15" t="s">
        <v>268</v>
      </c>
      <c r="D94" s="15" t="s">
        <v>834</v>
      </c>
      <c r="E94" s="15"/>
      <c r="F94" s="54">
        <f t="shared" si="9"/>
        <v>20</v>
      </c>
      <c r="G94" s="54">
        <f t="shared" si="9"/>
        <v>20</v>
      </c>
      <c r="H94" s="54">
        <f t="shared" si="9"/>
        <v>20</v>
      </c>
    </row>
    <row r="95" spans="1:8" ht="39" x14ac:dyDescent="0.25">
      <c r="A95" s="3" t="s">
        <v>794</v>
      </c>
      <c r="B95" s="15" t="s">
        <v>160</v>
      </c>
      <c r="C95" s="15" t="s">
        <v>268</v>
      </c>
      <c r="D95" s="15" t="s">
        <v>834</v>
      </c>
      <c r="E95" s="15" t="s">
        <v>179</v>
      </c>
      <c r="F95" s="47">
        <v>20</v>
      </c>
      <c r="G95" s="47">
        <v>20</v>
      </c>
      <c r="H95" s="47">
        <v>20</v>
      </c>
    </row>
    <row r="96" spans="1:8" ht="51.75" x14ac:dyDescent="0.25">
      <c r="A96" s="62" t="s">
        <v>890</v>
      </c>
      <c r="B96" s="13" t="s">
        <v>160</v>
      </c>
      <c r="C96" s="13" t="s">
        <v>186</v>
      </c>
      <c r="D96" s="61" t="s">
        <v>892</v>
      </c>
      <c r="E96" s="13"/>
      <c r="F96" s="65">
        <f t="shared" ref="F96:H97" si="10">F97</f>
        <v>60</v>
      </c>
      <c r="G96" s="65">
        <f t="shared" si="10"/>
        <v>60</v>
      </c>
      <c r="H96" s="65">
        <f t="shared" si="10"/>
        <v>60</v>
      </c>
    </row>
    <row r="97" spans="1:8" ht="39" x14ac:dyDescent="0.25">
      <c r="A97" s="46" t="s">
        <v>910</v>
      </c>
      <c r="B97" s="15" t="s">
        <v>160</v>
      </c>
      <c r="C97" s="15" t="s">
        <v>186</v>
      </c>
      <c r="D97" s="15" t="s">
        <v>893</v>
      </c>
      <c r="E97" s="15"/>
      <c r="F97" s="47">
        <f t="shared" si="10"/>
        <v>60</v>
      </c>
      <c r="G97" s="47">
        <f t="shared" si="10"/>
        <v>60</v>
      </c>
      <c r="H97" s="47">
        <f t="shared" si="10"/>
        <v>60</v>
      </c>
    </row>
    <row r="98" spans="1:8" ht="39" x14ac:dyDescent="0.25">
      <c r="A98" s="67" t="s">
        <v>891</v>
      </c>
      <c r="B98" s="45" t="s">
        <v>160</v>
      </c>
      <c r="C98" s="45" t="s">
        <v>186</v>
      </c>
      <c r="D98" s="45" t="s">
        <v>893</v>
      </c>
      <c r="E98" s="45" t="s">
        <v>894</v>
      </c>
      <c r="F98" s="47">
        <v>60</v>
      </c>
      <c r="G98" s="47">
        <v>60</v>
      </c>
      <c r="H98" s="47">
        <v>60</v>
      </c>
    </row>
    <row r="99" spans="1:8" ht="29.25" customHeight="1" x14ac:dyDescent="0.25">
      <c r="A99" s="8" t="s">
        <v>680</v>
      </c>
      <c r="B99" s="12" t="s">
        <v>160</v>
      </c>
      <c r="C99" s="13" t="s">
        <v>186</v>
      </c>
      <c r="D99" s="13" t="s">
        <v>679</v>
      </c>
      <c r="E99" s="13"/>
      <c r="F99" s="56">
        <f>F100+F102+F104+F110+F108+F106</f>
        <v>225.2</v>
      </c>
      <c r="G99" s="56">
        <f>G100+G102+G104+G110</f>
        <v>2</v>
      </c>
      <c r="H99" s="56">
        <f>H100+H102+H104+H110</f>
        <v>2</v>
      </c>
    </row>
    <row r="100" spans="1:8" ht="29.25" customHeight="1" x14ac:dyDescent="0.25">
      <c r="A100" s="3" t="s">
        <v>269</v>
      </c>
      <c r="B100" s="14" t="s">
        <v>160</v>
      </c>
      <c r="C100" s="15" t="s">
        <v>186</v>
      </c>
      <c r="D100" s="15" t="s">
        <v>697</v>
      </c>
      <c r="E100" s="15"/>
      <c r="F100" s="53">
        <f>F101</f>
        <v>2</v>
      </c>
      <c r="G100" s="53">
        <f>G101</f>
        <v>2</v>
      </c>
      <c r="H100" s="53">
        <f>H101</f>
        <v>2</v>
      </c>
    </row>
    <row r="101" spans="1:8" ht="39" x14ac:dyDescent="0.25">
      <c r="A101" s="3" t="s">
        <v>794</v>
      </c>
      <c r="B101" s="14" t="s">
        <v>160</v>
      </c>
      <c r="C101" s="15" t="s">
        <v>186</v>
      </c>
      <c r="D101" s="15" t="s">
        <v>697</v>
      </c>
      <c r="E101" s="15" t="s">
        <v>179</v>
      </c>
      <c r="F101" s="47">
        <v>2</v>
      </c>
      <c r="G101" s="47">
        <v>2</v>
      </c>
      <c r="H101" s="47">
        <v>2</v>
      </c>
    </row>
    <row r="102" spans="1:8" x14ac:dyDescent="0.25">
      <c r="A102" s="3" t="s">
        <v>296</v>
      </c>
      <c r="B102" s="14" t="s">
        <v>160</v>
      </c>
      <c r="C102" s="15" t="s">
        <v>186</v>
      </c>
      <c r="D102" s="15" t="s">
        <v>696</v>
      </c>
      <c r="E102" s="15"/>
      <c r="F102" s="53">
        <f>F103</f>
        <v>223.2</v>
      </c>
      <c r="G102" s="53">
        <f>G103</f>
        <v>0</v>
      </c>
      <c r="H102" s="53">
        <f>H103</f>
        <v>0</v>
      </c>
    </row>
    <row r="103" spans="1:8" x14ac:dyDescent="0.25">
      <c r="A103" s="3" t="s">
        <v>254</v>
      </c>
      <c r="B103" s="14" t="s">
        <v>160</v>
      </c>
      <c r="C103" s="15" t="s">
        <v>186</v>
      </c>
      <c r="D103" s="15" t="s">
        <v>696</v>
      </c>
      <c r="E103" s="15" t="s">
        <v>255</v>
      </c>
      <c r="F103" s="47">
        <v>223.2</v>
      </c>
      <c r="G103" s="47">
        <v>0</v>
      </c>
      <c r="H103" s="47">
        <v>0</v>
      </c>
    </row>
    <row r="104" spans="1:8" ht="39" hidden="1" x14ac:dyDescent="0.25">
      <c r="A104" s="3" t="s">
        <v>49</v>
      </c>
      <c r="B104" s="15" t="s">
        <v>160</v>
      </c>
      <c r="C104" s="15" t="s">
        <v>186</v>
      </c>
      <c r="D104" s="15" t="s">
        <v>698</v>
      </c>
      <c r="E104" s="15"/>
      <c r="F104" s="53">
        <f>F105</f>
        <v>0</v>
      </c>
      <c r="G104" s="53">
        <v>0</v>
      </c>
      <c r="H104" s="53">
        <v>0</v>
      </c>
    </row>
    <row r="105" spans="1:8" ht="39" hidden="1" x14ac:dyDescent="0.25">
      <c r="A105" s="3" t="s">
        <v>794</v>
      </c>
      <c r="B105" s="15" t="s">
        <v>160</v>
      </c>
      <c r="C105" s="15" t="s">
        <v>186</v>
      </c>
      <c r="D105" s="15" t="s">
        <v>698</v>
      </c>
      <c r="E105" s="15" t="s">
        <v>179</v>
      </c>
      <c r="F105" s="53"/>
      <c r="G105" s="53"/>
      <c r="H105" s="53"/>
    </row>
    <row r="106" spans="1:8" ht="21" hidden="1" customHeight="1" x14ac:dyDescent="0.25">
      <c r="A106" s="17" t="s">
        <v>661</v>
      </c>
      <c r="B106" s="15" t="s">
        <v>160</v>
      </c>
      <c r="C106" s="15" t="s">
        <v>186</v>
      </c>
      <c r="D106" s="15" t="s">
        <v>733</v>
      </c>
      <c r="E106" s="15"/>
      <c r="F106" s="53">
        <f>F107</f>
        <v>0</v>
      </c>
      <c r="G106" s="53">
        <v>0</v>
      </c>
      <c r="H106" s="53">
        <v>0</v>
      </c>
    </row>
    <row r="107" spans="1:8" ht="15.75" hidden="1" customHeight="1" x14ac:dyDescent="0.25">
      <c r="A107" s="3" t="s">
        <v>254</v>
      </c>
      <c r="B107" s="15" t="s">
        <v>160</v>
      </c>
      <c r="C107" s="15" t="s">
        <v>186</v>
      </c>
      <c r="D107" s="15" t="s">
        <v>733</v>
      </c>
      <c r="E107" s="15" t="s">
        <v>255</v>
      </c>
      <c r="F107" s="53"/>
      <c r="G107" s="53"/>
      <c r="H107" s="53"/>
    </row>
    <row r="108" spans="1:8" ht="51.75" hidden="1" x14ac:dyDescent="0.25">
      <c r="A108" s="3" t="s">
        <v>844</v>
      </c>
      <c r="B108" s="15" t="s">
        <v>160</v>
      </c>
      <c r="C108" s="15" t="s">
        <v>186</v>
      </c>
      <c r="D108" s="15" t="s">
        <v>845</v>
      </c>
      <c r="E108" s="15"/>
      <c r="F108" s="53">
        <f>F109</f>
        <v>0</v>
      </c>
      <c r="G108" s="53">
        <v>0</v>
      </c>
      <c r="H108" s="53">
        <v>0</v>
      </c>
    </row>
    <row r="109" spans="1:8" ht="39" hidden="1" x14ac:dyDescent="0.25">
      <c r="A109" s="3" t="s">
        <v>794</v>
      </c>
      <c r="B109" s="15" t="s">
        <v>160</v>
      </c>
      <c r="C109" s="15" t="s">
        <v>186</v>
      </c>
      <c r="D109" s="15" t="s">
        <v>845</v>
      </c>
      <c r="E109" s="15" t="s">
        <v>179</v>
      </c>
      <c r="F109" s="53">
        <v>0</v>
      </c>
      <c r="G109" s="53">
        <v>0</v>
      </c>
      <c r="H109" s="53">
        <v>0</v>
      </c>
    </row>
    <row r="110" spans="1:8" ht="43.5" hidden="1" customHeight="1" x14ac:dyDescent="0.25">
      <c r="A110" s="3" t="s">
        <v>317</v>
      </c>
      <c r="B110" s="14" t="s">
        <v>160</v>
      </c>
      <c r="C110" s="15" t="s">
        <v>186</v>
      </c>
      <c r="D110" s="15" t="s">
        <v>699</v>
      </c>
      <c r="E110" s="15"/>
      <c r="F110" s="53">
        <f>F111+F112</f>
        <v>0</v>
      </c>
      <c r="G110" s="53">
        <f>G111+G112</f>
        <v>0</v>
      </c>
      <c r="H110" s="53">
        <f>H111+H112</f>
        <v>0</v>
      </c>
    </row>
    <row r="111" spans="1:8" ht="27.75" hidden="1" customHeight="1" x14ac:dyDescent="0.25">
      <c r="A111" s="3" t="s">
        <v>673</v>
      </c>
      <c r="B111" s="14" t="s">
        <v>160</v>
      </c>
      <c r="C111" s="15" t="s">
        <v>186</v>
      </c>
      <c r="D111" s="15" t="s">
        <v>699</v>
      </c>
      <c r="E111" s="15" t="s">
        <v>251</v>
      </c>
      <c r="F111" s="54"/>
      <c r="G111" s="54"/>
      <c r="H111" s="54"/>
    </row>
    <row r="112" spans="1:8" ht="38.25" hidden="1" customHeight="1" x14ac:dyDescent="0.25">
      <c r="A112" s="3" t="s">
        <v>794</v>
      </c>
      <c r="B112" s="14" t="s">
        <v>160</v>
      </c>
      <c r="C112" s="15" t="s">
        <v>186</v>
      </c>
      <c r="D112" s="15" t="s">
        <v>699</v>
      </c>
      <c r="E112" s="15" t="s">
        <v>179</v>
      </c>
      <c r="F112" s="54"/>
      <c r="G112" s="54"/>
      <c r="H112" s="54"/>
    </row>
    <row r="113" spans="1:8" ht="39" x14ac:dyDescent="0.25">
      <c r="A113" s="8" t="s">
        <v>700</v>
      </c>
      <c r="B113" s="12" t="s">
        <v>160</v>
      </c>
      <c r="C113" s="13" t="s">
        <v>186</v>
      </c>
      <c r="D113" s="13" t="s">
        <v>701</v>
      </c>
      <c r="E113" s="13"/>
      <c r="F113" s="56">
        <f>F114+F121+F142+F148+F140</f>
        <v>14764.199999999999</v>
      </c>
      <c r="G113" s="56">
        <f>G114+G121+G142+G148</f>
        <v>14103.8</v>
      </c>
      <c r="H113" s="56">
        <f>H114+H121+H142+H148</f>
        <v>12354.199999999999</v>
      </c>
    </row>
    <row r="114" spans="1:8" ht="52.5" customHeight="1" x14ac:dyDescent="0.25">
      <c r="A114" s="8" t="s">
        <v>41</v>
      </c>
      <c r="B114" s="14" t="s">
        <v>160</v>
      </c>
      <c r="C114" s="15" t="s">
        <v>186</v>
      </c>
      <c r="D114" s="15" t="s">
        <v>702</v>
      </c>
      <c r="E114" s="15"/>
      <c r="F114" s="53">
        <f>F115+F116+F120</f>
        <v>11414.199999999999</v>
      </c>
      <c r="G114" s="53">
        <f>G115+G116+G120</f>
        <v>11413.8</v>
      </c>
      <c r="H114" s="53">
        <f>H115+H116+H120</f>
        <v>9714.1999999999989</v>
      </c>
    </row>
    <row r="115" spans="1:8" ht="26.25" x14ac:dyDescent="0.25">
      <c r="A115" s="3" t="s">
        <v>267</v>
      </c>
      <c r="B115" s="14" t="s">
        <v>160</v>
      </c>
      <c r="C115" s="15" t="s">
        <v>186</v>
      </c>
      <c r="D115" s="15" t="s">
        <v>702</v>
      </c>
      <c r="E115" s="15" t="s">
        <v>187</v>
      </c>
      <c r="F115" s="47">
        <v>9374.4</v>
      </c>
      <c r="G115" s="47">
        <v>9374</v>
      </c>
      <c r="H115" s="47">
        <v>9374.4</v>
      </c>
    </row>
    <row r="116" spans="1:8" ht="39" x14ac:dyDescent="0.25">
      <c r="A116" s="3" t="s">
        <v>794</v>
      </c>
      <c r="B116" s="14" t="s">
        <v>160</v>
      </c>
      <c r="C116" s="15" t="s">
        <v>268</v>
      </c>
      <c r="D116" s="15" t="s">
        <v>702</v>
      </c>
      <c r="E116" s="15" t="s">
        <v>179</v>
      </c>
      <c r="F116" s="47">
        <v>2000</v>
      </c>
      <c r="G116" s="47">
        <v>2000</v>
      </c>
      <c r="H116" s="47">
        <v>300</v>
      </c>
    </row>
    <row r="117" spans="1:8" ht="26.25" hidden="1" x14ac:dyDescent="0.25">
      <c r="A117" s="17" t="s">
        <v>198</v>
      </c>
      <c r="B117" s="15" t="s">
        <v>160</v>
      </c>
      <c r="C117" s="15" t="s">
        <v>186</v>
      </c>
      <c r="D117" s="15" t="s">
        <v>266</v>
      </c>
      <c r="E117" s="15" t="s">
        <v>199</v>
      </c>
      <c r="F117" s="53"/>
      <c r="G117" s="53"/>
      <c r="H117" s="53"/>
    </row>
    <row r="118" spans="1:8" ht="14.25" hidden="1" customHeight="1" x14ac:dyDescent="0.25">
      <c r="A118" s="3" t="s">
        <v>288</v>
      </c>
      <c r="B118" s="15" t="s">
        <v>160</v>
      </c>
      <c r="C118" s="15" t="s">
        <v>186</v>
      </c>
      <c r="D118" s="15" t="s">
        <v>266</v>
      </c>
      <c r="E118" s="15" t="s">
        <v>287</v>
      </c>
      <c r="F118" s="53"/>
      <c r="G118" s="53"/>
      <c r="H118" s="53"/>
    </row>
    <row r="119" spans="1:8" ht="17.25" hidden="1" customHeight="1" x14ac:dyDescent="0.25">
      <c r="A119" s="3" t="s">
        <v>288</v>
      </c>
      <c r="B119" s="15" t="s">
        <v>160</v>
      </c>
      <c r="C119" s="15" t="s">
        <v>186</v>
      </c>
      <c r="D119" s="15" t="s">
        <v>266</v>
      </c>
      <c r="E119" s="15" t="s">
        <v>287</v>
      </c>
      <c r="F119" s="53"/>
      <c r="G119" s="53"/>
      <c r="H119" s="53"/>
    </row>
    <row r="120" spans="1:8" ht="18" customHeight="1" x14ac:dyDescent="0.25">
      <c r="A120" s="3" t="s">
        <v>254</v>
      </c>
      <c r="B120" s="14" t="s">
        <v>160</v>
      </c>
      <c r="C120" s="15" t="s">
        <v>186</v>
      </c>
      <c r="D120" s="15" t="s">
        <v>702</v>
      </c>
      <c r="E120" s="15" t="s">
        <v>255</v>
      </c>
      <c r="F120" s="47">
        <v>39.799999999999997</v>
      </c>
      <c r="G120" s="47">
        <v>39.799999999999997</v>
      </c>
      <c r="H120" s="47">
        <v>39.799999999999997</v>
      </c>
    </row>
    <row r="121" spans="1:8" ht="15.75" customHeight="1" x14ac:dyDescent="0.25">
      <c r="A121" s="17" t="s">
        <v>285</v>
      </c>
      <c r="B121" s="15" t="s">
        <v>160</v>
      </c>
      <c r="C121" s="15" t="s">
        <v>186</v>
      </c>
      <c r="D121" s="15" t="s">
        <v>703</v>
      </c>
      <c r="E121" s="15" t="s">
        <v>76</v>
      </c>
      <c r="F121" s="53">
        <f>F122+F124+F125</f>
        <v>50</v>
      </c>
      <c r="G121" s="53">
        <f>G122</f>
        <v>50</v>
      </c>
      <c r="H121" s="53">
        <f>H122</f>
        <v>0</v>
      </c>
    </row>
    <row r="122" spans="1:8" ht="15.75" customHeight="1" x14ac:dyDescent="0.25">
      <c r="A122" s="3" t="s">
        <v>288</v>
      </c>
      <c r="B122" s="15" t="s">
        <v>160</v>
      </c>
      <c r="C122" s="15" t="s">
        <v>186</v>
      </c>
      <c r="D122" s="15" t="s">
        <v>703</v>
      </c>
      <c r="E122" s="15" t="s">
        <v>287</v>
      </c>
      <c r="F122" s="47">
        <v>50</v>
      </c>
      <c r="G122" s="47">
        <v>50</v>
      </c>
      <c r="H122" s="47">
        <v>0</v>
      </c>
    </row>
    <row r="123" spans="1:8" ht="20.25" hidden="1" customHeight="1" x14ac:dyDescent="0.25">
      <c r="A123" s="3" t="s">
        <v>254</v>
      </c>
      <c r="B123" s="15" t="s">
        <v>160</v>
      </c>
      <c r="C123" s="15" t="s">
        <v>186</v>
      </c>
      <c r="D123" s="15" t="s">
        <v>286</v>
      </c>
      <c r="E123" s="15" t="s">
        <v>255</v>
      </c>
      <c r="F123" s="53"/>
      <c r="G123" s="53"/>
      <c r="H123" s="53"/>
    </row>
    <row r="124" spans="1:8" ht="18.75" hidden="1" customHeight="1" x14ac:dyDescent="0.25">
      <c r="A124" s="3" t="s">
        <v>254</v>
      </c>
      <c r="B124" s="15" t="s">
        <v>160</v>
      </c>
      <c r="C124" s="15" t="s">
        <v>186</v>
      </c>
      <c r="D124" s="15" t="s">
        <v>286</v>
      </c>
      <c r="E124" s="15" t="s">
        <v>255</v>
      </c>
      <c r="F124" s="53"/>
      <c r="G124" s="53">
        <v>0</v>
      </c>
      <c r="H124" s="53">
        <v>0</v>
      </c>
    </row>
    <row r="125" spans="1:8" ht="17.25" hidden="1" customHeight="1" x14ac:dyDescent="0.25">
      <c r="A125" s="3" t="s">
        <v>178</v>
      </c>
      <c r="B125" s="15" t="s">
        <v>160</v>
      </c>
      <c r="C125" s="15" t="s">
        <v>186</v>
      </c>
      <c r="D125" s="15" t="s">
        <v>286</v>
      </c>
      <c r="E125" s="15" t="s">
        <v>179</v>
      </c>
      <c r="F125" s="53"/>
      <c r="G125" s="53">
        <v>0</v>
      </c>
      <c r="H125" s="53">
        <v>0</v>
      </c>
    </row>
    <row r="126" spans="1:8" ht="18.75" hidden="1" customHeight="1" x14ac:dyDescent="0.25">
      <c r="A126" s="3" t="s">
        <v>392</v>
      </c>
      <c r="B126" s="15" t="s">
        <v>160</v>
      </c>
      <c r="C126" s="15" t="s">
        <v>186</v>
      </c>
      <c r="D126" s="15" t="s">
        <v>370</v>
      </c>
      <c r="E126" s="15"/>
      <c r="F126" s="53">
        <v>0</v>
      </c>
      <c r="G126" s="53">
        <f>G127</f>
        <v>0</v>
      </c>
      <c r="H126" s="53">
        <f>H127</f>
        <v>0</v>
      </c>
    </row>
    <row r="127" spans="1:8" ht="20.25" hidden="1" customHeight="1" x14ac:dyDescent="0.25">
      <c r="A127" s="3" t="s">
        <v>260</v>
      </c>
      <c r="B127" s="15" t="s">
        <v>160</v>
      </c>
      <c r="C127" s="15" t="s">
        <v>186</v>
      </c>
      <c r="D127" s="15" t="s">
        <v>370</v>
      </c>
      <c r="E127" s="15" t="s">
        <v>261</v>
      </c>
      <c r="F127" s="54">
        <v>0</v>
      </c>
      <c r="G127" s="54"/>
      <c r="H127" s="54"/>
    </row>
    <row r="128" spans="1:8" ht="39.75" hidden="1" customHeight="1" x14ac:dyDescent="0.25">
      <c r="A128" s="3" t="s">
        <v>49</v>
      </c>
      <c r="B128" s="15" t="s">
        <v>160</v>
      </c>
      <c r="C128" s="15" t="s">
        <v>186</v>
      </c>
      <c r="D128" s="15" t="s">
        <v>22</v>
      </c>
      <c r="E128" s="15"/>
      <c r="F128" s="53">
        <f>F129</f>
        <v>0</v>
      </c>
      <c r="G128" s="53">
        <v>0</v>
      </c>
      <c r="H128" s="53">
        <v>0</v>
      </c>
    </row>
    <row r="129" spans="1:8" ht="30" hidden="1" customHeight="1" x14ac:dyDescent="0.25">
      <c r="A129" s="3" t="s">
        <v>178</v>
      </c>
      <c r="B129" s="15" t="s">
        <v>160</v>
      </c>
      <c r="C129" s="15" t="s">
        <v>186</v>
      </c>
      <c r="D129" s="15" t="s">
        <v>22</v>
      </c>
      <c r="E129" s="15" t="s">
        <v>179</v>
      </c>
      <c r="F129" s="53"/>
      <c r="G129" s="53">
        <v>0</v>
      </c>
      <c r="H129" s="53">
        <v>0</v>
      </c>
    </row>
    <row r="130" spans="1:8" ht="17.25" hidden="1" customHeight="1" x14ac:dyDescent="0.25">
      <c r="A130" s="3" t="s">
        <v>20</v>
      </c>
      <c r="B130" s="15" t="s">
        <v>160</v>
      </c>
      <c r="C130" s="15" t="s">
        <v>186</v>
      </c>
      <c r="D130" s="15" t="s">
        <v>21</v>
      </c>
      <c r="E130" s="15" t="s">
        <v>179</v>
      </c>
      <c r="F130" s="53"/>
      <c r="G130" s="53">
        <v>0</v>
      </c>
      <c r="H130" s="53">
        <v>0</v>
      </c>
    </row>
    <row r="131" spans="1:8" ht="17.25" hidden="1" customHeight="1" x14ac:dyDescent="0.25">
      <c r="A131" s="3" t="s">
        <v>62</v>
      </c>
      <c r="B131" s="14" t="s">
        <v>160</v>
      </c>
      <c r="C131" s="15" t="s">
        <v>186</v>
      </c>
      <c r="D131" s="15" t="s">
        <v>63</v>
      </c>
      <c r="E131" s="15"/>
      <c r="F131" s="53">
        <f>F132</f>
        <v>0</v>
      </c>
      <c r="G131" s="53">
        <v>0</v>
      </c>
      <c r="H131" s="53">
        <v>0</v>
      </c>
    </row>
    <row r="132" spans="1:8" ht="14.25" hidden="1" customHeight="1" x14ac:dyDescent="0.25">
      <c r="A132" s="3" t="s">
        <v>260</v>
      </c>
      <c r="B132" s="14" t="s">
        <v>160</v>
      </c>
      <c r="C132" s="15" t="s">
        <v>186</v>
      </c>
      <c r="D132" s="15" t="s">
        <v>63</v>
      </c>
      <c r="E132" s="15" t="s">
        <v>261</v>
      </c>
      <c r="F132" s="53"/>
      <c r="G132" s="53">
        <v>0</v>
      </c>
      <c r="H132" s="53">
        <v>0</v>
      </c>
    </row>
    <row r="133" spans="1:8" ht="15" hidden="1" customHeight="1" x14ac:dyDescent="0.25">
      <c r="A133" s="3" t="s">
        <v>470</v>
      </c>
      <c r="B133" s="15" t="s">
        <v>160</v>
      </c>
      <c r="C133" s="15" t="s">
        <v>186</v>
      </c>
      <c r="D133" s="15" t="s">
        <v>471</v>
      </c>
      <c r="E133" s="15"/>
      <c r="F133" s="54">
        <f>F134</f>
        <v>0</v>
      </c>
      <c r="G133" s="54">
        <v>0</v>
      </c>
      <c r="H133" s="54">
        <f>H134</f>
        <v>0</v>
      </c>
    </row>
    <row r="134" spans="1:8" ht="15.75" hidden="1" customHeight="1" x14ac:dyDescent="0.25">
      <c r="A134" s="3" t="s">
        <v>178</v>
      </c>
      <c r="B134" s="15" t="s">
        <v>160</v>
      </c>
      <c r="C134" s="15" t="s">
        <v>186</v>
      </c>
      <c r="D134" s="15" t="s">
        <v>471</v>
      </c>
      <c r="E134" s="15" t="s">
        <v>179</v>
      </c>
      <c r="F134" s="54">
        <v>0</v>
      </c>
      <c r="G134" s="54">
        <v>0</v>
      </c>
      <c r="H134" s="54">
        <v>0</v>
      </c>
    </row>
    <row r="135" spans="1:8" ht="24" hidden="1" customHeight="1" x14ac:dyDescent="0.25">
      <c r="A135" s="3" t="s">
        <v>465</v>
      </c>
      <c r="B135" s="15" t="s">
        <v>160</v>
      </c>
      <c r="C135" s="15" t="s">
        <v>186</v>
      </c>
      <c r="D135" s="15" t="s">
        <v>466</v>
      </c>
      <c r="E135" s="15"/>
      <c r="F135" s="54">
        <f>F136</f>
        <v>0</v>
      </c>
      <c r="G135" s="54">
        <v>0</v>
      </c>
      <c r="H135" s="54">
        <v>0</v>
      </c>
    </row>
    <row r="136" spans="1:8" ht="25.5" hidden="1" customHeight="1" x14ac:dyDescent="0.25">
      <c r="A136" s="3" t="s">
        <v>178</v>
      </c>
      <c r="B136" s="15" t="s">
        <v>160</v>
      </c>
      <c r="C136" s="15" t="s">
        <v>186</v>
      </c>
      <c r="D136" s="15" t="s">
        <v>466</v>
      </c>
      <c r="E136" s="15" t="s">
        <v>179</v>
      </c>
      <c r="F136" s="54">
        <v>0</v>
      </c>
      <c r="G136" s="54">
        <v>0</v>
      </c>
      <c r="H136" s="54">
        <v>0</v>
      </c>
    </row>
    <row r="137" spans="1:8" ht="39" hidden="1" x14ac:dyDescent="0.25">
      <c r="A137" s="3" t="s">
        <v>317</v>
      </c>
      <c r="B137" s="14" t="s">
        <v>160</v>
      </c>
      <c r="C137" s="15" t="s">
        <v>186</v>
      </c>
      <c r="D137" s="15" t="s">
        <v>325</v>
      </c>
      <c r="E137" s="15"/>
      <c r="F137" s="53">
        <f>F138+F139</f>
        <v>0</v>
      </c>
      <c r="G137" s="53">
        <f>G138+G139</f>
        <v>0</v>
      </c>
      <c r="H137" s="53">
        <f>H138+H139</f>
        <v>0</v>
      </c>
    </row>
    <row r="138" spans="1:8" ht="26.25" hidden="1" x14ac:dyDescent="0.25">
      <c r="A138" s="3" t="s">
        <v>673</v>
      </c>
      <c r="B138" s="14" t="s">
        <v>160</v>
      </c>
      <c r="C138" s="15" t="s">
        <v>186</v>
      </c>
      <c r="D138" s="15" t="s">
        <v>325</v>
      </c>
      <c r="E138" s="15" t="s">
        <v>251</v>
      </c>
      <c r="F138" s="54"/>
      <c r="G138" s="54"/>
      <c r="H138" s="54"/>
    </row>
    <row r="139" spans="1:8" ht="25.5" hidden="1" customHeight="1" x14ac:dyDescent="0.25">
      <c r="A139" s="3" t="s">
        <v>178</v>
      </c>
      <c r="B139" s="14" t="s">
        <v>160</v>
      </c>
      <c r="C139" s="15" t="s">
        <v>186</v>
      </c>
      <c r="D139" s="15" t="s">
        <v>325</v>
      </c>
      <c r="E139" s="15" t="s">
        <v>179</v>
      </c>
      <c r="F139" s="54"/>
      <c r="G139" s="54"/>
      <c r="H139" s="54"/>
    </row>
    <row r="140" spans="1:8" ht="39" hidden="1" customHeight="1" x14ac:dyDescent="0.25">
      <c r="A140" s="3" t="s">
        <v>49</v>
      </c>
      <c r="B140" s="15" t="s">
        <v>160</v>
      </c>
      <c r="C140" s="15" t="s">
        <v>186</v>
      </c>
      <c r="D140" s="15" t="s">
        <v>826</v>
      </c>
      <c r="E140" s="15"/>
      <c r="F140" s="54">
        <f>F141</f>
        <v>0</v>
      </c>
      <c r="G140" s="54">
        <v>0</v>
      </c>
      <c r="H140" s="54">
        <v>0</v>
      </c>
    </row>
    <row r="141" spans="1:8" ht="25.5" hidden="1" customHeight="1" x14ac:dyDescent="0.25">
      <c r="A141" s="3" t="s">
        <v>794</v>
      </c>
      <c r="B141" s="15" t="s">
        <v>160</v>
      </c>
      <c r="C141" s="15" t="s">
        <v>186</v>
      </c>
      <c r="D141" s="15" t="s">
        <v>826</v>
      </c>
      <c r="E141" s="15" t="s">
        <v>179</v>
      </c>
      <c r="F141" s="54"/>
      <c r="G141" s="54"/>
      <c r="H141" s="54"/>
    </row>
    <row r="142" spans="1:8" ht="64.5" x14ac:dyDescent="0.25">
      <c r="A142" s="3" t="s">
        <v>746</v>
      </c>
      <c r="B142" s="14" t="s">
        <v>160</v>
      </c>
      <c r="C142" s="15" t="s">
        <v>186</v>
      </c>
      <c r="D142" s="15" t="s">
        <v>704</v>
      </c>
      <c r="E142" s="15"/>
      <c r="F142" s="53">
        <f>F143</f>
        <v>2640</v>
      </c>
      <c r="G142" s="53">
        <f>G143</f>
        <v>2640</v>
      </c>
      <c r="H142" s="53">
        <f>H143</f>
        <v>2640</v>
      </c>
    </row>
    <row r="143" spans="1:8" ht="39" x14ac:dyDescent="0.25">
      <c r="A143" s="3" t="s">
        <v>794</v>
      </c>
      <c r="B143" s="14" t="s">
        <v>160</v>
      </c>
      <c r="C143" s="15" t="s">
        <v>186</v>
      </c>
      <c r="D143" s="15" t="s">
        <v>704</v>
      </c>
      <c r="E143" s="15" t="s">
        <v>179</v>
      </c>
      <c r="F143" s="47">
        <v>2640</v>
      </c>
      <c r="G143" s="47">
        <v>2640</v>
      </c>
      <c r="H143" s="47">
        <v>2640</v>
      </c>
    </row>
    <row r="144" spans="1:8" ht="90" hidden="1" x14ac:dyDescent="0.25">
      <c r="A144" s="3" t="s">
        <v>493</v>
      </c>
      <c r="B144" s="14" t="s">
        <v>160</v>
      </c>
      <c r="C144" s="15" t="s">
        <v>186</v>
      </c>
      <c r="D144" s="15" t="s">
        <v>494</v>
      </c>
      <c r="E144" s="15"/>
      <c r="F144" s="54">
        <f>F145</f>
        <v>0</v>
      </c>
      <c r="G144" s="54">
        <f>G145</f>
        <v>0</v>
      </c>
      <c r="H144" s="54">
        <f>H145</f>
        <v>0</v>
      </c>
    </row>
    <row r="145" spans="1:8" ht="26.25" hidden="1" x14ac:dyDescent="0.25">
      <c r="A145" s="3" t="s">
        <v>178</v>
      </c>
      <c r="B145" s="14" t="s">
        <v>160</v>
      </c>
      <c r="C145" s="15" t="s">
        <v>186</v>
      </c>
      <c r="D145" s="15" t="s">
        <v>494</v>
      </c>
      <c r="E145" s="15" t="s">
        <v>179</v>
      </c>
      <c r="F145" s="54">
        <v>0</v>
      </c>
      <c r="G145" s="54">
        <v>0</v>
      </c>
      <c r="H145" s="54">
        <v>0</v>
      </c>
    </row>
    <row r="146" spans="1:8" ht="90" hidden="1" x14ac:dyDescent="0.25">
      <c r="A146" s="39" t="s">
        <v>493</v>
      </c>
      <c r="B146" s="14" t="s">
        <v>160</v>
      </c>
      <c r="C146" s="15" t="s">
        <v>186</v>
      </c>
      <c r="D146" s="15" t="s">
        <v>494</v>
      </c>
      <c r="E146" s="15"/>
      <c r="F146" s="54">
        <f>F147</f>
        <v>0</v>
      </c>
      <c r="G146" s="54">
        <v>0</v>
      </c>
      <c r="H146" s="54">
        <v>0</v>
      </c>
    </row>
    <row r="147" spans="1:8" ht="26.25" hidden="1" x14ac:dyDescent="0.25">
      <c r="A147" s="39" t="s">
        <v>178</v>
      </c>
      <c r="B147" s="14" t="s">
        <v>160</v>
      </c>
      <c r="C147" s="15" t="s">
        <v>186</v>
      </c>
      <c r="D147" s="15" t="s">
        <v>494</v>
      </c>
      <c r="E147" s="15" t="s">
        <v>179</v>
      </c>
      <c r="F147" s="54"/>
      <c r="G147" s="54">
        <v>0</v>
      </c>
      <c r="H147" s="54">
        <v>0</v>
      </c>
    </row>
    <row r="148" spans="1:8" ht="39" x14ac:dyDescent="0.25">
      <c r="A148" s="3" t="s">
        <v>707</v>
      </c>
      <c r="B148" s="14" t="s">
        <v>160</v>
      </c>
      <c r="C148" s="15" t="s">
        <v>186</v>
      </c>
      <c r="D148" s="15" t="s">
        <v>705</v>
      </c>
      <c r="E148" s="15"/>
      <c r="F148" s="53">
        <f>F149</f>
        <v>660</v>
      </c>
      <c r="G148" s="53">
        <f>G149</f>
        <v>0</v>
      </c>
      <c r="H148" s="53">
        <f>H149</f>
        <v>0</v>
      </c>
    </row>
    <row r="149" spans="1:8" ht="39" x14ac:dyDescent="0.25">
      <c r="A149" s="3" t="s">
        <v>794</v>
      </c>
      <c r="B149" s="14" t="s">
        <v>160</v>
      </c>
      <c r="C149" s="15" t="s">
        <v>186</v>
      </c>
      <c r="D149" s="15" t="s">
        <v>705</v>
      </c>
      <c r="E149" s="15" t="s">
        <v>179</v>
      </c>
      <c r="F149" s="47">
        <v>660</v>
      </c>
      <c r="G149" s="47">
        <v>0</v>
      </c>
      <c r="H149" s="47">
        <v>0</v>
      </c>
    </row>
    <row r="150" spans="1:8" ht="39" hidden="1" x14ac:dyDescent="0.25">
      <c r="A150" s="3" t="s">
        <v>94</v>
      </c>
      <c r="B150" s="15" t="s">
        <v>160</v>
      </c>
      <c r="C150" s="15" t="s">
        <v>186</v>
      </c>
      <c r="D150" s="15" t="s">
        <v>95</v>
      </c>
      <c r="E150" s="15"/>
      <c r="F150" s="54">
        <f>F151</f>
        <v>0</v>
      </c>
      <c r="G150" s="54">
        <f>G151</f>
        <v>0</v>
      </c>
      <c r="H150" s="54">
        <f>H151</f>
        <v>0</v>
      </c>
    </row>
    <row r="151" spans="1:8" ht="25.5" hidden="1" customHeight="1" x14ac:dyDescent="0.25">
      <c r="A151" s="3" t="s">
        <v>178</v>
      </c>
      <c r="B151" s="15" t="s">
        <v>160</v>
      </c>
      <c r="C151" s="15" t="s">
        <v>186</v>
      </c>
      <c r="D151" s="15" t="s">
        <v>95</v>
      </c>
      <c r="E151" s="15" t="s">
        <v>179</v>
      </c>
      <c r="F151" s="54">
        <v>0</v>
      </c>
      <c r="G151" s="54">
        <v>0</v>
      </c>
      <c r="H151" s="54">
        <v>0</v>
      </c>
    </row>
    <row r="152" spans="1:8" ht="33" hidden="1" customHeight="1" x14ac:dyDescent="0.25">
      <c r="A152" s="3" t="s">
        <v>52</v>
      </c>
      <c r="B152" s="15" t="s">
        <v>160</v>
      </c>
      <c r="C152" s="15" t="s">
        <v>186</v>
      </c>
      <c r="D152" s="15" t="s">
        <v>53</v>
      </c>
      <c r="E152" s="15"/>
      <c r="F152" s="53">
        <f>F153</f>
        <v>0</v>
      </c>
      <c r="G152" s="53">
        <v>0</v>
      </c>
      <c r="H152" s="53">
        <v>0</v>
      </c>
    </row>
    <row r="153" spans="1:8" ht="20.25" hidden="1" customHeight="1" x14ac:dyDescent="0.25">
      <c r="A153" s="3" t="s">
        <v>178</v>
      </c>
      <c r="B153" s="15" t="s">
        <v>160</v>
      </c>
      <c r="C153" s="15" t="s">
        <v>186</v>
      </c>
      <c r="D153" s="15" t="s">
        <v>53</v>
      </c>
      <c r="E153" s="15" t="s">
        <v>179</v>
      </c>
      <c r="F153" s="53"/>
      <c r="G153" s="53">
        <v>0</v>
      </c>
      <c r="H153" s="53">
        <v>0</v>
      </c>
    </row>
    <row r="154" spans="1:8" ht="27.75" hidden="1" customHeight="1" x14ac:dyDescent="0.25">
      <c r="A154" s="3" t="s">
        <v>269</v>
      </c>
      <c r="B154" s="14" t="s">
        <v>160</v>
      </c>
      <c r="C154" s="15" t="s">
        <v>186</v>
      </c>
      <c r="D154" s="15" t="s">
        <v>270</v>
      </c>
      <c r="E154" s="15"/>
      <c r="F154" s="53">
        <f>F155</f>
        <v>0</v>
      </c>
      <c r="G154" s="53">
        <f>G155</f>
        <v>0</v>
      </c>
      <c r="H154" s="53">
        <f>H155</f>
        <v>0</v>
      </c>
    </row>
    <row r="155" spans="1:8" ht="26.25" hidden="1" x14ac:dyDescent="0.25">
      <c r="A155" s="3" t="s">
        <v>178</v>
      </c>
      <c r="B155" s="14" t="s">
        <v>160</v>
      </c>
      <c r="C155" s="15" t="s">
        <v>186</v>
      </c>
      <c r="D155" s="15" t="s">
        <v>270</v>
      </c>
      <c r="E155" s="15" t="s">
        <v>179</v>
      </c>
      <c r="F155" s="54"/>
      <c r="G155" s="54"/>
      <c r="H155" s="54"/>
    </row>
    <row r="156" spans="1:8" x14ac:dyDescent="0.25">
      <c r="A156" s="8" t="s">
        <v>235</v>
      </c>
      <c r="B156" s="12" t="s">
        <v>138</v>
      </c>
      <c r="C156" s="13"/>
      <c r="D156" s="13"/>
      <c r="E156" s="13"/>
      <c r="F156" s="52">
        <f>F157</f>
        <v>472.2</v>
      </c>
      <c r="G156" s="52">
        <f t="shared" ref="F156:H160" si="11">G157</f>
        <v>517.4</v>
      </c>
      <c r="H156" s="52">
        <f t="shared" si="11"/>
        <v>536.20000000000005</v>
      </c>
    </row>
    <row r="157" spans="1:8" ht="16.5" customHeight="1" x14ac:dyDescent="0.25">
      <c r="A157" s="8" t="s">
        <v>236</v>
      </c>
      <c r="B157" s="12" t="s">
        <v>138</v>
      </c>
      <c r="C157" s="13" t="s">
        <v>227</v>
      </c>
      <c r="D157" s="13"/>
      <c r="E157" s="13"/>
      <c r="F157" s="52">
        <f>F158</f>
        <v>472.2</v>
      </c>
      <c r="G157" s="52">
        <f t="shared" si="11"/>
        <v>517.4</v>
      </c>
      <c r="H157" s="52">
        <f t="shared" si="11"/>
        <v>536.20000000000005</v>
      </c>
    </row>
    <row r="158" spans="1:8" ht="39" x14ac:dyDescent="0.25">
      <c r="A158" s="8" t="s">
        <v>674</v>
      </c>
      <c r="B158" s="12" t="s">
        <v>138</v>
      </c>
      <c r="C158" s="13" t="s">
        <v>227</v>
      </c>
      <c r="D158" s="13" t="s">
        <v>238</v>
      </c>
      <c r="E158" s="13"/>
      <c r="F158" s="52">
        <f t="shared" si="11"/>
        <v>472.2</v>
      </c>
      <c r="G158" s="52">
        <f t="shared" si="11"/>
        <v>517.4</v>
      </c>
      <c r="H158" s="52">
        <f t="shared" si="11"/>
        <v>536.20000000000005</v>
      </c>
    </row>
    <row r="159" spans="1:8" ht="39" x14ac:dyDescent="0.25">
      <c r="A159" s="8" t="s">
        <v>393</v>
      </c>
      <c r="B159" s="12" t="s">
        <v>138</v>
      </c>
      <c r="C159" s="13" t="s">
        <v>227</v>
      </c>
      <c r="D159" s="13" t="s">
        <v>319</v>
      </c>
      <c r="E159" s="13"/>
      <c r="F159" s="52">
        <f t="shared" si="11"/>
        <v>472.2</v>
      </c>
      <c r="G159" s="52">
        <f t="shared" si="11"/>
        <v>517.4</v>
      </c>
      <c r="H159" s="52">
        <f t="shared" si="11"/>
        <v>536.20000000000005</v>
      </c>
    </row>
    <row r="160" spans="1:8" ht="39" x14ac:dyDescent="0.25">
      <c r="A160" s="3" t="s">
        <v>708</v>
      </c>
      <c r="B160" s="14" t="s">
        <v>138</v>
      </c>
      <c r="C160" s="15" t="s">
        <v>227</v>
      </c>
      <c r="D160" s="15" t="s">
        <v>96</v>
      </c>
      <c r="E160" s="15"/>
      <c r="F160" s="53">
        <f t="shared" si="11"/>
        <v>472.2</v>
      </c>
      <c r="G160" s="53">
        <f t="shared" si="11"/>
        <v>517.4</v>
      </c>
      <c r="H160" s="53">
        <f t="shared" si="11"/>
        <v>536.20000000000005</v>
      </c>
    </row>
    <row r="161" spans="1:8" x14ac:dyDescent="0.25">
      <c r="A161" s="3" t="s">
        <v>232</v>
      </c>
      <c r="B161" s="14" t="s">
        <v>138</v>
      </c>
      <c r="C161" s="15" t="s">
        <v>227</v>
      </c>
      <c r="D161" s="15" t="s">
        <v>96</v>
      </c>
      <c r="E161" s="15" t="s">
        <v>233</v>
      </c>
      <c r="F161" s="47">
        <v>472.2</v>
      </c>
      <c r="G161" s="47">
        <v>517.4</v>
      </c>
      <c r="H161" s="47">
        <v>536.20000000000005</v>
      </c>
    </row>
    <row r="162" spans="1:8" ht="26.25" hidden="1" x14ac:dyDescent="0.25">
      <c r="A162" s="8" t="s">
        <v>615</v>
      </c>
      <c r="B162" s="12" t="s">
        <v>227</v>
      </c>
      <c r="C162" s="13"/>
      <c r="D162" s="13"/>
      <c r="E162" s="13"/>
      <c r="F162" s="56">
        <f t="shared" ref="F162:H165" si="12">F163</f>
        <v>0</v>
      </c>
      <c r="G162" s="56">
        <f t="shared" si="12"/>
        <v>0</v>
      </c>
      <c r="H162" s="56">
        <f t="shared" si="12"/>
        <v>0</v>
      </c>
    </row>
    <row r="163" spans="1:8" ht="27.75" hidden="1" customHeight="1" x14ac:dyDescent="0.25">
      <c r="A163" s="8" t="s">
        <v>616</v>
      </c>
      <c r="B163" s="12" t="s">
        <v>227</v>
      </c>
      <c r="C163" s="13" t="s">
        <v>243</v>
      </c>
      <c r="D163" s="13"/>
      <c r="E163" s="13"/>
      <c r="F163" s="56">
        <f>F165</f>
        <v>0</v>
      </c>
      <c r="G163" s="56">
        <f>G165</f>
        <v>0</v>
      </c>
      <c r="H163" s="56">
        <f>H165</f>
        <v>0</v>
      </c>
    </row>
    <row r="164" spans="1:8" ht="27.75" hidden="1" customHeight="1" x14ac:dyDescent="0.25">
      <c r="A164" s="8" t="s">
        <v>680</v>
      </c>
      <c r="B164" s="12" t="s">
        <v>227</v>
      </c>
      <c r="C164" s="13" t="s">
        <v>243</v>
      </c>
      <c r="D164" s="13" t="s">
        <v>679</v>
      </c>
      <c r="E164" s="13"/>
      <c r="F164" s="56">
        <f>F165</f>
        <v>0</v>
      </c>
      <c r="G164" s="56">
        <f>G165</f>
        <v>0</v>
      </c>
      <c r="H164" s="56">
        <f>H165</f>
        <v>0</v>
      </c>
    </row>
    <row r="165" spans="1:8" ht="39" hidden="1" x14ac:dyDescent="0.25">
      <c r="A165" s="3" t="s">
        <v>617</v>
      </c>
      <c r="B165" s="14" t="s">
        <v>227</v>
      </c>
      <c r="C165" s="15" t="s">
        <v>243</v>
      </c>
      <c r="D165" s="15" t="s">
        <v>709</v>
      </c>
      <c r="E165" s="13"/>
      <c r="F165" s="56">
        <f t="shared" si="12"/>
        <v>0</v>
      </c>
      <c r="G165" s="56">
        <f t="shared" si="12"/>
        <v>0</v>
      </c>
      <c r="H165" s="56">
        <f t="shared" si="12"/>
        <v>0</v>
      </c>
    </row>
    <row r="166" spans="1:8" ht="14.25" hidden="1" customHeight="1" x14ac:dyDescent="0.25">
      <c r="A166" s="3" t="s">
        <v>673</v>
      </c>
      <c r="B166" s="14" t="s">
        <v>227</v>
      </c>
      <c r="C166" s="15" t="s">
        <v>243</v>
      </c>
      <c r="D166" s="15" t="s">
        <v>709</v>
      </c>
      <c r="E166" s="15" t="s">
        <v>251</v>
      </c>
      <c r="F166" s="54">
        <v>0</v>
      </c>
      <c r="G166" s="54">
        <v>0</v>
      </c>
      <c r="H166" s="54">
        <v>0</v>
      </c>
    </row>
    <row r="167" spans="1:8" x14ac:dyDescent="0.25">
      <c r="A167" s="8" t="s">
        <v>237</v>
      </c>
      <c r="B167" s="12" t="s">
        <v>128</v>
      </c>
      <c r="C167" s="13"/>
      <c r="D167" s="13"/>
      <c r="E167" s="13"/>
      <c r="F167" s="52">
        <f>F168+F181+F185+F205</f>
        <v>15370.199999999999</v>
      </c>
      <c r="G167" s="52">
        <f>G168+G181+G185+G205</f>
        <v>9203.0000000000018</v>
      </c>
      <c r="H167" s="52">
        <f>H168+H181+H185+H205</f>
        <v>3319.1000000000004</v>
      </c>
    </row>
    <row r="168" spans="1:8" x14ac:dyDescent="0.25">
      <c r="A168" s="8" t="s">
        <v>271</v>
      </c>
      <c r="B168" s="12" t="s">
        <v>128</v>
      </c>
      <c r="C168" s="13" t="s">
        <v>257</v>
      </c>
      <c r="D168" s="13"/>
      <c r="E168" s="13"/>
      <c r="F168" s="52">
        <f>F169+F178</f>
        <v>202.3</v>
      </c>
      <c r="G168" s="52">
        <f>G169+G178</f>
        <v>202.3</v>
      </c>
      <c r="H168" s="52">
        <f>H169+H178</f>
        <v>202.3</v>
      </c>
    </row>
    <row r="169" spans="1:8" ht="30.75" customHeight="1" x14ac:dyDescent="0.25">
      <c r="A169" s="8" t="s">
        <v>680</v>
      </c>
      <c r="B169" s="12" t="s">
        <v>128</v>
      </c>
      <c r="C169" s="13" t="s">
        <v>257</v>
      </c>
      <c r="D169" s="13" t="s">
        <v>679</v>
      </c>
      <c r="E169" s="13"/>
      <c r="F169" s="52">
        <f>F170+F172+F174+F176</f>
        <v>197.3</v>
      </c>
      <c r="G169" s="52">
        <f>G170+G172+G174+G176</f>
        <v>197.3</v>
      </c>
      <c r="H169" s="52">
        <f>H170+H172+H174+H176</f>
        <v>197.3</v>
      </c>
    </row>
    <row r="170" spans="1:8" ht="27.75" hidden="1" customHeight="1" x14ac:dyDescent="0.25">
      <c r="A170" s="3" t="s">
        <v>570</v>
      </c>
      <c r="B170" s="15" t="s">
        <v>128</v>
      </c>
      <c r="C170" s="15" t="s">
        <v>257</v>
      </c>
      <c r="D170" s="15" t="s">
        <v>710</v>
      </c>
      <c r="E170" s="13"/>
      <c r="F170" s="53">
        <f>F171</f>
        <v>0</v>
      </c>
      <c r="G170" s="53">
        <f>G171</f>
        <v>0</v>
      </c>
      <c r="H170" s="53">
        <f>H171</f>
        <v>0</v>
      </c>
    </row>
    <row r="171" spans="1:8" ht="39" hidden="1" x14ac:dyDescent="0.25">
      <c r="A171" s="3" t="s">
        <v>794</v>
      </c>
      <c r="B171" s="15" t="s">
        <v>128</v>
      </c>
      <c r="C171" s="15" t="s">
        <v>257</v>
      </c>
      <c r="D171" s="15" t="s">
        <v>710</v>
      </c>
      <c r="E171" s="15" t="s">
        <v>179</v>
      </c>
      <c r="F171" s="53"/>
      <c r="G171" s="53"/>
      <c r="H171" s="53"/>
    </row>
    <row r="172" spans="1:8" ht="39" hidden="1" x14ac:dyDescent="0.25">
      <c r="A172" s="39" t="s">
        <v>648</v>
      </c>
      <c r="B172" s="14" t="s">
        <v>128</v>
      </c>
      <c r="C172" s="15" t="s">
        <v>257</v>
      </c>
      <c r="D172" s="15" t="s">
        <v>712</v>
      </c>
      <c r="E172" s="15"/>
      <c r="F172" s="54">
        <f>F173</f>
        <v>0</v>
      </c>
      <c r="G172" s="54">
        <f>G173</f>
        <v>0</v>
      </c>
      <c r="H172" s="54">
        <f>H173</f>
        <v>0</v>
      </c>
    </row>
    <row r="173" spans="1:8" ht="39" hidden="1" x14ac:dyDescent="0.25">
      <c r="A173" s="39" t="s">
        <v>794</v>
      </c>
      <c r="B173" s="14" t="s">
        <v>128</v>
      </c>
      <c r="C173" s="15" t="s">
        <v>257</v>
      </c>
      <c r="D173" s="15" t="s">
        <v>712</v>
      </c>
      <c r="E173" s="15" t="s">
        <v>179</v>
      </c>
      <c r="F173" s="54">
        <v>0</v>
      </c>
      <c r="G173" s="54">
        <v>0</v>
      </c>
      <c r="H173" s="54">
        <v>0</v>
      </c>
    </row>
    <row r="174" spans="1:8" ht="183.75" customHeight="1" x14ac:dyDescent="0.25">
      <c r="A174" s="3" t="s">
        <v>714</v>
      </c>
      <c r="B174" s="14" t="s">
        <v>128</v>
      </c>
      <c r="C174" s="15" t="s">
        <v>257</v>
      </c>
      <c r="D174" s="15" t="s">
        <v>711</v>
      </c>
      <c r="E174" s="15"/>
      <c r="F174" s="53">
        <f>F175</f>
        <v>86.7</v>
      </c>
      <c r="G174" s="53">
        <f>G175</f>
        <v>86.7</v>
      </c>
      <c r="H174" s="53">
        <f>H175</f>
        <v>86.7</v>
      </c>
    </row>
    <row r="175" spans="1:8" ht="39" x14ac:dyDescent="0.25">
      <c r="A175" s="3" t="s">
        <v>794</v>
      </c>
      <c r="B175" s="14" t="s">
        <v>128</v>
      </c>
      <c r="C175" s="15" t="s">
        <v>257</v>
      </c>
      <c r="D175" s="15" t="s">
        <v>711</v>
      </c>
      <c r="E175" s="15" t="s">
        <v>179</v>
      </c>
      <c r="F175" s="47">
        <v>86.7</v>
      </c>
      <c r="G175" s="47">
        <v>86.7</v>
      </c>
      <c r="H175" s="47">
        <v>86.7</v>
      </c>
    </row>
    <row r="176" spans="1:8" ht="51.75" x14ac:dyDescent="0.25">
      <c r="A176" s="3" t="s">
        <v>715</v>
      </c>
      <c r="B176" s="14" t="s">
        <v>128</v>
      </c>
      <c r="C176" s="15" t="s">
        <v>257</v>
      </c>
      <c r="D176" s="15" t="s">
        <v>713</v>
      </c>
      <c r="E176" s="15"/>
      <c r="F176" s="53">
        <f>F177</f>
        <v>110.6</v>
      </c>
      <c r="G176" s="53">
        <f>G177</f>
        <v>110.6</v>
      </c>
      <c r="H176" s="53">
        <f>H177</f>
        <v>110.6</v>
      </c>
    </row>
    <row r="177" spans="1:10" ht="39" x14ac:dyDescent="0.25">
      <c r="A177" s="3" t="s">
        <v>794</v>
      </c>
      <c r="B177" s="14" t="s">
        <v>128</v>
      </c>
      <c r="C177" s="15" t="s">
        <v>257</v>
      </c>
      <c r="D177" s="15" t="s">
        <v>713</v>
      </c>
      <c r="E177" s="15" t="s">
        <v>179</v>
      </c>
      <c r="F177" s="47">
        <v>110.6</v>
      </c>
      <c r="G177" s="47">
        <v>110.6</v>
      </c>
      <c r="H177" s="47">
        <v>110.6</v>
      </c>
    </row>
    <row r="178" spans="1:10" ht="39" x14ac:dyDescent="0.25">
      <c r="A178" s="8" t="s">
        <v>902</v>
      </c>
      <c r="B178" s="13" t="s">
        <v>128</v>
      </c>
      <c r="C178" s="13" t="s">
        <v>257</v>
      </c>
      <c r="D178" s="13" t="s">
        <v>184</v>
      </c>
      <c r="E178" s="13"/>
      <c r="F178" s="56">
        <f>F179</f>
        <v>5</v>
      </c>
      <c r="G178" s="56">
        <f t="shared" ref="F178:H179" si="13">G179</f>
        <v>5</v>
      </c>
      <c r="H178" s="56">
        <f t="shared" si="13"/>
        <v>5</v>
      </c>
    </row>
    <row r="179" spans="1:10" ht="29.25" customHeight="1" x14ac:dyDescent="0.25">
      <c r="A179" s="19" t="s">
        <v>97</v>
      </c>
      <c r="B179" s="15" t="s">
        <v>128</v>
      </c>
      <c r="C179" s="15" t="s">
        <v>257</v>
      </c>
      <c r="D179" s="15" t="s">
        <v>586</v>
      </c>
      <c r="E179" s="15"/>
      <c r="F179" s="54">
        <f t="shared" si="13"/>
        <v>5</v>
      </c>
      <c r="G179" s="54">
        <f t="shared" si="13"/>
        <v>5</v>
      </c>
      <c r="H179" s="54">
        <f t="shared" si="13"/>
        <v>5</v>
      </c>
      <c r="J179" t="s">
        <v>76</v>
      </c>
    </row>
    <row r="180" spans="1:10" ht="39" x14ac:dyDescent="0.25">
      <c r="A180" s="3" t="s">
        <v>794</v>
      </c>
      <c r="B180" s="15" t="s">
        <v>128</v>
      </c>
      <c r="C180" s="15" t="s">
        <v>257</v>
      </c>
      <c r="D180" s="15" t="s">
        <v>586</v>
      </c>
      <c r="E180" s="15" t="s">
        <v>179</v>
      </c>
      <c r="F180" s="47">
        <v>5</v>
      </c>
      <c r="G180" s="47">
        <v>5</v>
      </c>
      <c r="H180" s="47">
        <v>5</v>
      </c>
    </row>
    <row r="181" spans="1:10" x14ac:dyDescent="0.25">
      <c r="A181" s="8" t="s">
        <v>25</v>
      </c>
      <c r="B181" s="12" t="s">
        <v>128</v>
      </c>
      <c r="C181" s="13" t="s">
        <v>158</v>
      </c>
      <c r="D181" s="13"/>
      <c r="E181" s="13"/>
      <c r="F181" s="52">
        <f>F183</f>
        <v>12697.9</v>
      </c>
      <c r="G181" s="52">
        <f>G183</f>
        <v>7356.3</v>
      </c>
      <c r="H181" s="52">
        <f>H183</f>
        <v>1279.5999999999999</v>
      </c>
    </row>
    <row r="182" spans="1:10" ht="29.25" customHeight="1" x14ac:dyDescent="0.25">
      <c r="A182" s="8" t="s">
        <v>680</v>
      </c>
      <c r="B182" s="12" t="s">
        <v>128</v>
      </c>
      <c r="C182" s="13" t="s">
        <v>158</v>
      </c>
      <c r="D182" s="13" t="s">
        <v>679</v>
      </c>
      <c r="E182" s="13"/>
      <c r="F182" s="52">
        <f>F183</f>
        <v>12697.9</v>
      </c>
      <c r="G182" s="52">
        <f>G183</f>
        <v>7356.3</v>
      </c>
      <c r="H182" s="52">
        <f>H183</f>
        <v>1279.5999999999999</v>
      </c>
    </row>
    <row r="183" spans="1:10" ht="51.75" x14ac:dyDescent="0.25">
      <c r="A183" s="3" t="s">
        <v>26</v>
      </c>
      <c r="B183" s="14" t="s">
        <v>128</v>
      </c>
      <c r="C183" s="15" t="s">
        <v>158</v>
      </c>
      <c r="D183" s="15" t="s">
        <v>716</v>
      </c>
      <c r="E183" s="15"/>
      <c r="F183" s="53">
        <f t="shared" ref="F183:H183" si="14">F184</f>
        <v>12697.9</v>
      </c>
      <c r="G183" s="53">
        <f t="shared" si="14"/>
        <v>7356.3</v>
      </c>
      <c r="H183" s="53">
        <f t="shared" si="14"/>
        <v>1279.5999999999999</v>
      </c>
    </row>
    <row r="184" spans="1:10" ht="39" x14ac:dyDescent="0.25">
      <c r="A184" s="3" t="s">
        <v>794</v>
      </c>
      <c r="B184" s="14" t="s">
        <v>128</v>
      </c>
      <c r="C184" s="15" t="s">
        <v>158</v>
      </c>
      <c r="D184" s="15" t="s">
        <v>716</v>
      </c>
      <c r="E184" s="15" t="s">
        <v>179</v>
      </c>
      <c r="F184" s="47">
        <v>12697.9</v>
      </c>
      <c r="G184" s="47">
        <v>7356.3</v>
      </c>
      <c r="H184" s="47">
        <v>1279.5999999999999</v>
      </c>
    </row>
    <row r="185" spans="1:10" ht="17.25" customHeight="1" x14ac:dyDescent="0.25">
      <c r="A185" s="8" t="s">
        <v>367</v>
      </c>
      <c r="B185" s="12" t="s">
        <v>128</v>
      </c>
      <c r="C185" s="13" t="s">
        <v>217</v>
      </c>
      <c r="D185" s="13"/>
      <c r="E185" s="13"/>
      <c r="F185" s="52">
        <f>F186</f>
        <v>1673.3</v>
      </c>
      <c r="G185" s="52">
        <f>G186</f>
        <v>1334.7</v>
      </c>
      <c r="H185" s="52">
        <f>H186</f>
        <v>1537.5000000000002</v>
      </c>
    </row>
    <row r="186" spans="1:10" ht="41.25" customHeight="1" x14ac:dyDescent="0.25">
      <c r="A186" s="8" t="s">
        <v>903</v>
      </c>
      <c r="B186" s="12" t="s">
        <v>128</v>
      </c>
      <c r="C186" s="13" t="s">
        <v>217</v>
      </c>
      <c r="D186" s="13" t="s">
        <v>320</v>
      </c>
      <c r="E186" s="13"/>
      <c r="F186" s="52">
        <f>F187+F193+F195+F197+F199+F201+F203+F191</f>
        <v>1673.3</v>
      </c>
      <c r="G186" s="52">
        <f>G187+G193+G195+G197+G199+G201+G203+G191</f>
        <v>1334.7</v>
      </c>
      <c r="H186" s="52">
        <f>H187+H193+H195+H197+H199+H201+H203+H191</f>
        <v>1537.5000000000002</v>
      </c>
    </row>
    <row r="187" spans="1:10" ht="27.75" customHeight="1" x14ac:dyDescent="0.25">
      <c r="A187" s="32" t="s">
        <v>386</v>
      </c>
      <c r="B187" s="15" t="s">
        <v>128</v>
      </c>
      <c r="C187" s="15" t="s">
        <v>217</v>
      </c>
      <c r="D187" s="45" t="s">
        <v>909</v>
      </c>
      <c r="E187" s="13"/>
      <c r="F187" s="53">
        <f>F188</f>
        <v>20</v>
      </c>
      <c r="G187" s="53">
        <f>G188</f>
        <v>20</v>
      </c>
      <c r="H187" s="53">
        <f>H188</f>
        <v>20</v>
      </c>
    </row>
    <row r="188" spans="1:10" ht="39" x14ac:dyDescent="0.25">
      <c r="A188" s="3" t="s">
        <v>794</v>
      </c>
      <c r="B188" s="15" t="s">
        <v>128</v>
      </c>
      <c r="C188" s="15" t="s">
        <v>217</v>
      </c>
      <c r="D188" s="45" t="s">
        <v>909</v>
      </c>
      <c r="E188" s="15" t="s">
        <v>179</v>
      </c>
      <c r="F188" s="47">
        <v>20</v>
      </c>
      <c r="G188" s="47">
        <v>20</v>
      </c>
      <c r="H188" s="47">
        <v>20</v>
      </c>
    </row>
    <row r="189" spans="1:10" ht="27.75" hidden="1" customHeight="1" x14ac:dyDescent="0.25">
      <c r="A189" s="3" t="s">
        <v>24</v>
      </c>
      <c r="B189" s="15" t="s">
        <v>128</v>
      </c>
      <c r="C189" s="15" t="s">
        <v>217</v>
      </c>
      <c r="D189" s="15" t="s">
        <v>23</v>
      </c>
      <c r="E189" s="15"/>
      <c r="F189" s="53">
        <f>F190</f>
        <v>0</v>
      </c>
      <c r="G189" s="53">
        <v>0</v>
      </c>
      <c r="H189" s="53">
        <v>0</v>
      </c>
    </row>
    <row r="190" spans="1:10" ht="26.25" hidden="1" customHeight="1" x14ac:dyDescent="0.25">
      <c r="A190" s="3" t="s">
        <v>178</v>
      </c>
      <c r="B190" s="15" t="s">
        <v>128</v>
      </c>
      <c r="C190" s="15" t="s">
        <v>217</v>
      </c>
      <c r="D190" s="15" t="s">
        <v>23</v>
      </c>
      <c r="E190" s="15" t="s">
        <v>179</v>
      </c>
      <c r="F190" s="53"/>
      <c r="G190" s="53">
        <v>0</v>
      </c>
      <c r="H190" s="53">
        <v>0</v>
      </c>
    </row>
    <row r="191" spans="1:10" ht="26.25" hidden="1" customHeight="1" x14ac:dyDescent="0.25">
      <c r="A191" s="3" t="s">
        <v>631</v>
      </c>
      <c r="B191" s="14" t="s">
        <v>128</v>
      </c>
      <c r="C191" s="15" t="s">
        <v>217</v>
      </c>
      <c r="D191" s="15" t="s">
        <v>632</v>
      </c>
      <c r="E191" s="15"/>
      <c r="F191" s="53">
        <f>F192</f>
        <v>0</v>
      </c>
      <c r="G191" s="53">
        <v>0</v>
      </c>
      <c r="H191" s="53">
        <v>0</v>
      </c>
    </row>
    <row r="192" spans="1:10" ht="26.25" hidden="1" customHeight="1" x14ac:dyDescent="0.25">
      <c r="A192" s="3" t="s">
        <v>178</v>
      </c>
      <c r="B192" s="14" t="s">
        <v>128</v>
      </c>
      <c r="C192" s="15" t="s">
        <v>217</v>
      </c>
      <c r="D192" s="15" t="s">
        <v>632</v>
      </c>
      <c r="E192" s="15" t="s">
        <v>179</v>
      </c>
      <c r="F192" s="53">
        <v>0</v>
      </c>
      <c r="G192" s="53">
        <v>0</v>
      </c>
      <c r="H192" s="53">
        <v>0</v>
      </c>
    </row>
    <row r="193" spans="1:8" ht="40.5" customHeight="1" x14ac:dyDescent="0.25">
      <c r="A193" s="3" t="s">
        <v>720</v>
      </c>
      <c r="B193" s="14" t="s">
        <v>128</v>
      </c>
      <c r="C193" s="15" t="s">
        <v>217</v>
      </c>
      <c r="D193" s="45" t="s">
        <v>895</v>
      </c>
      <c r="E193" s="15"/>
      <c r="F193" s="53">
        <f>F194</f>
        <v>1070</v>
      </c>
      <c r="G193" s="53">
        <f>G194</f>
        <v>713</v>
      </c>
      <c r="H193" s="53">
        <f>H194</f>
        <v>713</v>
      </c>
    </row>
    <row r="194" spans="1:8" ht="39" x14ac:dyDescent="0.25">
      <c r="A194" s="3" t="s">
        <v>794</v>
      </c>
      <c r="B194" s="14" t="s">
        <v>128</v>
      </c>
      <c r="C194" s="15" t="s">
        <v>217</v>
      </c>
      <c r="D194" s="45" t="s">
        <v>895</v>
      </c>
      <c r="E194" s="15" t="s">
        <v>179</v>
      </c>
      <c r="F194" s="47">
        <v>1070</v>
      </c>
      <c r="G194" s="47">
        <v>713</v>
      </c>
      <c r="H194" s="47">
        <v>713</v>
      </c>
    </row>
    <row r="195" spans="1:8" ht="90" hidden="1" x14ac:dyDescent="0.25">
      <c r="A195" s="39" t="s">
        <v>493</v>
      </c>
      <c r="B195" s="14" t="s">
        <v>128</v>
      </c>
      <c r="C195" s="15" t="s">
        <v>558</v>
      </c>
      <c r="D195" s="15" t="s">
        <v>559</v>
      </c>
      <c r="E195" s="15"/>
      <c r="F195" s="54">
        <f>F196</f>
        <v>0</v>
      </c>
      <c r="G195" s="54">
        <v>0</v>
      </c>
      <c r="H195" s="54">
        <v>0</v>
      </c>
    </row>
    <row r="196" spans="1:8" ht="26.25" hidden="1" x14ac:dyDescent="0.25">
      <c r="A196" s="3" t="s">
        <v>178</v>
      </c>
      <c r="B196" s="14" t="s">
        <v>128</v>
      </c>
      <c r="C196" s="15" t="s">
        <v>217</v>
      </c>
      <c r="D196" s="15" t="s">
        <v>559</v>
      </c>
      <c r="E196" s="15" t="s">
        <v>560</v>
      </c>
      <c r="F196" s="54"/>
      <c r="G196" s="54">
        <v>0</v>
      </c>
      <c r="H196" s="54">
        <v>0</v>
      </c>
    </row>
    <row r="197" spans="1:8" ht="29.25" customHeight="1" x14ac:dyDescent="0.25">
      <c r="A197" s="3" t="s">
        <v>50</v>
      </c>
      <c r="B197" s="14" t="s">
        <v>128</v>
      </c>
      <c r="C197" s="15" t="s">
        <v>217</v>
      </c>
      <c r="D197" s="45" t="s">
        <v>896</v>
      </c>
      <c r="E197" s="15"/>
      <c r="F197" s="53">
        <f>F198</f>
        <v>208.1</v>
      </c>
      <c r="G197" s="53">
        <f>G198</f>
        <v>215</v>
      </c>
      <c r="H197" s="53">
        <f>H198</f>
        <v>291.7</v>
      </c>
    </row>
    <row r="198" spans="1:8" ht="39" x14ac:dyDescent="0.25">
      <c r="A198" s="3" t="s">
        <v>794</v>
      </c>
      <c r="B198" s="14" t="s">
        <v>128</v>
      </c>
      <c r="C198" s="15" t="s">
        <v>217</v>
      </c>
      <c r="D198" s="45" t="s">
        <v>896</v>
      </c>
      <c r="E198" s="15" t="s">
        <v>179</v>
      </c>
      <c r="F198" s="47">
        <v>208.1</v>
      </c>
      <c r="G198" s="47">
        <v>215</v>
      </c>
      <c r="H198" s="47">
        <v>291.7</v>
      </c>
    </row>
    <row r="199" spans="1:8" ht="39" customHeight="1" x14ac:dyDescent="0.25">
      <c r="A199" s="3" t="s">
        <v>428</v>
      </c>
      <c r="B199" s="14" t="s">
        <v>128</v>
      </c>
      <c r="C199" s="15" t="s">
        <v>217</v>
      </c>
      <c r="D199" s="15" t="s">
        <v>717</v>
      </c>
      <c r="E199" s="15"/>
      <c r="F199" s="53">
        <f>F200</f>
        <v>237.1</v>
      </c>
      <c r="G199" s="53">
        <f>G200</f>
        <v>244.4</v>
      </c>
      <c r="H199" s="53">
        <f>H200</f>
        <v>324.10000000000002</v>
      </c>
    </row>
    <row r="200" spans="1:8" ht="18" customHeight="1" x14ac:dyDescent="0.25">
      <c r="A200" s="3" t="s">
        <v>339</v>
      </c>
      <c r="B200" s="14" t="s">
        <v>128</v>
      </c>
      <c r="C200" s="15" t="s">
        <v>217</v>
      </c>
      <c r="D200" s="15" t="s">
        <v>717</v>
      </c>
      <c r="E200" s="15" t="s">
        <v>340</v>
      </c>
      <c r="F200" s="47">
        <v>237.1</v>
      </c>
      <c r="G200" s="47">
        <v>244.4</v>
      </c>
      <c r="H200" s="47">
        <v>324.10000000000002</v>
      </c>
    </row>
    <row r="201" spans="1:8" ht="38.25" customHeight="1" x14ac:dyDescent="0.25">
      <c r="A201" s="3" t="s">
        <v>464</v>
      </c>
      <c r="B201" s="14" t="s">
        <v>128</v>
      </c>
      <c r="C201" s="15" t="s">
        <v>217</v>
      </c>
      <c r="D201" s="15" t="s">
        <v>718</v>
      </c>
      <c r="E201" s="15"/>
      <c r="F201" s="54">
        <f>F202</f>
        <v>12.4</v>
      </c>
      <c r="G201" s="54">
        <f>G202</f>
        <v>12.8</v>
      </c>
      <c r="H201" s="54">
        <f>H202</f>
        <v>17</v>
      </c>
    </row>
    <row r="202" spans="1:8" ht="18" customHeight="1" x14ac:dyDescent="0.25">
      <c r="A202" s="3" t="s">
        <v>339</v>
      </c>
      <c r="B202" s="14" t="s">
        <v>128</v>
      </c>
      <c r="C202" s="15" t="s">
        <v>217</v>
      </c>
      <c r="D202" s="15" t="s">
        <v>718</v>
      </c>
      <c r="E202" s="15" t="s">
        <v>340</v>
      </c>
      <c r="F202" s="47">
        <v>12.4</v>
      </c>
      <c r="G202" s="47">
        <v>12.8</v>
      </c>
      <c r="H202" s="47">
        <v>17</v>
      </c>
    </row>
    <row r="203" spans="1:8" ht="38.25" customHeight="1" x14ac:dyDescent="0.25">
      <c r="A203" s="3" t="s">
        <v>429</v>
      </c>
      <c r="B203" s="14" t="s">
        <v>128</v>
      </c>
      <c r="C203" s="15" t="s">
        <v>217</v>
      </c>
      <c r="D203" s="15" t="s">
        <v>719</v>
      </c>
      <c r="E203" s="15"/>
      <c r="F203" s="53">
        <f>F204</f>
        <v>125.7</v>
      </c>
      <c r="G203" s="53">
        <f>G204</f>
        <v>129.5</v>
      </c>
      <c r="H203" s="53">
        <f>H204</f>
        <v>171.7</v>
      </c>
    </row>
    <row r="204" spans="1:8" ht="18" customHeight="1" x14ac:dyDescent="0.25">
      <c r="A204" s="3" t="s">
        <v>339</v>
      </c>
      <c r="B204" s="14" t="s">
        <v>128</v>
      </c>
      <c r="C204" s="15" t="s">
        <v>217</v>
      </c>
      <c r="D204" s="15" t="s">
        <v>719</v>
      </c>
      <c r="E204" s="15" t="s">
        <v>340</v>
      </c>
      <c r="F204" s="47">
        <v>125.7</v>
      </c>
      <c r="G204" s="47">
        <v>129.5</v>
      </c>
      <c r="H204" s="47">
        <v>171.7</v>
      </c>
    </row>
    <row r="205" spans="1:8" ht="26.25" x14ac:dyDescent="0.25">
      <c r="A205" s="8" t="s">
        <v>129</v>
      </c>
      <c r="B205" s="12" t="s">
        <v>128</v>
      </c>
      <c r="C205" s="13" t="s">
        <v>130</v>
      </c>
      <c r="D205" s="15"/>
      <c r="E205" s="15"/>
      <c r="F205" s="52">
        <f>F206+F210+F234+F243+F246+F256</f>
        <v>796.7</v>
      </c>
      <c r="G205" s="52">
        <f>G206+G210+G234+G243+G246+G256</f>
        <v>309.70000000000005</v>
      </c>
      <c r="H205" s="52">
        <f>H206+H210+H234+H243+H246+H256</f>
        <v>299.70000000000005</v>
      </c>
    </row>
    <row r="206" spans="1:8" ht="39" x14ac:dyDescent="0.25">
      <c r="A206" s="8" t="s">
        <v>721</v>
      </c>
      <c r="B206" s="12" t="s">
        <v>128</v>
      </c>
      <c r="C206" s="13" t="s">
        <v>130</v>
      </c>
      <c r="D206" s="13" t="s">
        <v>131</v>
      </c>
      <c r="E206" s="15"/>
      <c r="F206" s="52">
        <f>F207</f>
        <v>60</v>
      </c>
      <c r="G206" s="52">
        <f>G207</f>
        <v>60</v>
      </c>
      <c r="H206" s="52">
        <f>H207</f>
        <v>60</v>
      </c>
    </row>
    <row r="207" spans="1:8" ht="39" x14ac:dyDescent="0.25">
      <c r="A207" s="8" t="s">
        <v>394</v>
      </c>
      <c r="B207" s="12" t="s">
        <v>128</v>
      </c>
      <c r="C207" s="13" t="s">
        <v>130</v>
      </c>
      <c r="D207" s="13" t="s">
        <v>588</v>
      </c>
      <c r="E207" s="13"/>
      <c r="F207" s="52">
        <f t="shared" ref="F207:H208" si="15">F208</f>
        <v>60</v>
      </c>
      <c r="G207" s="52">
        <f t="shared" si="15"/>
        <v>60</v>
      </c>
      <c r="H207" s="52">
        <f t="shared" si="15"/>
        <v>60</v>
      </c>
    </row>
    <row r="208" spans="1:8" ht="26.25" x14ac:dyDescent="0.25">
      <c r="A208" s="3" t="s">
        <v>132</v>
      </c>
      <c r="B208" s="14" t="s">
        <v>128</v>
      </c>
      <c r="C208" s="15" t="s">
        <v>130</v>
      </c>
      <c r="D208" s="15" t="s">
        <v>589</v>
      </c>
      <c r="E208" s="15"/>
      <c r="F208" s="53">
        <f t="shared" si="15"/>
        <v>60</v>
      </c>
      <c r="G208" s="53">
        <f t="shared" si="15"/>
        <v>60</v>
      </c>
      <c r="H208" s="53">
        <f t="shared" si="15"/>
        <v>60</v>
      </c>
    </row>
    <row r="209" spans="1:8" ht="39" x14ac:dyDescent="0.25">
      <c r="A209" s="3" t="s">
        <v>794</v>
      </c>
      <c r="B209" s="14" t="s">
        <v>128</v>
      </c>
      <c r="C209" s="15" t="s">
        <v>130</v>
      </c>
      <c r="D209" s="15" t="s">
        <v>589</v>
      </c>
      <c r="E209" s="15" t="s">
        <v>179</v>
      </c>
      <c r="F209" s="47">
        <v>60</v>
      </c>
      <c r="G209" s="47">
        <v>60</v>
      </c>
      <c r="H209" s="47">
        <v>60</v>
      </c>
    </row>
    <row r="210" spans="1:8" ht="39" x14ac:dyDescent="0.25">
      <c r="A210" s="8" t="s">
        <v>904</v>
      </c>
      <c r="B210" s="12" t="s">
        <v>128</v>
      </c>
      <c r="C210" s="13" t="s">
        <v>130</v>
      </c>
      <c r="D210" s="13" t="s">
        <v>262</v>
      </c>
      <c r="E210" s="13"/>
      <c r="F210" s="52">
        <f>F211+F224</f>
        <v>133.4</v>
      </c>
      <c r="G210" s="52">
        <f>G211+G224</f>
        <v>133.4</v>
      </c>
      <c r="H210" s="52">
        <f>H211+H224</f>
        <v>133.4</v>
      </c>
    </row>
    <row r="211" spans="1:8" ht="39" x14ac:dyDescent="0.25">
      <c r="A211" s="8" t="s">
        <v>395</v>
      </c>
      <c r="B211" s="12" t="s">
        <v>128</v>
      </c>
      <c r="C211" s="13" t="s">
        <v>130</v>
      </c>
      <c r="D211" s="13" t="s">
        <v>275</v>
      </c>
      <c r="E211" s="13"/>
      <c r="F211" s="52">
        <f>F212+F218+F220+F222</f>
        <v>100</v>
      </c>
      <c r="G211" s="52">
        <f t="shared" ref="F211:H212" si="16">G212</f>
        <v>100</v>
      </c>
      <c r="H211" s="52">
        <f t="shared" si="16"/>
        <v>100</v>
      </c>
    </row>
    <row r="212" spans="1:8" ht="50.25" customHeight="1" x14ac:dyDescent="0.25">
      <c r="A212" s="3" t="s">
        <v>240</v>
      </c>
      <c r="B212" s="14" t="s">
        <v>128</v>
      </c>
      <c r="C212" s="15" t="s">
        <v>130</v>
      </c>
      <c r="D212" s="15" t="s">
        <v>98</v>
      </c>
      <c r="E212" s="13"/>
      <c r="F212" s="53">
        <f t="shared" si="16"/>
        <v>100</v>
      </c>
      <c r="G212" s="53">
        <f t="shared" si="16"/>
        <v>100</v>
      </c>
      <c r="H212" s="53">
        <f t="shared" si="16"/>
        <v>100</v>
      </c>
    </row>
    <row r="213" spans="1:8" ht="39" x14ac:dyDescent="0.25">
      <c r="A213" s="3" t="s">
        <v>794</v>
      </c>
      <c r="B213" s="14" t="s">
        <v>128</v>
      </c>
      <c r="C213" s="15" t="s">
        <v>130</v>
      </c>
      <c r="D213" s="15" t="s">
        <v>98</v>
      </c>
      <c r="E213" s="15" t="s">
        <v>179</v>
      </c>
      <c r="F213" s="47">
        <v>100</v>
      </c>
      <c r="G213" s="47">
        <v>100</v>
      </c>
      <c r="H213" s="47">
        <v>100</v>
      </c>
    </row>
    <row r="214" spans="1:8" ht="21.75" hidden="1" customHeight="1" x14ac:dyDescent="0.25">
      <c r="A214" s="3" t="s">
        <v>52</v>
      </c>
      <c r="B214" s="15" t="s">
        <v>128</v>
      </c>
      <c r="C214" s="15" t="s">
        <v>130</v>
      </c>
      <c r="D214" s="15" t="s">
        <v>68</v>
      </c>
      <c r="E214" s="15"/>
      <c r="F214" s="53">
        <f>F215</f>
        <v>0</v>
      </c>
      <c r="G214" s="53">
        <v>0</v>
      </c>
      <c r="H214" s="53">
        <v>0</v>
      </c>
    </row>
    <row r="215" spans="1:8" ht="18.75" hidden="1" customHeight="1" x14ac:dyDescent="0.25">
      <c r="A215" s="17" t="s">
        <v>69</v>
      </c>
      <c r="B215" s="15" t="s">
        <v>128</v>
      </c>
      <c r="C215" s="15" t="s">
        <v>130</v>
      </c>
      <c r="D215" s="15" t="s">
        <v>68</v>
      </c>
      <c r="E215" s="15" t="s">
        <v>427</v>
      </c>
      <c r="F215" s="53"/>
      <c r="G215" s="53">
        <v>0</v>
      </c>
      <c r="H215" s="53">
        <v>0</v>
      </c>
    </row>
    <row r="216" spans="1:8" ht="18.75" hidden="1" customHeight="1" x14ac:dyDescent="0.25">
      <c r="A216" s="17" t="s">
        <v>493</v>
      </c>
      <c r="B216" s="15" t="s">
        <v>128</v>
      </c>
      <c r="C216" s="15" t="s">
        <v>130</v>
      </c>
      <c r="D216" s="15" t="s">
        <v>495</v>
      </c>
      <c r="E216" s="15"/>
      <c r="F216" s="53">
        <f>F217</f>
        <v>0</v>
      </c>
      <c r="G216" s="53">
        <v>0</v>
      </c>
      <c r="H216" s="53">
        <v>0</v>
      </c>
    </row>
    <row r="217" spans="1:8" ht="25.5" hidden="1" customHeight="1" x14ac:dyDescent="0.25">
      <c r="A217" s="3" t="s">
        <v>178</v>
      </c>
      <c r="B217" s="15" t="s">
        <v>128</v>
      </c>
      <c r="C217" s="15" t="s">
        <v>130</v>
      </c>
      <c r="D217" s="15" t="s">
        <v>495</v>
      </c>
      <c r="E217" s="15" t="s">
        <v>179</v>
      </c>
      <c r="F217" s="53">
        <v>0</v>
      </c>
      <c r="G217" s="53">
        <v>0</v>
      </c>
      <c r="H217" s="53">
        <v>0</v>
      </c>
    </row>
    <row r="218" spans="1:8" ht="183.75" hidden="1" customHeight="1" x14ac:dyDescent="0.25">
      <c r="A218" s="17" t="s">
        <v>664</v>
      </c>
      <c r="B218" s="15" t="s">
        <v>128</v>
      </c>
      <c r="C218" s="15" t="s">
        <v>130</v>
      </c>
      <c r="D218" s="15" t="s">
        <v>636</v>
      </c>
      <c r="E218" s="15"/>
      <c r="F218" s="53">
        <f>F219</f>
        <v>0</v>
      </c>
      <c r="G218" s="53">
        <v>0</v>
      </c>
      <c r="H218" s="53">
        <v>0</v>
      </c>
    </row>
    <row r="219" spans="1:8" ht="54.75" hidden="1" customHeight="1" x14ac:dyDescent="0.25">
      <c r="A219" s="17" t="s">
        <v>69</v>
      </c>
      <c r="B219" s="15" t="s">
        <v>128</v>
      </c>
      <c r="C219" s="15" t="s">
        <v>130</v>
      </c>
      <c r="D219" s="15" t="s">
        <v>636</v>
      </c>
      <c r="E219" s="15" t="s">
        <v>427</v>
      </c>
      <c r="F219" s="53"/>
      <c r="G219" s="53"/>
      <c r="H219" s="53"/>
    </row>
    <row r="220" spans="1:8" ht="22.5" hidden="1" customHeight="1" x14ac:dyDescent="0.25">
      <c r="A220" s="40" t="s">
        <v>658</v>
      </c>
      <c r="B220" s="15" t="s">
        <v>128</v>
      </c>
      <c r="C220" s="15" t="s">
        <v>130</v>
      </c>
      <c r="D220" s="15" t="s">
        <v>649</v>
      </c>
      <c r="E220" s="15"/>
      <c r="F220" s="53">
        <f>F221</f>
        <v>0</v>
      </c>
      <c r="G220" s="53">
        <f>G221</f>
        <v>0</v>
      </c>
      <c r="H220" s="53">
        <f>H221</f>
        <v>0</v>
      </c>
    </row>
    <row r="221" spans="1:8" ht="23.25" hidden="1" customHeight="1" x14ac:dyDescent="0.25">
      <c r="A221" s="40" t="s">
        <v>69</v>
      </c>
      <c r="B221" s="15" t="s">
        <v>128</v>
      </c>
      <c r="C221" s="15" t="s">
        <v>130</v>
      </c>
      <c r="D221" s="15" t="s">
        <v>649</v>
      </c>
      <c r="E221" s="15" t="s">
        <v>427</v>
      </c>
      <c r="F221" s="53"/>
      <c r="G221" s="53"/>
      <c r="H221" s="53"/>
    </row>
    <row r="222" spans="1:8" ht="19.5" hidden="1" customHeight="1" x14ac:dyDescent="0.25">
      <c r="A222" s="40" t="s">
        <v>654</v>
      </c>
      <c r="B222" s="15" t="s">
        <v>128</v>
      </c>
      <c r="C222" s="15" t="s">
        <v>130</v>
      </c>
      <c r="D222" s="38" t="s">
        <v>647</v>
      </c>
      <c r="E222" s="15"/>
      <c r="F222" s="53">
        <f>F223</f>
        <v>0</v>
      </c>
      <c r="G222" s="53">
        <v>0</v>
      </c>
      <c r="H222" s="53">
        <v>0</v>
      </c>
    </row>
    <row r="223" spans="1:8" ht="21.75" hidden="1" customHeight="1" x14ac:dyDescent="0.25">
      <c r="A223" s="17" t="s">
        <v>69</v>
      </c>
      <c r="B223" s="15" t="s">
        <v>128</v>
      </c>
      <c r="C223" s="15" t="s">
        <v>130</v>
      </c>
      <c r="D223" s="38" t="s">
        <v>647</v>
      </c>
      <c r="E223" s="15" t="s">
        <v>427</v>
      </c>
      <c r="F223" s="53"/>
      <c r="G223" s="53"/>
      <c r="H223" s="53"/>
    </row>
    <row r="224" spans="1:8" ht="26.25" customHeight="1" x14ac:dyDescent="0.25">
      <c r="A224" s="18" t="s">
        <v>396</v>
      </c>
      <c r="B224" s="13" t="s">
        <v>128</v>
      </c>
      <c r="C224" s="13" t="s">
        <v>130</v>
      </c>
      <c r="D224" s="13" t="s">
        <v>264</v>
      </c>
      <c r="E224" s="13"/>
      <c r="F224" s="52">
        <f>F225+F230+F232</f>
        <v>33.4</v>
      </c>
      <c r="G224" s="52">
        <f>G225+G230+G232</f>
        <v>33.4</v>
      </c>
      <c r="H224" s="52">
        <f>H225+H230+H232</f>
        <v>33.4</v>
      </c>
    </row>
    <row r="225" spans="1:8" ht="39.75" customHeight="1" x14ac:dyDescent="0.25">
      <c r="A225" s="3" t="s">
        <v>272</v>
      </c>
      <c r="B225" s="15" t="s">
        <v>128</v>
      </c>
      <c r="C225" s="15" t="s">
        <v>130</v>
      </c>
      <c r="D225" s="15" t="s">
        <v>99</v>
      </c>
      <c r="E225" s="15"/>
      <c r="F225" s="53">
        <f t="shared" ref="F225:H225" si="17">F226</f>
        <v>20</v>
      </c>
      <c r="G225" s="53">
        <f t="shared" si="17"/>
        <v>20</v>
      </c>
      <c r="H225" s="53">
        <f t="shared" si="17"/>
        <v>20</v>
      </c>
    </row>
    <row r="226" spans="1:8" ht="39" x14ac:dyDescent="0.25">
      <c r="A226" s="3" t="s">
        <v>794</v>
      </c>
      <c r="B226" s="15" t="s">
        <v>128</v>
      </c>
      <c r="C226" s="15" t="s">
        <v>130</v>
      </c>
      <c r="D226" s="15" t="s">
        <v>99</v>
      </c>
      <c r="E226" s="15" t="s">
        <v>179</v>
      </c>
      <c r="F226" s="47">
        <v>20</v>
      </c>
      <c r="G226" s="47">
        <v>20</v>
      </c>
      <c r="H226" s="47">
        <v>20</v>
      </c>
    </row>
    <row r="227" spans="1:8" ht="26.25" hidden="1" customHeight="1" x14ac:dyDescent="0.25">
      <c r="A227" s="8" t="s">
        <v>425</v>
      </c>
      <c r="B227" s="13" t="s">
        <v>128</v>
      </c>
      <c r="C227" s="13" t="s">
        <v>130</v>
      </c>
      <c r="D227" s="13" t="s">
        <v>426</v>
      </c>
      <c r="E227" s="13"/>
      <c r="F227" s="52">
        <f>F232</f>
        <v>13.4</v>
      </c>
      <c r="G227" s="52">
        <v>0</v>
      </c>
      <c r="H227" s="52">
        <v>0</v>
      </c>
    </row>
    <row r="228" spans="1:8" ht="77.25" hidden="1" x14ac:dyDescent="0.25">
      <c r="A228" s="3" t="s">
        <v>571</v>
      </c>
      <c r="B228" s="15" t="s">
        <v>128</v>
      </c>
      <c r="C228" s="15" t="s">
        <v>130</v>
      </c>
      <c r="D228" s="15" t="s">
        <v>572</v>
      </c>
      <c r="E228" s="15"/>
      <c r="F228" s="53">
        <f>F229</f>
        <v>0</v>
      </c>
      <c r="G228" s="53">
        <v>0</v>
      </c>
      <c r="H228" s="53">
        <v>0</v>
      </c>
    </row>
    <row r="229" spans="1:8" ht="51.75" hidden="1" x14ac:dyDescent="0.25">
      <c r="A229" s="3" t="s">
        <v>69</v>
      </c>
      <c r="B229" s="15" t="s">
        <v>128</v>
      </c>
      <c r="C229" s="15" t="s">
        <v>130</v>
      </c>
      <c r="D229" s="15" t="s">
        <v>572</v>
      </c>
      <c r="E229" s="15" t="s">
        <v>427</v>
      </c>
      <c r="F229" s="53"/>
      <c r="G229" s="53"/>
      <c r="H229" s="53"/>
    </row>
    <row r="230" spans="1:8" ht="77.25" hidden="1" x14ac:dyDescent="0.25">
      <c r="A230" s="3" t="s">
        <v>571</v>
      </c>
      <c r="B230" s="15" t="s">
        <v>128</v>
      </c>
      <c r="C230" s="15" t="s">
        <v>130</v>
      </c>
      <c r="D230" s="15" t="s">
        <v>572</v>
      </c>
      <c r="E230" s="15"/>
      <c r="F230" s="53">
        <f>F231</f>
        <v>0</v>
      </c>
      <c r="G230" s="53">
        <v>0</v>
      </c>
      <c r="H230" s="53">
        <v>0</v>
      </c>
    </row>
    <row r="231" spans="1:8" ht="39" hidden="1" x14ac:dyDescent="0.25">
      <c r="A231" s="3" t="s">
        <v>794</v>
      </c>
      <c r="B231" s="15" t="s">
        <v>128</v>
      </c>
      <c r="C231" s="15" t="s">
        <v>130</v>
      </c>
      <c r="D231" s="15" t="s">
        <v>572</v>
      </c>
      <c r="E231" s="15" t="s">
        <v>179</v>
      </c>
      <c r="F231" s="53"/>
      <c r="G231" s="53"/>
      <c r="H231" s="53"/>
    </row>
    <row r="232" spans="1:8" ht="81" customHeight="1" x14ac:dyDescent="0.25">
      <c r="A232" s="3" t="s">
        <v>566</v>
      </c>
      <c r="B232" s="15" t="s">
        <v>128</v>
      </c>
      <c r="C232" s="15" t="s">
        <v>130</v>
      </c>
      <c r="D232" s="15" t="s">
        <v>567</v>
      </c>
      <c r="E232" s="15"/>
      <c r="F232" s="53">
        <f>F233</f>
        <v>13.4</v>
      </c>
      <c r="G232" s="53">
        <f>G233</f>
        <v>13.4</v>
      </c>
      <c r="H232" s="53">
        <f>H233</f>
        <v>13.4</v>
      </c>
    </row>
    <row r="233" spans="1:8" ht="51.75" customHeight="1" x14ac:dyDescent="0.25">
      <c r="A233" s="3" t="s">
        <v>69</v>
      </c>
      <c r="B233" s="15" t="s">
        <v>128</v>
      </c>
      <c r="C233" s="15" t="s">
        <v>130</v>
      </c>
      <c r="D233" s="15" t="s">
        <v>567</v>
      </c>
      <c r="E233" s="15" t="s">
        <v>427</v>
      </c>
      <c r="F233" s="47">
        <v>13.4</v>
      </c>
      <c r="G233" s="47">
        <v>13.4</v>
      </c>
      <c r="H233" s="47">
        <v>13.4</v>
      </c>
    </row>
    <row r="234" spans="1:8" ht="51.75" customHeight="1" x14ac:dyDescent="0.25">
      <c r="A234" s="8" t="s">
        <v>905</v>
      </c>
      <c r="B234" s="12" t="s">
        <v>128</v>
      </c>
      <c r="C234" s="13" t="s">
        <v>130</v>
      </c>
      <c r="D234" s="13" t="s">
        <v>100</v>
      </c>
      <c r="E234" s="13"/>
      <c r="F234" s="52">
        <f>F235+F237+F239+F241</f>
        <v>102.30000000000001</v>
      </c>
      <c r="G234" s="52">
        <f>G235+G237+G239+G241</f>
        <v>102.30000000000001</v>
      </c>
      <c r="H234" s="52">
        <f>H235+H237+H239+H241</f>
        <v>92.300000000000011</v>
      </c>
    </row>
    <row r="235" spans="1:8" ht="26.25" x14ac:dyDescent="0.25">
      <c r="A235" s="3" t="s">
        <v>289</v>
      </c>
      <c r="B235" s="14" t="s">
        <v>128</v>
      </c>
      <c r="C235" s="15" t="s">
        <v>130</v>
      </c>
      <c r="D235" s="15" t="s">
        <v>101</v>
      </c>
      <c r="E235" s="15"/>
      <c r="F235" s="53">
        <f>F236</f>
        <v>91.9</v>
      </c>
      <c r="G235" s="53">
        <f>G236</f>
        <v>91.9</v>
      </c>
      <c r="H235" s="53">
        <f>H236</f>
        <v>91.9</v>
      </c>
    </row>
    <row r="236" spans="1:8" ht="39" x14ac:dyDescent="0.25">
      <c r="A236" s="3" t="s">
        <v>794</v>
      </c>
      <c r="B236" s="14" t="s">
        <v>128</v>
      </c>
      <c r="C236" s="15" t="s">
        <v>130</v>
      </c>
      <c r="D236" s="15" t="s">
        <v>101</v>
      </c>
      <c r="E236" s="15" t="s">
        <v>179</v>
      </c>
      <c r="F236" s="47">
        <v>91.9</v>
      </c>
      <c r="G236" s="47">
        <v>91.9</v>
      </c>
      <c r="H236" s="47">
        <v>91.9</v>
      </c>
    </row>
    <row r="237" spans="1:8" ht="26.25" x14ac:dyDescent="0.25">
      <c r="A237" s="3" t="s">
        <v>397</v>
      </c>
      <c r="B237" s="14" t="s">
        <v>128</v>
      </c>
      <c r="C237" s="15" t="s">
        <v>130</v>
      </c>
      <c r="D237" s="15" t="s">
        <v>102</v>
      </c>
      <c r="E237" s="15"/>
      <c r="F237" s="53">
        <f>F238</f>
        <v>10.4</v>
      </c>
      <c r="G237" s="53">
        <f>G238</f>
        <v>10.4</v>
      </c>
      <c r="H237" s="53">
        <f>H238</f>
        <v>0.4</v>
      </c>
    </row>
    <row r="238" spans="1:8" ht="39" x14ac:dyDescent="0.25">
      <c r="A238" s="3" t="s">
        <v>794</v>
      </c>
      <c r="B238" s="14" t="s">
        <v>128</v>
      </c>
      <c r="C238" s="15" t="s">
        <v>130</v>
      </c>
      <c r="D238" s="15" t="s">
        <v>102</v>
      </c>
      <c r="E238" s="15" t="s">
        <v>179</v>
      </c>
      <c r="F238" s="47">
        <v>10.4</v>
      </c>
      <c r="G238" s="47">
        <v>10.4</v>
      </c>
      <c r="H238" s="47">
        <v>0.4</v>
      </c>
    </row>
    <row r="239" spans="1:8" ht="102.75" hidden="1" x14ac:dyDescent="0.25">
      <c r="A239" s="3" t="s">
        <v>633</v>
      </c>
      <c r="B239" s="15" t="s">
        <v>128</v>
      </c>
      <c r="C239" s="15" t="s">
        <v>130</v>
      </c>
      <c r="D239" s="15" t="s">
        <v>634</v>
      </c>
      <c r="E239" s="15"/>
      <c r="F239" s="54">
        <f>F240</f>
        <v>0</v>
      </c>
      <c r="G239" s="54">
        <v>0</v>
      </c>
      <c r="H239" s="54">
        <v>0</v>
      </c>
    </row>
    <row r="240" spans="1:8" ht="39" hidden="1" x14ac:dyDescent="0.25">
      <c r="A240" s="3" t="s">
        <v>794</v>
      </c>
      <c r="B240" s="15" t="s">
        <v>128</v>
      </c>
      <c r="C240" s="15" t="s">
        <v>130</v>
      </c>
      <c r="D240" s="15" t="s">
        <v>634</v>
      </c>
      <c r="E240" s="15" t="s">
        <v>179</v>
      </c>
      <c r="F240" s="54"/>
      <c r="G240" s="54"/>
      <c r="H240" s="54"/>
    </row>
    <row r="241" spans="1:8" ht="51.75" hidden="1" x14ac:dyDescent="0.25">
      <c r="A241" s="3" t="s">
        <v>829</v>
      </c>
      <c r="B241" s="15" t="s">
        <v>128</v>
      </c>
      <c r="C241" s="15" t="s">
        <v>130</v>
      </c>
      <c r="D241" s="15" t="s">
        <v>830</v>
      </c>
      <c r="E241" s="15"/>
      <c r="F241" s="54">
        <f>F242</f>
        <v>0</v>
      </c>
      <c r="G241" s="54">
        <v>0</v>
      </c>
      <c r="H241" s="54">
        <v>0</v>
      </c>
    </row>
    <row r="242" spans="1:8" ht="39" hidden="1" x14ac:dyDescent="0.25">
      <c r="A242" s="3" t="s">
        <v>794</v>
      </c>
      <c r="B242" s="15" t="s">
        <v>128</v>
      </c>
      <c r="C242" s="15" t="s">
        <v>130</v>
      </c>
      <c r="D242" s="15" t="s">
        <v>830</v>
      </c>
      <c r="E242" s="15" t="s">
        <v>179</v>
      </c>
      <c r="F242" s="54"/>
      <c r="G242" s="54"/>
      <c r="H242" s="54"/>
    </row>
    <row r="243" spans="1:8" ht="42" customHeight="1" x14ac:dyDescent="0.25">
      <c r="A243" s="8" t="s">
        <v>906</v>
      </c>
      <c r="B243" s="13" t="s">
        <v>128</v>
      </c>
      <c r="C243" s="13" t="s">
        <v>130</v>
      </c>
      <c r="D243" s="13" t="s">
        <v>722</v>
      </c>
      <c r="E243" s="15"/>
      <c r="F243" s="56">
        <f t="shared" ref="F243:H244" si="18">F244</f>
        <v>2</v>
      </c>
      <c r="G243" s="56">
        <f t="shared" si="18"/>
        <v>2</v>
      </c>
      <c r="H243" s="56">
        <f t="shared" si="18"/>
        <v>2</v>
      </c>
    </row>
    <row r="244" spans="1:8" ht="54" customHeight="1" x14ac:dyDescent="0.25">
      <c r="A244" s="3" t="s">
        <v>569</v>
      </c>
      <c r="B244" s="15" t="s">
        <v>128</v>
      </c>
      <c r="C244" s="15" t="s">
        <v>130</v>
      </c>
      <c r="D244" s="15" t="s">
        <v>723</v>
      </c>
      <c r="E244" s="15"/>
      <c r="F244" s="53">
        <f t="shared" si="18"/>
        <v>2</v>
      </c>
      <c r="G244" s="53">
        <f t="shared" si="18"/>
        <v>2</v>
      </c>
      <c r="H244" s="53">
        <f t="shared" si="18"/>
        <v>2</v>
      </c>
    </row>
    <row r="245" spans="1:8" ht="39" x14ac:dyDescent="0.25">
      <c r="A245" s="3" t="s">
        <v>794</v>
      </c>
      <c r="B245" s="15" t="s">
        <v>128</v>
      </c>
      <c r="C245" s="15" t="s">
        <v>130</v>
      </c>
      <c r="D245" s="15" t="s">
        <v>723</v>
      </c>
      <c r="E245" s="15" t="s">
        <v>179</v>
      </c>
      <c r="F245" s="47">
        <v>2</v>
      </c>
      <c r="G245" s="47">
        <v>2</v>
      </c>
      <c r="H245" s="47">
        <v>2</v>
      </c>
    </row>
    <row r="246" spans="1:8" ht="39" x14ac:dyDescent="0.25">
      <c r="A246" s="8" t="s">
        <v>724</v>
      </c>
      <c r="B246" s="13" t="s">
        <v>128</v>
      </c>
      <c r="C246" s="13" t="s">
        <v>130</v>
      </c>
      <c r="D246" s="13" t="s">
        <v>725</v>
      </c>
      <c r="E246" s="13"/>
      <c r="F246" s="52">
        <f>F247+F250+F253</f>
        <v>499</v>
      </c>
      <c r="G246" s="52">
        <f>G247+G250+G253</f>
        <v>12</v>
      </c>
      <c r="H246" s="52">
        <f>H247+H250+H253</f>
        <v>12</v>
      </c>
    </row>
    <row r="247" spans="1:8" ht="39" x14ac:dyDescent="0.25">
      <c r="A247" s="8" t="s">
        <v>726</v>
      </c>
      <c r="B247" s="13" t="s">
        <v>128</v>
      </c>
      <c r="C247" s="13" t="s">
        <v>130</v>
      </c>
      <c r="D247" s="13" t="s">
        <v>859</v>
      </c>
      <c r="E247" s="13"/>
      <c r="F247" s="52">
        <f t="shared" ref="F247:H248" si="19">F248</f>
        <v>267</v>
      </c>
      <c r="G247" s="52">
        <f t="shared" si="19"/>
        <v>4</v>
      </c>
      <c r="H247" s="52">
        <f t="shared" si="19"/>
        <v>4</v>
      </c>
    </row>
    <row r="248" spans="1:8" ht="39" x14ac:dyDescent="0.25">
      <c r="A248" s="3" t="s">
        <v>865</v>
      </c>
      <c r="B248" s="15" t="s">
        <v>128</v>
      </c>
      <c r="C248" s="15" t="s">
        <v>130</v>
      </c>
      <c r="D248" s="15" t="s">
        <v>860</v>
      </c>
      <c r="E248" s="15"/>
      <c r="F248" s="53">
        <f t="shared" si="19"/>
        <v>267</v>
      </c>
      <c r="G248" s="53">
        <f t="shared" si="19"/>
        <v>4</v>
      </c>
      <c r="H248" s="53">
        <f t="shared" si="19"/>
        <v>4</v>
      </c>
    </row>
    <row r="249" spans="1:8" x14ac:dyDescent="0.25">
      <c r="A249" s="3" t="s">
        <v>339</v>
      </c>
      <c r="B249" s="15" t="s">
        <v>128</v>
      </c>
      <c r="C249" s="15" t="s">
        <v>130</v>
      </c>
      <c r="D249" s="15" t="s">
        <v>860</v>
      </c>
      <c r="E249" s="15" t="s">
        <v>340</v>
      </c>
      <c r="F249" s="47">
        <v>267</v>
      </c>
      <c r="G249" s="47">
        <v>4</v>
      </c>
      <c r="H249" s="47">
        <v>4</v>
      </c>
    </row>
    <row r="250" spans="1:8" ht="39" x14ac:dyDescent="0.25">
      <c r="A250" s="8" t="s">
        <v>728</v>
      </c>
      <c r="B250" s="13" t="s">
        <v>128</v>
      </c>
      <c r="C250" s="13" t="s">
        <v>130</v>
      </c>
      <c r="D250" s="13" t="s">
        <v>861</v>
      </c>
      <c r="E250" s="13"/>
      <c r="F250" s="56">
        <f t="shared" ref="F250:H251" si="20">F251</f>
        <v>228</v>
      </c>
      <c r="G250" s="56">
        <f t="shared" si="20"/>
        <v>4</v>
      </c>
      <c r="H250" s="56">
        <f t="shared" si="20"/>
        <v>4</v>
      </c>
    </row>
    <row r="251" spans="1:8" ht="39" x14ac:dyDescent="0.25">
      <c r="A251" s="3" t="s">
        <v>866</v>
      </c>
      <c r="B251" s="15" t="s">
        <v>128</v>
      </c>
      <c r="C251" s="15" t="s">
        <v>130</v>
      </c>
      <c r="D251" s="15" t="s">
        <v>862</v>
      </c>
      <c r="E251" s="15"/>
      <c r="F251" s="53">
        <f t="shared" si="20"/>
        <v>228</v>
      </c>
      <c r="G251" s="53">
        <f t="shared" si="20"/>
        <v>4</v>
      </c>
      <c r="H251" s="53">
        <f t="shared" si="20"/>
        <v>4</v>
      </c>
    </row>
    <row r="252" spans="1:8" x14ac:dyDescent="0.25">
      <c r="A252" s="3" t="s">
        <v>339</v>
      </c>
      <c r="B252" s="15" t="s">
        <v>128</v>
      </c>
      <c r="C252" s="15" t="s">
        <v>130</v>
      </c>
      <c r="D252" s="15" t="s">
        <v>862</v>
      </c>
      <c r="E252" s="15" t="s">
        <v>340</v>
      </c>
      <c r="F252" s="47">
        <v>228</v>
      </c>
      <c r="G252" s="47">
        <v>4</v>
      </c>
      <c r="H252" s="47">
        <v>4</v>
      </c>
    </row>
    <row r="253" spans="1:8" ht="39.75" customHeight="1" x14ac:dyDescent="0.25">
      <c r="A253" s="8" t="s">
        <v>730</v>
      </c>
      <c r="B253" s="13" t="s">
        <v>128</v>
      </c>
      <c r="C253" s="13" t="s">
        <v>130</v>
      </c>
      <c r="D253" s="13" t="s">
        <v>867</v>
      </c>
      <c r="E253" s="15"/>
      <c r="F253" s="56">
        <f t="shared" ref="F253:H254" si="21">F254</f>
        <v>4</v>
      </c>
      <c r="G253" s="56">
        <f t="shared" si="21"/>
        <v>4</v>
      </c>
      <c r="H253" s="56">
        <f t="shared" si="21"/>
        <v>4</v>
      </c>
    </row>
    <row r="254" spans="1:8" ht="39" x14ac:dyDescent="0.25">
      <c r="A254" s="3" t="s">
        <v>869</v>
      </c>
      <c r="B254" s="15" t="s">
        <v>128</v>
      </c>
      <c r="C254" s="15" t="s">
        <v>130</v>
      </c>
      <c r="D254" s="15" t="s">
        <v>868</v>
      </c>
      <c r="E254" s="15"/>
      <c r="F254" s="53">
        <f t="shared" si="21"/>
        <v>4</v>
      </c>
      <c r="G254" s="53">
        <f t="shared" si="21"/>
        <v>4</v>
      </c>
      <c r="H254" s="53">
        <f t="shared" si="21"/>
        <v>4</v>
      </c>
    </row>
    <row r="255" spans="1:8" ht="18.75" customHeight="1" x14ac:dyDescent="0.25">
      <c r="A255" s="3" t="s">
        <v>339</v>
      </c>
      <c r="B255" s="15" t="s">
        <v>128</v>
      </c>
      <c r="C255" s="15" t="s">
        <v>130</v>
      </c>
      <c r="D255" s="15" t="s">
        <v>868</v>
      </c>
      <c r="E255" s="15" t="s">
        <v>340</v>
      </c>
      <c r="F255" s="47">
        <v>4</v>
      </c>
      <c r="G255" s="47">
        <v>4</v>
      </c>
      <c r="H255" s="47">
        <v>4</v>
      </c>
    </row>
    <row r="256" spans="1:8" ht="28.5" hidden="1" customHeight="1" x14ac:dyDescent="0.25">
      <c r="A256" s="8" t="s">
        <v>680</v>
      </c>
      <c r="B256" s="12" t="s">
        <v>128</v>
      </c>
      <c r="C256" s="13" t="s">
        <v>130</v>
      </c>
      <c r="D256" s="13" t="s">
        <v>679</v>
      </c>
      <c r="E256" s="13"/>
      <c r="F256" s="56">
        <f t="shared" ref="F256:H257" si="22">F257</f>
        <v>0</v>
      </c>
      <c r="G256" s="56">
        <f t="shared" si="22"/>
        <v>0</v>
      </c>
      <c r="H256" s="56">
        <f t="shared" si="22"/>
        <v>0</v>
      </c>
    </row>
    <row r="257" spans="1:8" ht="31.5" hidden="1" customHeight="1" x14ac:dyDescent="0.25">
      <c r="A257" s="3" t="s">
        <v>801</v>
      </c>
      <c r="B257" s="15" t="s">
        <v>128</v>
      </c>
      <c r="C257" s="15" t="s">
        <v>130</v>
      </c>
      <c r="D257" s="15" t="s">
        <v>871</v>
      </c>
      <c r="E257" s="15"/>
      <c r="F257" s="54">
        <f t="shared" si="22"/>
        <v>0</v>
      </c>
      <c r="G257" s="54">
        <f t="shared" si="22"/>
        <v>0</v>
      </c>
      <c r="H257" s="54">
        <f t="shared" si="22"/>
        <v>0</v>
      </c>
    </row>
    <row r="258" spans="1:8" ht="39" hidden="1" x14ac:dyDescent="0.25">
      <c r="A258" s="3" t="s">
        <v>794</v>
      </c>
      <c r="B258" s="15" t="s">
        <v>128</v>
      </c>
      <c r="C258" s="15" t="s">
        <v>130</v>
      </c>
      <c r="D258" s="15" t="s">
        <v>871</v>
      </c>
      <c r="E258" s="15" t="s">
        <v>179</v>
      </c>
      <c r="F258" s="54"/>
      <c r="G258" s="54"/>
      <c r="H258" s="54"/>
    </row>
    <row r="259" spans="1:8" x14ac:dyDescent="0.25">
      <c r="A259" s="8" t="s">
        <v>398</v>
      </c>
      <c r="B259" s="12" t="s">
        <v>257</v>
      </c>
      <c r="C259" s="13"/>
      <c r="D259" s="13"/>
      <c r="E259" s="13"/>
      <c r="F259" s="52">
        <f>F260+F297+F332+F335+F339</f>
        <v>2178.1</v>
      </c>
      <c r="G259" s="52">
        <f>G260+G297+G332+G335+G339</f>
        <v>473.1</v>
      </c>
      <c r="H259" s="52">
        <f>H260+H297+H332+H335+H339</f>
        <v>473.1</v>
      </c>
    </row>
    <row r="260" spans="1:8" x14ac:dyDescent="0.25">
      <c r="A260" s="8" t="s">
        <v>273</v>
      </c>
      <c r="B260" s="12" t="s">
        <v>257</v>
      </c>
      <c r="C260" s="13" t="s">
        <v>160</v>
      </c>
      <c r="D260" s="13"/>
      <c r="E260" s="13"/>
      <c r="F260" s="52">
        <f>F261+F272+F287+F289+F295</f>
        <v>1068.0999999999999</v>
      </c>
      <c r="G260" s="52">
        <f>G261+G272+G287+G289+G295</f>
        <v>373.1</v>
      </c>
      <c r="H260" s="52">
        <f>H261+H272+H287+H289+H295</f>
        <v>373.1</v>
      </c>
    </row>
    <row r="261" spans="1:8" ht="52.5" customHeight="1" x14ac:dyDescent="0.25">
      <c r="A261" s="8" t="s">
        <v>905</v>
      </c>
      <c r="B261" s="12" t="s">
        <v>257</v>
      </c>
      <c r="C261" s="13" t="s">
        <v>160</v>
      </c>
      <c r="D261" s="13" t="s">
        <v>100</v>
      </c>
      <c r="E261" s="13"/>
      <c r="F261" s="52">
        <f>F264+F268+F266+F262+F275+F291+F293</f>
        <v>1068.0999999999999</v>
      </c>
      <c r="G261" s="52">
        <f>G264+G268+G266+G262+G275+G291+G293</f>
        <v>373.1</v>
      </c>
      <c r="H261" s="52">
        <f>H264+H268+H266+H262+H275+H291+H293</f>
        <v>373.1</v>
      </c>
    </row>
    <row r="262" spans="1:8" ht="26.25" hidden="1" x14ac:dyDescent="0.25">
      <c r="A262" s="3" t="s">
        <v>323</v>
      </c>
      <c r="B262" s="14" t="s">
        <v>257</v>
      </c>
      <c r="C262" s="15" t="s">
        <v>160</v>
      </c>
      <c r="D262" s="15" t="s">
        <v>525</v>
      </c>
      <c r="E262" s="15"/>
      <c r="F262" s="53">
        <f>F263</f>
        <v>0</v>
      </c>
      <c r="G262" s="53">
        <f t="shared" ref="G262:H262" si="23">G263</f>
        <v>0</v>
      </c>
      <c r="H262" s="53">
        <f t="shared" si="23"/>
        <v>0</v>
      </c>
    </row>
    <row r="263" spans="1:8" ht="39" hidden="1" x14ac:dyDescent="0.25">
      <c r="A263" s="3" t="s">
        <v>794</v>
      </c>
      <c r="B263" s="14" t="s">
        <v>257</v>
      </c>
      <c r="C263" s="15" t="s">
        <v>160</v>
      </c>
      <c r="D263" s="15" t="s">
        <v>525</v>
      </c>
      <c r="E263" s="15" t="s">
        <v>179</v>
      </c>
      <c r="F263" s="53"/>
      <c r="G263" s="53"/>
      <c r="H263" s="53"/>
    </row>
    <row r="264" spans="1:8" ht="17.25" customHeight="1" x14ac:dyDescent="0.25">
      <c r="A264" s="3" t="s">
        <v>281</v>
      </c>
      <c r="B264" s="14" t="s">
        <v>257</v>
      </c>
      <c r="C264" s="15" t="s">
        <v>160</v>
      </c>
      <c r="D264" s="15" t="s">
        <v>103</v>
      </c>
      <c r="E264" s="15"/>
      <c r="F264" s="53">
        <f>F265</f>
        <v>570</v>
      </c>
      <c r="G264" s="53">
        <f>G265</f>
        <v>0</v>
      </c>
      <c r="H264" s="53">
        <f>H265</f>
        <v>0</v>
      </c>
    </row>
    <row r="265" spans="1:8" ht="39" x14ac:dyDescent="0.25">
      <c r="A265" s="3" t="s">
        <v>794</v>
      </c>
      <c r="B265" s="14" t="s">
        <v>257</v>
      </c>
      <c r="C265" s="15" t="s">
        <v>160</v>
      </c>
      <c r="D265" s="15" t="s">
        <v>103</v>
      </c>
      <c r="E265" s="15" t="s">
        <v>179</v>
      </c>
      <c r="F265" s="47">
        <v>570</v>
      </c>
      <c r="G265" s="47">
        <v>0</v>
      </c>
      <c r="H265" s="47">
        <v>0</v>
      </c>
    </row>
    <row r="266" spans="1:8" ht="38.25" customHeight="1" x14ac:dyDescent="0.25">
      <c r="A266" s="3" t="s">
        <v>324</v>
      </c>
      <c r="B266" s="14" t="s">
        <v>257</v>
      </c>
      <c r="C266" s="15" t="s">
        <v>160</v>
      </c>
      <c r="D266" s="15" t="s">
        <v>104</v>
      </c>
      <c r="E266" s="15"/>
      <c r="F266" s="53">
        <f>F267</f>
        <v>95</v>
      </c>
      <c r="G266" s="53">
        <f>G267</f>
        <v>0</v>
      </c>
      <c r="H266" s="53">
        <f>H267</f>
        <v>0</v>
      </c>
    </row>
    <row r="267" spans="1:8" ht="39" x14ac:dyDescent="0.25">
      <c r="A267" s="3" t="s">
        <v>794</v>
      </c>
      <c r="B267" s="14" t="s">
        <v>257</v>
      </c>
      <c r="C267" s="15" t="s">
        <v>160</v>
      </c>
      <c r="D267" s="15" t="s">
        <v>104</v>
      </c>
      <c r="E267" s="15" t="s">
        <v>179</v>
      </c>
      <c r="F267" s="47">
        <v>95</v>
      </c>
      <c r="G267" s="47">
        <v>0</v>
      </c>
      <c r="H267" s="47">
        <v>0</v>
      </c>
    </row>
    <row r="268" spans="1:8" ht="30" customHeight="1" x14ac:dyDescent="0.25">
      <c r="A268" s="3" t="s">
        <v>372</v>
      </c>
      <c r="B268" s="14" t="s">
        <v>257</v>
      </c>
      <c r="C268" s="15" t="s">
        <v>160</v>
      </c>
      <c r="D268" s="15" t="s">
        <v>105</v>
      </c>
      <c r="E268" s="15"/>
      <c r="F268" s="53">
        <f>F269</f>
        <v>30</v>
      </c>
      <c r="G268" s="53">
        <f>G269</f>
        <v>0</v>
      </c>
      <c r="H268" s="53">
        <f>H269</f>
        <v>0</v>
      </c>
    </row>
    <row r="269" spans="1:8" ht="39" x14ac:dyDescent="0.25">
      <c r="A269" s="3" t="s">
        <v>794</v>
      </c>
      <c r="B269" s="14" t="s">
        <v>257</v>
      </c>
      <c r="C269" s="15" t="s">
        <v>160</v>
      </c>
      <c r="D269" s="15" t="s">
        <v>105</v>
      </c>
      <c r="E269" s="15" t="s">
        <v>179</v>
      </c>
      <c r="F269" s="47">
        <v>30</v>
      </c>
      <c r="G269" s="47">
        <v>0</v>
      </c>
      <c r="H269" s="47">
        <v>0</v>
      </c>
    </row>
    <row r="270" spans="1:8" ht="64.5" hidden="1" x14ac:dyDescent="0.25">
      <c r="A270" s="17" t="s">
        <v>10</v>
      </c>
      <c r="B270" s="15" t="s">
        <v>257</v>
      </c>
      <c r="C270" s="15" t="s">
        <v>160</v>
      </c>
      <c r="D270" s="15" t="s">
        <v>13</v>
      </c>
      <c r="E270" s="15"/>
      <c r="F270" s="53">
        <f>F271</f>
        <v>0</v>
      </c>
      <c r="G270" s="53">
        <v>0</v>
      </c>
      <c r="H270" s="53">
        <v>0</v>
      </c>
    </row>
    <row r="271" spans="1:8" ht="30" hidden="1" customHeight="1" x14ac:dyDescent="0.25">
      <c r="A271" s="3" t="s">
        <v>178</v>
      </c>
      <c r="B271" s="15" t="s">
        <v>257</v>
      </c>
      <c r="C271" s="15" t="s">
        <v>160</v>
      </c>
      <c r="D271" s="15" t="s">
        <v>13</v>
      </c>
      <c r="E271" s="15" t="s">
        <v>179</v>
      </c>
      <c r="F271" s="53"/>
      <c r="G271" s="53">
        <v>0</v>
      </c>
      <c r="H271" s="53">
        <v>0</v>
      </c>
    </row>
    <row r="272" spans="1:8" ht="62.25" hidden="1" customHeight="1" x14ac:dyDescent="0.25">
      <c r="A272" s="8" t="s">
        <v>503</v>
      </c>
      <c r="B272" s="12" t="s">
        <v>257</v>
      </c>
      <c r="C272" s="13" t="s">
        <v>160</v>
      </c>
      <c r="D272" s="13" t="s">
        <v>459</v>
      </c>
      <c r="E272" s="13"/>
      <c r="F272" s="52"/>
      <c r="G272" s="52">
        <f>G273+G275</f>
        <v>0</v>
      </c>
      <c r="H272" s="52">
        <f t="shared" ref="G272:H273" si="24">H273</f>
        <v>0</v>
      </c>
    </row>
    <row r="273" spans="1:8" ht="27.75" hidden="1" customHeight="1" x14ac:dyDescent="0.25">
      <c r="A273" s="3" t="s">
        <v>323</v>
      </c>
      <c r="B273" s="14" t="s">
        <v>257</v>
      </c>
      <c r="C273" s="15" t="s">
        <v>160</v>
      </c>
      <c r="D273" s="15" t="s">
        <v>458</v>
      </c>
      <c r="E273" s="15"/>
      <c r="F273" s="53">
        <f>F274</f>
        <v>0</v>
      </c>
      <c r="G273" s="53">
        <f t="shared" si="24"/>
        <v>0</v>
      </c>
      <c r="H273" s="53">
        <f t="shared" si="24"/>
        <v>0</v>
      </c>
    </row>
    <row r="274" spans="1:8" ht="15" hidden="1" customHeight="1" x14ac:dyDescent="0.25">
      <c r="A274" s="3" t="s">
        <v>178</v>
      </c>
      <c r="B274" s="14" t="s">
        <v>257</v>
      </c>
      <c r="C274" s="15" t="s">
        <v>160</v>
      </c>
      <c r="D274" s="15" t="s">
        <v>458</v>
      </c>
      <c r="E274" s="15" t="s">
        <v>179</v>
      </c>
      <c r="F274" s="53"/>
      <c r="G274" s="53">
        <v>0</v>
      </c>
      <c r="H274" s="53">
        <v>0</v>
      </c>
    </row>
    <row r="275" spans="1:8" ht="42" hidden="1" customHeight="1" x14ac:dyDescent="0.25">
      <c r="A275" s="18" t="s">
        <v>490</v>
      </c>
      <c r="B275" s="14" t="s">
        <v>257</v>
      </c>
      <c r="C275" s="15" t="s">
        <v>160</v>
      </c>
      <c r="D275" s="13" t="s">
        <v>526</v>
      </c>
      <c r="E275" s="15"/>
      <c r="F275" s="52">
        <f>F276+F280+F284</f>
        <v>0</v>
      </c>
      <c r="G275" s="52">
        <f>G276+G280</f>
        <v>0</v>
      </c>
      <c r="H275" s="52">
        <v>0</v>
      </c>
    </row>
    <row r="276" spans="1:8" ht="66.75" hidden="1" customHeight="1" x14ac:dyDescent="0.25">
      <c r="A276" s="17" t="s">
        <v>491</v>
      </c>
      <c r="B276" s="15" t="s">
        <v>257</v>
      </c>
      <c r="C276" s="15" t="s">
        <v>160</v>
      </c>
      <c r="D276" s="15" t="s">
        <v>527</v>
      </c>
      <c r="E276" s="15"/>
      <c r="F276" s="53">
        <f>F278+F279+F277</f>
        <v>0</v>
      </c>
      <c r="G276" s="53">
        <f>G278</f>
        <v>0</v>
      </c>
      <c r="H276" s="53">
        <v>0</v>
      </c>
    </row>
    <row r="277" spans="1:8" ht="18.75" hidden="1" customHeight="1" x14ac:dyDescent="0.25">
      <c r="A277" s="3" t="s">
        <v>198</v>
      </c>
      <c r="B277" s="15" t="s">
        <v>257</v>
      </c>
      <c r="C277" s="15" t="s">
        <v>160</v>
      </c>
      <c r="D277" s="15" t="s">
        <v>527</v>
      </c>
      <c r="E277" s="15" t="s">
        <v>199</v>
      </c>
      <c r="F277" s="53">
        <v>0</v>
      </c>
      <c r="G277" s="53">
        <v>0</v>
      </c>
      <c r="H277" s="53">
        <v>0</v>
      </c>
    </row>
    <row r="278" spans="1:8" ht="16.5" hidden="1" customHeight="1" x14ac:dyDescent="0.25">
      <c r="A278" s="3" t="s">
        <v>282</v>
      </c>
      <c r="B278" s="15" t="s">
        <v>257</v>
      </c>
      <c r="C278" s="15" t="s">
        <v>160</v>
      </c>
      <c r="D278" s="15" t="s">
        <v>527</v>
      </c>
      <c r="E278" s="15" t="s">
        <v>283</v>
      </c>
      <c r="F278" s="54"/>
      <c r="G278" s="54"/>
      <c r="H278" s="54"/>
    </row>
    <row r="279" spans="1:8" ht="16.5" hidden="1" customHeight="1" x14ac:dyDescent="0.25">
      <c r="A279" s="3" t="s">
        <v>254</v>
      </c>
      <c r="B279" s="15" t="s">
        <v>257</v>
      </c>
      <c r="C279" s="15" t="s">
        <v>160</v>
      </c>
      <c r="D279" s="15" t="s">
        <v>527</v>
      </c>
      <c r="E279" s="15" t="s">
        <v>255</v>
      </c>
      <c r="F279" s="54"/>
      <c r="G279" s="54"/>
      <c r="H279" s="54"/>
    </row>
    <row r="280" spans="1:8" ht="40.5" hidden="1" customHeight="1" x14ac:dyDescent="0.25">
      <c r="A280" s="17" t="s">
        <v>492</v>
      </c>
      <c r="B280" s="15" t="s">
        <v>257</v>
      </c>
      <c r="C280" s="15" t="s">
        <v>160</v>
      </c>
      <c r="D280" s="15" t="s">
        <v>528</v>
      </c>
      <c r="E280" s="15"/>
      <c r="F280" s="53">
        <f>F282+F283+F281</f>
        <v>0</v>
      </c>
      <c r="G280" s="53">
        <f>G282</f>
        <v>0</v>
      </c>
      <c r="H280" s="53">
        <v>0</v>
      </c>
    </row>
    <row r="281" spans="1:8" ht="23.25" hidden="1" customHeight="1" x14ac:dyDescent="0.25">
      <c r="A281" s="3" t="s">
        <v>198</v>
      </c>
      <c r="B281" s="15" t="s">
        <v>257</v>
      </c>
      <c r="C281" s="15" t="s">
        <v>160</v>
      </c>
      <c r="D281" s="15" t="s">
        <v>528</v>
      </c>
      <c r="E281" s="15" t="s">
        <v>199</v>
      </c>
      <c r="F281" s="53">
        <v>0</v>
      </c>
      <c r="G281" s="53"/>
      <c r="H281" s="53"/>
    </row>
    <row r="282" spans="1:8" ht="18.75" hidden="1" customHeight="1" x14ac:dyDescent="0.25">
      <c r="A282" s="3" t="s">
        <v>282</v>
      </c>
      <c r="B282" s="15" t="s">
        <v>257</v>
      </c>
      <c r="C282" s="15" t="s">
        <v>160</v>
      </c>
      <c r="D282" s="15" t="s">
        <v>528</v>
      </c>
      <c r="E282" s="15" t="s">
        <v>283</v>
      </c>
      <c r="F282" s="53"/>
      <c r="G282" s="53"/>
      <c r="H282" s="53"/>
    </row>
    <row r="283" spans="1:8" ht="18.75" hidden="1" customHeight="1" x14ac:dyDescent="0.25">
      <c r="A283" s="3" t="s">
        <v>254</v>
      </c>
      <c r="B283" s="15" t="s">
        <v>257</v>
      </c>
      <c r="C283" s="15" t="s">
        <v>160</v>
      </c>
      <c r="D283" s="15" t="s">
        <v>528</v>
      </c>
      <c r="E283" s="15" t="s">
        <v>255</v>
      </c>
      <c r="F283" s="53"/>
      <c r="G283" s="53"/>
      <c r="H283" s="53"/>
    </row>
    <row r="284" spans="1:8" ht="54" hidden="1" customHeight="1" x14ac:dyDescent="0.25">
      <c r="A284" s="17" t="s">
        <v>547</v>
      </c>
      <c r="B284" s="14" t="s">
        <v>257</v>
      </c>
      <c r="C284" s="15" t="s">
        <v>160</v>
      </c>
      <c r="D284" s="15" t="s">
        <v>537</v>
      </c>
      <c r="E284" s="15"/>
      <c r="F284" s="53">
        <f>F285</f>
        <v>0</v>
      </c>
      <c r="G284" s="53">
        <v>0</v>
      </c>
      <c r="H284" s="53">
        <v>0</v>
      </c>
    </row>
    <row r="285" spans="1:8" hidden="1" x14ac:dyDescent="0.25">
      <c r="A285" s="3" t="s">
        <v>282</v>
      </c>
      <c r="B285" s="14" t="s">
        <v>257</v>
      </c>
      <c r="C285" s="15" t="s">
        <v>160</v>
      </c>
      <c r="D285" s="15" t="s">
        <v>537</v>
      </c>
      <c r="E285" s="15" t="s">
        <v>283</v>
      </c>
      <c r="F285" s="53"/>
      <c r="G285" s="53"/>
      <c r="H285" s="53"/>
    </row>
    <row r="286" spans="1:8" ht="28.5" hidden="1" customHeight="1" x14ac:dyDescent="0.25">
      <c r="A286" s="8" t="s">
        <v>680</v>
      </c>
      <c r="B286" s="12" t="s">
        <v>257</v>
      </c>
      <c r="C286" s="13" t="s">
        <v>160</v>
      </c>
      <c r="D286" s="13" t="s">
        <v>679</v>
      </c>
      <c r="E286" s="13"/>
      <c r="F286" s="52"/>
      <c r="G286" s="52"/>
      <c r="H286" s="52"/>
    </row>
    <row r="287" spans="1:8" hidden="1" x14ac:dyDescent="0.25">
      <c r="A287" s="17" t="s">
        <v>642</v>
      </c>
      <c r="B287" s="15" t="s">
        <v>257</v>
      </c>
      <c r="C287" s="15" t="s">
        <v>160</v>
      </c>
      <c r="D287" s="15" t="s">
        <v>732</v>
      </c>
      <c r="E287" s="15"/>
      <c r="F287" s="53">
        <f>F288</f>
        <v>0</v>
      </c>
      <c r="G287" s="53">
        <v>0</v>
      </c>
      <c r="H287" s="53">
        <v>0</v>
      </c>
    </row>
    <row r="288" spans="1:8" ht="16.5" hidden="1" customHeight="1" x14ac:dyDescent="0.25">
      <c r="A288" s="17" t="s">
        <v>643</v>
      </c>
      <c r="B288" s="15" t="s">
        <v>257</v>
      </c>
      <c r="C288" s="15" t="s">
        <v>160</v>
      </c>
      <c r="D288" s="15" t="s">
        <v>732</v>
      </c>
      <c r="E288" s="15" t="s">
        <v>644</v>
      </c>
      <c r="F288" s="53"/>
      <c r="G288" s="53"/>
      <c r="H288" s="53"/>
    </row>
    <row r="289" spans="1:8" ht="16.5" hidden="1" customHeight="1" x14ac:dyDescent="0.25">
      <c r="A289" s="17" t="s">
        <v>661</v>
      </c>
      <c r="B289" s="15" t="s">
        <v>257</v>
      </c>
      <c r="C289" s="15" t="s">
        <v>160</v>
      </c>
      <c r="D289" s="15" t="s">
        <v>733</v>
      </c>
      <c r="E289" s="15"/>
      <c r="F289" s="53">
        <f>F290</f>
        <v>0</v>
      </c>
      <c r="G289" s="53">
        <v>0</v>
      </c>
      <c r="H289" s="53">
        <v>0</v>
      </c>
    </row>
    <row r="290" spans="1:8" ht="16.5" hidden="1" customHeight="1" x14ac:dyDescent="0.25">
      <c r="A290" s="17" t="s">
        <v>254</v>
      </c>
      <c r="B290" s="15" t="s">
        <v>257</v>
      </c>
      <c r="C290" s="15" t="s">
        <v>160</v>
      </c>
      <c r="D290" s="15" t="s">
        <v>733</v>
      </c>
      <c r="E290" s="15" t="s">
        <v>255</v>
      </c>
      <c r="F290" s="53"/>
      <c r="G290" s="53"/>
      <c r="H290" s="53"/>
    </row>
    <row r="291" spans="1:8" ht="82.5" hidden="1" customHeight="1" x14ac:dyDescent="0.25">
      <c r="A291" s="17" t="s">
        <v>822</v>
      </c>
      <c r="B291" s="15" t="s">
        <v>257</v>
      </c>
      <c r="C291" s="15" t="s">
        <v>160</v>
      </c>
      <c r="D291" s="15" t="s">
        <v>823</v>
      </c>
      <c r="E291" s="15"/>
      <c r="F291" s="53">
        <f>F292</f>
        <v>0</v>
      </c>
      <c r="G291" s="53">
        <v>0</v>
      </c>
      <c r="H291" s="53">
        <v>0</v>
      </c>
    </row>
    <row r="292" spans="1:8" ht="51.75" hidden="1" customHeight="1" x14ac:dyDescent="0.25">
      <c r="A292" s="17" t="s">
        <v>69</v>
      </c>
      <c r="B292" s="15" t="s">
        <v>257</v>
      </c>
      <c r="C292" s="15" t="s">
        <v>160</v>
      </c>
      <c r="D292" s="15" t="s">
        <v>823</v>
      </c>
      <c r="E292" s="15" t="s">
        <v>427</v>
      </c>
      <c r="F292" s="53"/>
      <c r="G292" s="53"/>
      <c r="H292" s="53"/>
    </row>
    <row r="293" spans="1:8" ht="52.5" customHeight="1" x14ac:dyDescent="0.25">
      <c r="A293" s="17" t="s">
        <v>824</v>
      </c>
      <c r="B293" s="15" t="s">
        <v>257</v>
      </c>
      <c r="C293" s="15" t="s">
        <v>160</v>
      </c>
      <c r="D293" s="15" t="s">
        <v>825</v>
      </c>
      <c r="E293" s="15"/>
      <c r="F293" s="53">
        <f>F294</f>
        <v>373.1</v>
      </c>
      <c r="G293" s="53">
        <f>G294</f>
        <v>373.1</v>
      </c>
      <c r="H293" s="53">
        <f>H294</f>
        <v>373.1</v>
      </c>
    </row>
    <row r="294" spans="1:8" ht="54" customHeight="1" x14ac:dyDescent="0.25">
      <c r="A294" s="17" t="s">
        <v>69</v>
      </c>
      <c r="B294" s="15" t="s">
        <v>257</v>
      </c>
      <c r="C294" s="15" t="s">
        <v>160</v>
      </c>
      <c r="D294" s="15" t="s">
        <v>825</v>
      </c>
      <c r="E294" s="15" t="s">
        <v>427</v>
      </c>
      <c r="F294" s="47">
        <v>373.1</v>
      </c>
      <c r="G294" s="47">
        <v>373.1</v>
      </c>
      <c r="H294" s="47">
        <v>373.1</v>
      </c>
    </row>
    <row r="295" spans="1:8" ht="19.5" hidden="1" customHeight="1" x14ac:dyDescent="0.25">
      <c r="A295" s="17" t="s">
        <v>661</v>
      </c>
      <c r="B295" s="14" t="s">
        <v>257</v>
      </c>
      <c r="C295" s="15" t="s">
        <v>160</v>
      </c>
      <c r="D295" s="15" t="s">
        <v>733</v>
      </c>
      <c r="E295" s="15"/>
      <c r="F295" s="53">
        <f>F296</f>
        <v>0</v>
      </c>
      <c r="G295" s="53">
        <v>0</v>
      </c>
      <c r="H295" s="53">
        <v>0</v>
      </c>
    </row>
    <row r="296" spans="1:8" ht="18" hidden="1" customHeight="1" x14ac:dyDescent="0.25">
      <c r="A296" s="17" t="s">
        <v>254</v>
      </c>
      <c r="B296" s="14" t="s">
        <v>257</v>
      </c>
      <c r="C296" s="15" t="s">
        <v>160</v>
      </c>
      <c r="D296" s="15" t="s">
        <v>733</v>
      </c>
      <c r="E296" s="15" t="s">
        <v>255</v>
      </c>
      <c r="F296" s="53"/>
      <c r="G296" s="53"/>
      <c r="H296" s="53"/>
    </row>
    <row r="297" spans="1:8" x14ac:dyDescent="0.25">
      <c r="A297" s="8" t="s">
        <v>295</v>
      </c>
      <c r="B297" s="12" t="s">
        <v>257</v>
      </c>
      <c r="C297" s="13" t="s">
        <v>138</v>
      </c>
      <c r="D297" s="13"/>
      <c r="E297" s="13"/>
      <c r="F297" s="52">
        <f>F308+F298</f>
        <v>1010</v>
      </c>
      <c r="G297" s="52">
        <f>G308+G298</f>
        <v>100</v>
      </c>
      <c r="H297" s="52">
        <f>H308+H298</f>
        <v>100</v>
      </c>
    </row>
    <row r="298" spans="1:8" ht="53.25" customHeight="1" x14ac:dyDescent="0.25">
      <c r="A298" s="8" t="s">
        <v>905</v>
      </c>
      <c r="B298" s="13" t="s">
        <v>257</v>
      </c>
      <c r="C298" s="13" t="s">
        <v>138</v>
      </c>
      <c r="D298" s="13" t="s">
        <v>100</v>
      </c>
      <c r="E298" s="15"/>
      <c r="F298" s="52">
        <f>F303+F307+F301+F326+F328+F330+F300+F320+F324+F322</f>
        <v>1010</v>
      </c>
      <c r="G298" s="52">
        <f>G303+G307+G301+G326+G328+G330+G300+G320+G324+G322</f>
        <v>100</v>
      </c>
      <c r="H298" s="52">
        <f>H303+H307+H301+H326+H328+H330+H300+H320+H324+H322</f>
        <v>100</v>
      </c>
    </row>
    <row r="299" spans="1:8" ht="27.75" customHeight="1" x14ac:dyDescent="0.25">
      <c r="A299" s="3" t="s">
        <v>548</v>
      </c>
      <c r="B299" s="15" t="s">
        <v>257</v>
      </c>
      <c r="C299" s="15" t="s">
        <v>138</v>
      </c>
      <c r="D299" s="15" t="s">
        <v>549</v>
      </c>
      <c r="E299" s="15"/>
      <c r="F299" s="53">
        <f>F300</f>
        <v>910</v>
      </c>
      <c r="G299" s="53">
        <f>G300</f>
        <v>0</v>
      </c>
      <c r="H299" s="53">
        <f>H300</f>
        <v>0</v>
      </c>
    </row>
    <row r="300" spans="1:8" ht="39" x14ac:dyDescent="0.25">
      <c r="A300" s="3" t="s">
        <v>794</v>
      </c>
      <c r="B300" s="15" t="s">
        <v>257</v>
      </c>
      <c r="C300" s="15" t="s">
        <v>138</v>
      </c>
      <c r="D300" s="15" t="s">
        <v>549</v>
      </c>
      <c r="E300" s="15" t="s">
        <v>179</v>
      </c>
      <c r="F300" s="47">
        <v>910</v>
      </c>
      <c r="G300" s="47">
        <v>0</v>
      </c>
      <c r="H300" s="47">
        <v>0</v>
      </c>
    </row>
    <row r="301" spans="1:8" ht="39.75" hidden="1" customHeight="1" x14ac:dyDescent="0.25">
      <c r="A301" s="3" t="s">
        <v>81</v>
      </c>
      <c r="B301" s="14" t="s">
        <v>82</v>
      </c>
      <c r="C301" s="15" t="s">
        <v>138</v>
      </c>
      <c r="D301" s="15" t="s">
        <v>529</v>
      </c>
      <c r="E301" s="15"/>
      <c r="F301" s="53">
        <f>F302</f>
        <v>0</v>
      </c>
      <c r="G301" s="53">
        <f>G302</f>
        <v>0</v>
      </c>
      <c r="H301" s="53">
        <f>H302</f>
        <v>0</v>
      </c>
    </row>
    <row r="302" spans="1:8" ht="39" hidden="1" x14ac:dyDescent="0.25">
      <c r="A302" s="3" t="s">
        <v>794</v>
      </c>
      <c r="B302" s="14" t="s">
        <v>257</v>
      </c>
      <c r="C302" s="15" t="s">
        <v>138</v>
      </c>
      <c r="D302" s="15" t="s">
        <v>529</v>
      </c>
      <c r="E302" s="15" t="s">
        <v>179</v>
      </c>
      <c r="F302" s="53"/>
      <c r="G302" s="53"/>
      <c r="H302" s="53"/>
    </row>
    <row r="303" spans="1:8" ht="18.75" hidden="1" customHeight="1" x14ac:dyDescent="0.25">
      <c r="A303" s="3" t="s">
        <v>481</v>
      </c>
      <c r="B303" s="15" t="s">
        <v>257</v>
      </c>
      <c r="C303" s="15" t="s">
        <v>138</v>
      </c>
      <c r="D303" s="15" t="s">
        <v>482</v>
      </c>
      <c r="E303" s="15"/>
      <c r="F303" s="53">
        <f>F304+F305</f>
        <v>0</v>
      </c>
      <c r="G303" s="53">
        <f t="shared" ref="G303:H303" si="25">G304</f>
        <v>0</v>
      </c>
      <c r="H303" s="53">
        <f t="shared" si="25"/>
        <v>0</v>
      </c>
    </row>
    <row r="304" spans="1:8" ht="31.5" hidden="1" customHeight="1" x14ac:dyDescent="0.25">
      <c r="A304" s="3" t="s">
        <v>178</v>
      </c>
      <c r="B304" s="15" t="s">
        <v>257</v>
      </c>
      <c r="C304" s="15" t="s">
        <v>138</v>
      </c>
      <c r="D304" s="15" t="s">
        <v>482</v>
      </c>
      <c r="E304" s="15" t="s">
        <v>179</v>
      </c>
      <c r="F304" s="53"/>
      <c r="G304" s="53">
        <v>0</v>
      </c>
      <c r="H304" s="53">
        <v>0</v>
      </c>
    </row>
    <row r="305" spans="1:8" ht="27.75" hidden="1" customHeight="1" x14ac:dyDescent="0.25">
      <c r="A305" s="3" t="s">
        <v>69</v>
      </c>
      <c r="B305" s="15" t="s">
        <v>257</v>
      </c>
      <c r="C305" s="15" t="s">
        <v>138</v>
      </c>
      <c r="D305" s="15" t="s">
        <v>482</v>
      </c>
      <c r="E305" s="15" t="s">
        <v>427</v>
      </c>
      <c r="F305" s="53">
        <v>0</v>
      </c>
      <c r="G305" s="53">
        <v>0</v>
      </c>
      <c r="H305" s="53">
        <v>0</v>
      </c>
    </row>
    <row r="306" spans="1:8" ht="39" hidden="1" customHeight="1" x14ac:dyDescent="0.25">
      <c r="A306" s="3" t="s">
        <v>519</v>
      </c>
      <c r="B306" s="15" t="s">
        <v>257</v>
      </c>
      <c r="C306" s="15" t="s">
        <v>138</v>
      </c>
      <c r="D306" s="15" t="s">
        <v>520</v>
      </c>
      <c r="E306" s="15"/>
      <c r="F306" s="53">
        <f>F307</f>
        <v>0</v>
      </c>
      <c r="G306" s="53">
        <v>0</v>
      </c>
      <c r="H306" s="53">
        <v>0</v>
      </c>
    </row>
    <row r="307" spans="1:8" ht="53.25" hidden="1" customHeight="1" x14ac:dyDescent="0.25">
      <c r="A307" s="3" t="s">
        <v>69</v>
      </c>
      <c r="B307" s="15" t="s">
        <v>257</v>
      </c>
      <c r="C307" s="15" t="s">
        <v>138</v>
      </c>
      <c r="D307" s="15" t="s">
        <v>520</v>
      </c>
      <c r="E307" s="15" t="s">
        <v>427</v>
      </c>
      <c r="F307" s="53"/>
      <c r="G307" s="53"/>
      <c r="H307" s="53"/>
    </row>
    <row r="308" spans="1:8" ht="16.5" hidden="1" customHeight="1" x14ac:dyDescent="0.25">
      <c r="A308" s="8" t="s">
        <v>503</v>
      </c>
      <c r="B308" s="12" t="s">
        <v>257</v>
      </c>
      <c r="C308" s="13" t="s">
        <v>138</v>
      </c>
      <c r="D308" s="13" t="s">
        <v>459</v>
      </c>
      <c r="E308" s="15"/>
      <c r="F308" s="52"/>
      <c r="G308" s="52"/>
      <c r="H308" s="52"/>
    </row>
    <row r="309" spans="1:8" ht="16.5" hidden="1" customHeight="1" x14ac:dyDescent="0.25">
      <c r="A309" s="17" t="s">
        <v>311</v>
      </c>
      <c r="B309" s="15" t="s">
        <v>257</v>
      </c>
      <c r="C309" s="15" t="s">
        <v>138</v>
      </c>
      <c r="D309" s="15" t="s">
        <v>321</v>
      </c>
      <c r="E309" s="15"/>
      <c r="F309" s="53">
        <f>F310</f>
        <v>0</v>
      </c>
      <c r="G309" s="53">
        <f>G310</f>
        <v>0</v>
      </c>
      <c r="H309" s="53">
        <f>H310</f>
        <v>0</v>
      </c>
    </row>
    <row r="310" spans="1:8" ht="18" hidden="1" customHeight="1" x14ac:dyDescent="0.25">
      <c r="A310" s="3" t="s">
        <v>178</v>
      </c>
      <c r="B310" s="15" t="s">
        <v>257</v>
      </c>
      <c r="C310" s="15" t="s">
        <v>138</v>
      </c>
      <c r="D310" s="15" t="s">
        <v>321</v>
      </c>
      <c r="E310" s="15" t="s">
        <v>179</v>
      </c>
      <c r="F310" s="53"/>
      <c r="G310" s="53"/>
      <c r="H310" s="53"/>
    </row>
    <row r="311" spans="1:8" ht="18.75" hidden="1" customHeight="1" x14ac:dyDescent="0.25">
      <c r="A311" s="3" t="s">
        <v>85</v>
      </c>
      <c r="B311" s="15" t="s">
        <v>257</v>
      </c>
      <c r="C311" s="15" t="s">
        <v>138</v>
      </c>
      <c r="D311" s="15" t="s">
        <v>460</v>
      </c>
      <c r="E311" s="15"/>
      <c r="F311" s="53">
        <f>F312</f>
        <v>0</v>
      </c>
      <c r="G311" s="53">
        <f>G312</f>
        <v>0</v>
      </c>
      <c r="H311" s="53">
        <f>H312</f>
        <v>0</v>
      </c>
    </row>
    <row r="312" spans="1:8" ht="18.75" hidden="1" customHeight="1" x14ac:dyDescent="0.25">
      <c r="A312" s="3" t="s">
        <v>178</v>
      </c>
      <c r="B312" s="15" t="s">
        <v>257</v>
      </c>
      <c r="C312" s="15" t="s">
        <v>138</v>
      </c>
      <c r="D312" s="15" t="s">
        <v>460</v>
      </c>
      <c r="E312" s="15" t="s">
        <v>179</v>
      </c>
      <c r="F312" s="53">
        <v>0</v>
      </c>
      <c r="G312" s="53">
        <v>0</v>
      </c>
      <c r="H312" s="53">
        <v>0</v>
      </c>
    </row>
    <row r="313" spans="1:8" ht="17.25" hidden="1" customHeight="1" x14ac:dyDescent="0.25">
      <c r="A313" s="17" t="s">
        <v>440</v>
      </c>
      <c r="B313" s="15" t="s">
        <v>257</v>
      </c>
      <c r="C313" s="15" t="s">
        <v>138</v>
      </c>
      <c r="D313" s="15" t="s">
        <v>441</v>
      </c>
      <c r="E313" s="15"/>
      <c r="F313" s="53">
        <f>F314</f>
        <v>0</v>
      </c>
      <c r="G313" s="53">
        <v>0</v>
      </c>
      <c r="H313" s="53">
        <v>0</v>
      </c>
    </row>
    <row r="314" spans="1:8" ht="22.5" hidden="1" customHeight="1" x14ac:dyDescent="0.25">
      <c r="A314" s="3" t="s">
        <v>282</v>
      </c>
      <c r="B314" s="15" t="s">
        <v>257</v>
      </c>
      <c r="C314" s="15" t="s">
        <v>138</v>
      </c>
      <c r="D314" s="15" t="s">
        <v>441</v>
      </c>
      <c r="E314" s="15" t="s">
        <v>283</v>
      </c>
      <c r="F314" s="53"/>
      <c r="G314" s="53">
        <v>0</v>
      </c>
      <c r="H314" s="53">
        <v>0</v>
      </c>
    </row>
    <row r="315" spans="1:8" ht="19.5" hidden="1" customHeight="1" x14ac:dyDescent="0.25">
      <c r="A315" s="3" t="s">
        <v>58</v>
      </c>
      <c r="B315" s="15" t="s">
        <v>257</v>
      </c>
      <c r="C315" s="15" t="s">
        <v>138</v>
      </c>
      <c r="D315" s="15" t="s">
        <v>8</v>
      </c>
      <c r="E315" s="15"/>
      <c r="F315" s="53">
        <f>F316+F317</f>
        <v>0</v>
      </c>
      <c r="G315" s="53">
        <v>0</v>
      </c>
      <c r="H315" s="53">
        <v>0</v>
      </c>
    </row>
    <row r="316" spans="1:8" ht="20.25" hidden="1" customHeight="1" x14ac:dyDescent="0.25">
      <c r="A316" s="3" t="s">
        <v>282</v>
      </c>
      <c r="B316" s="15" t="s">
        <v>257</v>
      </c>
      <c r="C316" s="15" t="s">
        <v>138</v>
      </c>
      <c r="D316" s="15" t="s">
        <v>8</v>
      </c>
      <c r="E316" s="15" t="s">
        <v>283</v>
      </c>
      <c r="F316" s="53"/>
      <c r="G316" s="53">
        <v>0</v>
      </c>
      <c r="H316" s="53">
        <v>0</v>
      </c>
    </row>
    <row r="317" spans="1:8" ht="20.25" hidden="1" customHeight="1" x14ac:dyDescent="0.25">
      <c r="A317" s="3" t="s">
        <v>144</v>
      </c>
      <c r="B317" s="14" t="s">
        <v>257</v>
      </c>
      <c r="C317" s="15" t="s">
        <v>138</v>
      </c>
      <c r="D317" s="15" t="s">
        <v>8</v>
      </c>
      <c r="E317" s="15" t="s">
        <v>145</v>
      </c>
      <c r="F317" s="53"/>
      <c r="G317" s="53">
        <v>0</v>
      </c>
      <c r="H317" s="53">
        <v>0</v>
      </c>
    </row>
    <row r="318" spans="1:8" ht="19.5" hidden="1" customHeight="1" x14ac:dyDescent="0.25">
      <c r="A318" s="3" t="s">
        <v>81</v>
      </c>
      <c r="B318" s="14" t="s">
        <v>82</v>
      </c>
      <c r="C318" s="15" t="s">
        <v>138</v>
      </c>
      <c r="D318" s="15" t="s">
        <v>472</v>
      </c>
      <c r="E318" s="15"/>
      <c r="F318" s="53">
        <f>F319</f>
        <v>0</v>
      </c>
      <c r="G318" s="53">
        <v>0</v>
      </c>
      <c r="H318" s="53">
        <v>0</v>
      </c>
    </row>
    <row r="319" spans="1:8" ht="23.25" hidden="1" customHeight="1" x14ac:dyDescent="0.25">
      <c r="A319" s="3" t="s">
        <v>178</v>
      </c>
      <c r="B319" s="14" t="s">
        <v>257</v>
      </c>
      <c r="C319" s="15" t="s">
        <v>138</v>
      </c>
      <c r="D319" s="15" t="s">
        <v>472</v>
      </c>
      <c r="E319" s="15" t="s">
        <v>179</v>
      </c>
      <c r="F319" s="53"/>
      <c r="G319" s="53">
        <v>0</v>
      </c>
      <c r="H319" s="53">
        <v>0</v>
      </c>
    </row>
    <row r="320" spans="1:8" ht="101.25" hidden="1" customHeight="1" x14ac:dyDescent="0.25">
      <c r="A320" s="3" t="s">
        <v>827</v>
      </c>
      <c r="B320" s="15" t="s">
        <v>257</v>
      </c>
      <c r="C320" s="15" t="s">
        <v>138</v>
      </c>
      <c r="D320" s="15" t="s">
        <v>828</v>
      </c>
      <c r="E320" s="15"/>
      <c r="F320" s="53">
        <f>F321</f>
        <v>0</v>
      </c>
      <c r="G320" s="53">
        <v>0</v>
      </c>
      <c r="H320" s="53">
        <v>0</v>
      </c>
    </row>
    <row r="321" spans="1:8" ht="39" hidden="1" x14ac:dyDescent="0.25">
      <c r="A321" s="3" t="s">
        <v>794</v>
      </c>
      <c r="B321" s="15" t="s">
        <v>257</v>
      </c>
      <c r="C321" s="15" t="s">
        <v>138</v>
      </c>
      <c r="D321" s="15" t="s">
        <v>828</v>
      </c>
      <c r="E321" s="15" t="s">
        <v>179</v>
      </c>
      <c r="F321" s="53"/>
      <c r="G321" s="53"/>
      <c r="H321" s="53"/>
    </row>
    <row r="322" spans="1:8" ht="66" hidden="1" customHeight="1" x14ac:dyDescent="0.25">
      <c r="A322" s="17" t="s">
        <v>841</v>
      </c>
      <c r="B322" s="15" t="s">
        <v>257</v>
      </c>
      <c r="C322" s="15" t="s">
        <v>138</v>
      </c>
      <c r="D322" s="15" t="s">
        <v>842</v>
      </c>
      <c r="E322" s="15"/>
      <c r="F322" s="54">
        <f>F323</f>
        <v>0</v>
      </c>
      <c r="G322" s="54">
        <v>0</v>
      </c>
      <c r="H322" s="54">
        <v>0</v>
      </c>
    </row>
    <row r="323" spans="1:8" ht="39" hidden="1" x14ac:dyDescent="0.25">
      <c r="A323" s="3" t="s">
        <v>794</v>
      </c>
      <c r="B323" s="15" t="s">
        <v>257</v>
      </c>
      <c r="C323" s="15" t="s">
        <v>138</v>
      </c>
      <c r="D323" s="15" t="s">
        <v>842</v>
      </c>
      <c r="E323" s="15" t="s">
        <v>179</v>
      </c>
      <c r="F323" s="54"/>
      <c r="G323" s="54"/>
      <c r="H323" s="54"/>
    </row>
    <row r="324" spans="1:8" ht="51.75" hidden="1" x14ac:dyDescent="0.25">
      <c r="A324" s="17" t="s">
        <v>837</v>
      </c>
      <c r="B324" s="15" t="s">
        <v>257</v>
      </c>
      <c r="C324" s="15" t="s">
        <v>138</v>
      </c>
      <c r="D324" s="15" t="s">
        <v>838</v>
      </c>
      <c r="E324" s="15"/>
      <c r="F324" s="54">
        <f>F325</f>
        <v>0</v>
      </c>
      <c r="G324" s="54">
        <v>0</v>
      </c>
      <c r="H324" s="54">
        <v>0</v>
      </c>
    </row>
    <row r="325" spans="1:8" ht="39" hidden="1" x14ac:dyDescent="0.25">
      <c r="A325" s="3" t="s">
        <v>794</v>
      </c>
      <c r="B325" s="15" t="s">
        <v>257</v>
      </c>
      <c r="C325" s="15" t="s">
        <v>138</v>
      </c>
      <c r="D325" s="15" t="s">
        <v>838</v>
      </c>
      <c r="E325" s="15" t="s">
        <v>179</v>
      </c>
      <c r="F325" s="54"/>
      <c r="G325" s="54"/>
      <c r="H325" s="54"/>
    </row>
    <row r="326" spans="1:8" ht="30" customHeight="1" x14ac:dyDescent="0.25">
      <c r="A326" s="3" t="s">
        <v>430</v>
      </c>
      <c r="B326" s="14" t="s">
        <v>257</v>
      </c>
      <c r="C326" s="15" t="s">
        <v>138</v>
      </c>
      <c r="D326" s="15" t="s">
        <v>530</v>
      </c>
      <c r="E326" s="15"/>
      <c r="F326" s="53">
        <f>F327</f>
        <v>18.399999999999999</v>
      </c>
      <c r="G326" s="53">
        <f>G327</f>
        <v>18.399999999999999</v>
      </c>
      <c r="H326" s="53">
        <f>H327</f>
        <v>18.399999999999999</v>
      </c>
    </row>
    <row r="327" spans="1:8" ht="16.5" customHeight="1" x14ac:dyDescent="0.25">
      <c r="A327" s="3" t="s">
        <v>339</v>
      </c>
      <c r="B327" s="14" t="s">
        <v>257</v>
      </c>
      <c r="C327" s="15" t="s">
        <v>138</v>
      </c>
      <c r="D327" s="15" t="s">
        <v>530</v>
      </c>
      <c r="E327" s="15" t="s">
        <v>340</v>
      </c>
      <c r="F327" s="47">
        <v>18.399999999999999</v>
      </c>
      <c r="G327" s="47">
        <v>18.399999999999999</v>
      </c>
      <c r="H327" s="47">
        <v>18.399999999999999</v>
      </c>
    </row>
    <row r="328" spans="1:8" ht="42" customHeight="1" x14ac:dyDescent="0.25">
      <c r="A328" s="3" t="s">
        <v>431</v>
      </c>
      <c r="B328" s="14" t="s">
        <v>257</v>
      </c>
      <c r="C328" s="15" t="s">
        <v>138</v>
      </c>
      <c r="D328" s="15" t="s">
        <v>531</v>
      </c>
      <c r="E328" s="15"/>
      <c r="F328" s="53">
        <f>F329</f>
        <v>38.799999999999997</v>
      </c>
      <c r="G328" s="53">
        <f>G329</f>
        <v>38.799999999999997</v>
      </c>
      <c r="H328" s="53">
        <f>H329</f>
        <v>38.799999999999997</v>
      </c>
    </row>
    <row r="329" spans="1:8" ht="16.5" customHeight="1" x14ac:dyDescent="0.25">
      <c r="A329" s="3" t="s">
        <v>339</v>
      </c>
      <c r="B329" s="14" t="s">
        <v>257</v>
      </c>
      <c r="C329" s="15" t="s">
        <v>138</v>
      </c>
      <c r="D329" s="15" t="s">
        <v>531</v>
      </c>
      <c r="E329" s="15" t="s">
        <v>340</v>
      </c>
      <c r="F329" s="47">
        <v>38.799999999999997</v>
      </c>
      <c r="G329" s="47">
        <v>38.799999999999997</v>
      </c>
      <c r="H329" s="47">
        <v>38.799999999999997</v>
      </c>
    </row>
    <row r="330" spans="1:8" ht="29.25" customHeight="1" x14ac:dyDescent="0.25">
      <c r="A330" s="3" t="s">
        <v>432</v>
      </c>
      <c r="B330" s="14" t="s">
        <v>257</v>
      </c>
      <c r="C330" s="15" t="s">
        <v>138</v>
      </c>
      <c r="D330" s="15" t="s">
        <v>532</v>
      </c>
      <c r="E330" s="15"/>
      <c r="F330" s="53">
        <f>F331</f>
        <v>42.8</v>
      </c>
      <c r="G330" s="53">
        <f>G331</f>
        <v>42.8</v>
      </c>
      <c r="H330" s="53">
        <f>H331</f>
        <v>42.8</v>
      </c>
    </row>
    <row r="331" spans="1:8" ht="18" customHeight="1" x14ac:dyDescent="0.25">
      <c r="A331" s="3" t="s">
        <v>339</v>
      </c>
      <c r="B331" s="14" t="s">
        <v>257</v>
      </c>
      <c r="C331" s="15" t="s">
        <v>138</v>
      </c>
      <c r="D331" s="15" t="s">
        <v>532</v>
      </c>
      <c r="E331" s="15" t="s">
        <v>340</v>
      </c>
      <c r="F331" s="47">
        <v>42.8</v>
      </c>
      <c r="G331" s="47">
        <v>42.8</v>
      </c>
      <c r="H331" s="47">
        <v>42.8</v>
      </c>
    </row>
    <row r="332" spans="1:8" ht="27" hidden="1" customHeight="1" x14ac:dyDescent="0.25">
      <c r="A332" s="8" t="s">
        <v>496</v>
      </c>
      <c r="B332" s="12" t="s">
        <v>257</v>
      </c>
      <c r="C332" s="13" t="s">
        <v>257</v>
      </c>
      <c r="D332" s="13"/>
      <c r="E332" s="13"/>
      <c r="F332" s="56">
        <f>F333</f>
        <v>0</v>
      </c>
      <c r="G332" s="56">
        <v>0</v>
      </c>
      <c r="H332" s="56">
        <v>0</v>
      </c>
    </row>
    <row r="333" spans="1:8" ht="12" hidden="1" customHeight="1" x14ac:dyDescent="0.25">
      <c r="A333" s="3" t="s">
        <v>535</v>
      </c>
      <c r="B333" s="14" t="s">
        <v>257</v>
      </c>
      <c r="C333" s="15" t="s">
        <v>257</v>
      </c>
      <c r="D333" s="15" t="s">
        <v>536</v>
      </c>
      <c r="E333" s="15"/>
      <c r="F333" s="54">
        <f>F334</f>
        <v>0</v>
      </c>
      <c r="G333" s="54">
        <v>0</v>
      </c>
      <c r="H333" s="54">
        <v>0</v>
      </c>
    </row>
    <row r="334" spans="1:8" ht="15" hidden="1" customHeight="1" x14ac:dyDescent="0.25">
      <c r="A334" s="3" t="s">
        <v>254</v>
      </c>
      <c r="B334" s="14" t="s">
        <v>257</v>
      </c>
      <c r="C334" s="15" t="s">
        <v>257</v>
      </c>
      <c r="D334" s="15" t="s">
        <v>536</v>
      </c>
      <c r="E334" s="15" t="s">
        <v>255</v>
      </c>
      <c r="F334" s="54"/>
      <c r="G334" s="54">
        <v>0</v>
      </c>
      <c r="H334" s="54">
        <v>0</v>
      </c>
    </row>
    <row r="335" spans="1:8" ht="16.5" hidden="1" customHeight="1" x14ac:dyDescent="0.25">
      <c r="A335" s="8" t="s">
        <v>639</v>
      </c>
      <c r="B335" s="12" t="s">
        <v>257</v>
      </c>
      <c r="C335" s="13" t="s">
        <v>227</v>
      </c>
      <c r="D335" s="13"/>
      <c r="E335" s="13"/>
      <c r="F335" s="56">
        <f>F337</f>
        <v>0</v>
      </c>
      <c r="G335" s="56">
        <v>0</v>
      </c>
      <c r="H335" s="56">
        <v>0</v>
      </c>
    </row>
    <row r="336" spans="1:8" ht="29.25" hidden="1" customHeight="1" x14ac:dyDescent="0.25">
      <c r="A336" s="8" t="s">
        <v>680</v>
      </c>
      <c r="B336" s="12" t="s">
        <v>257</v>
      </c>
      <c r="C336" s="13" t="s">
        <v>138</v>
      </c>
      <c r="D336" s="13" t="s">
        <v>679</v>
      </c>
      <c r="E336" s="13"/>
      <c r="F336" s="56"/>
      <c r="G336" s="56"/>
      <c r="H336" s="56"/>
    </row>
    <row r="337" spans="1:8" ht="39" hidden="1" x14ac:dyDescent="0.25">
      <c r="A337" s="3" t="s">
        <v>640</v>
      </c>
      <c r="B337" s="14" t="s">
        <v>257</v>
      </c>
      <c r="C337" s="15" t="s">
        <v>227</v>
      </c>
      <c r="D337" s="15" t="s">
        <v>734</v>
      </c>
      <c r="E337" s="15"/>
      <c r="F337" s="54">
        <f>F338</f>
        <v>0</v>
      </c>
      <c r="G337" s="54">
        <v>0</v>
      </c>
      <c r="H337" s="54">
        <v>0</v>
      </c>
    </row>
    <row r="338" spans="1:8" ht="39" hidden="1" x14ac:dyDescent="0.25">
      <c r="A338" s="3" t="s">
        <v>794</v>
      </c>
      <c r="B338" s="14" t="s">
        <v>257</v>
      </c>
      <c r="C338" s="15" t="s">
        <v>227</v>
      </c>
      <c r="D338" s="15" t="s">
        <v>734</v>
      </c>
      <c r="E338" s="15" t="s">
        <v>179</v>
      </c>
      <c r="F338" s="54"/>
      <c r="G338" s="54"/>
      <c r="H338" s="54"/>
    </row>
    <row r="339" spans="1:8" ht="28.5" customHeight="1" x14ac:dyDescent="0.25">
      <c r="A339" s="8" t="s">
        <v>496</v>
      </c>
      <c r="B339" s="13" t="s">
        <v>257</v>
      </c>
      <c r="C339" s="13" t="s">
        <v>257</v>
      </c>
      <c r="D339" s="13"/>
      <c r="E339" s="13"/>
      <c r="F339" s="56">
        <f>F341</f>
        <v>100</v>
      </c>
      <c r="G339" s="56">
        <v>0</v>
      </c>
      <c r="H339" s="56">
        <v>0</v>
      </c>
    </row>
    <row r="340" spans="1:8" ht="26.25" customHeight="1" x14ac:dyDescent="0.25">
      <c r="A340" s="8" t="s">
        <v>680</v>
      </c>
      <c r="B340" s="15" t="s">
        <v>257</v>
      </c>
      <c r="C340" s="15" t="s">
        <v>257</v>
      </c>
      <c r="D340" s="15" t="s">
        <v>679</v>
      </c>
      <c r="E340" s="13"/>
      <c r="F340" s="56">
        <f>F341</f>
        <v>100</v>
      </c>
      <c r="G340" s="56">
        <v>0</v>
      </c>
      <c r="H340" s="56">
        <v>0</v>
      </c>
    </row>
    <row r="341" spans="1:8" ht="26.25" customHeight="1" x14ac:dyDescent="0.25">
      <c r="A341" s="3" t="s">
        <v>535</v>
      </c>
      <c r="B341" s="15" t="s">
        <v>257</v>
      </c>
      <c r="C341" s="15" t="s">
        <v>257</v>
      </c>
      <c r="D341" s="15" t="s">
        <v>870</v>
      </c>
      <c r="E341" s="15"/>
      <c r="F341" s="54">
        <f>F342</f>
        <v>100</v>
      </c>
      <c r="G341" s="54">
        <v>0</v>
      </c>
      <c r="H341" s="54">
        <v>0</v>
      </c>
    </row>
    <row r="342" spans="1:8" ht="19.5" customHeight="1" x14ac:dyDescent="0.25">
      <c r="A342" s="37" t="s">
        <v>662</v>
      </c>
      <c r="B342" s="15" t="s">
        <v>257</v>
      </c>
      <c r="C342" s="15" t="s">
        <v>257</v>
      </c>
      <c r="D342" s="15" t="s">
        <v>870</v>
      </c>
      <c r="E342" s="15" t="s">
        <v>255</v>
      </c>
      <c r="F342" s="47">
        <v>100</v>
      </c>
      <c r="G342" s="54">
        <v>0</v>
      </c>
      <c r="H342" s="54">
        <v>0</v>
      </c>
    </row>
    <row r="343" spans="1:8" x14ac:dyDescent="0.25">
      <c r="A343" s="20" t="s">
        <v>374</v>
      </c>
      <c r="B343" s="12" t="s">
        <v>277</v>
      </c>
      <c r="C343" s="13"/>
      <c r="D343" s="15"/>
      <c r="E343" s="15"/>
      <c r="F343" s="52">
        <f t="shared" ref="F343:H343" si="26">F344</f>
        <v>4023</v>
      </c>
      <c r="G343" s="52">
        <f t="shared" si="26"/>
        <v>0</v>
      </c>
      <c r="H343" s="52">
        <f t="shared" si="26"/>
        <v>0</v>
      </c>
    </row>
    <row r="344" spans="1:8" ht="26.25" x14ac:dyDescent="0.25">
      <c r="A344" s="8" t="s">
        <v>600</v>
      </c>
      <c r="B344" s="12" t="s">
        <v>277</v>
      </c>
      <c r="C344" s="13" t="s">
        <v>257</v>
      </c>
      <c r="D344" s="15"/>
      <c r="E344" s="15"/>
      <c r="F344" s="52">
        <f>F345+F359</f>
        <v>4023</v>
      </c>
      <c r="G344" s="52">
        <f>G345+G359</f>
        <v>0</v>
      </c>
      <c r="H344" s="52">
        <f>H345+H359</f>
        <v>0</v>
      </c>
    </row>
    <row r="345" spans="1:8" ht="39.75" customHeight="1" x14ac:dyDescent="0.25">
      <c r="A345" s="8" t="s">
        <v>907</v>
      </c>
      <c r="B345" s="12" t="s">
        <v>277</v>
      </c>
      <c r="C345" s="13" t="s">
        <v>257</v>
      </c>
      <c r="D345" s="13" t="s">
        <v>736</v>
      </c>
      <c r="E345" s="15"/>
      <c r="F345" s="52">
        <f>F355+F353</f>
        <v>4023</v>
      </c>
      <c r="G345" s="52">
        <f>G355+G360</f>
        <v>0</v>
      </c>
      <c r="H345" s="52">
        <f>H355+H360</f>
        <v>0</v>
      </c>
    </row>
    <row r="346" spans="1:8" hidden="1" x14ac:dyDescent="0.25">
      <c r="A346" s="8" t="s">
        <v>442</v>
      </c>
      <c r="B346" s="12" t="s">
        <v>277</v>
      </c>
      <c r="C346" s="13" t="s">
        <v>257</v>
      </c>
      <c r="D346" s="13" t="s">
        <v>107</v>
      </c>
      <c r="E346" s="15"/>
      <c r="F346" s="52">
        <f>F347+F349</f>
        <v>0</v>
      </c>
      <c r="G346" s="52">
        <f>G347</f>
        <v>0</v>
      </c>
      <c r="H346" s="52">
        <f>H347</f>
        <v>0</v>
      </c>
    </row>
    <row r="347" spans="1:8" ht="77.25" hidden="1" x14ac:dyDescent="0.25">
      <c r="A347" s="3" t="s">
        <v>375</v>
      </c>
      <c r="B347" s="14" t="s">
        <v>277</v>
      </c>
      <c r="C347" s="15" t="s">
        <v>257</v>
      </c>
      <c r="D347" s="15" t="s">
        <v>473</v>
      </c>
      <c r="E347" s="15"/>
      <c r="F347" s="53">
        <f>F348</f>
        <v>0</v>
      </c>
      <c r="G347" s="53">
        <f>G348</f>
        <v>0</v>
      </c>
      <c r="H347" s="53">
        <f>H348</f>
        <v>0</v>
      </c>
    </row>
    <row r="348" spans="1:8" ht="26.25" hidden="1" x14ac:dyDescent="0.25">
      <c r="A348" s="3" t="s">
        <v>178</v>
      </c>
      <c r="B348" s="14" t="s">
        <v>277</v>
      </c>
      <c r="C348" s="15" t="s">
        <v>257</v>
      </c>
      <c r="D348" s="15" t="s">
        <v>473</v>
      </c>
      <c r="E348" s="15" t="s">
        <v>179</v>
      </c>
      <c r="F348" s="54">
        <v>0</v>
      </c>
      <c r="G348" s="54">
        <v>0</v>
      </c>
      <c r="H348" s="54">
        <v>0</v>
      </c>
    </row>
    <row r="349" spans="1:8" ht="90" hidden="1" x14ac:dyDescent="0.25">
      <c r="A349" s="3" t="s">
        <v>66</v>
      </c>
      <c r="B349" s="15" t="s">
        <v>277</v>
      </c>
      <c r="C349" s="15" t="s">
        <v>257</v>
      </c>
      <c r="D349" s="15" t="s">
        <v>461</v>
      </c>
      <c r="E349" s="15"/>
      <c r="F349" s="53">
        <f>F350</f>
        <v>0</v>
      </c>
      <c r="G349" s="53">
        <v>0</v>
      </c>
      <c r="H349" s="53">
        <v>0</v>
      </c>
    </row>
    <row r="350" spans="1:8" ht="26.25" hidden="1" x14ac:dyDescent="0.25">
      <c r="A350" s="3" t="s">
        <v>178</v>
      </c>
      <c r="B350" s="15" t="s">
        <v>277</v>
      </c>
      <c r="C350" s="15" t="s">
        <v>257</v>
      </c>
      <c r="D350" s="15" t="s">
        <v>461</v>
      </c>
      <c r="E350" s="15" t="s">
        <v>179</v>
      </c>
      <c r="F350" s="53">
        <v>0</v>
      </c>
      <c r="G350" s="53">
        <v>0</v>
      </c>
      <c r="H350" s="53">
        <v>0</v>
      </c>
    </row>
    <row r="351" spans="1:8" ht="51.75" hidden="1" x14ac:dyDescent="0.25">
      <c r="A351" s="3" t="s">
        <v>54</v>
      </c>
      <c r="B351" s="15" t="s">
        <v>277</v>
      </c>
      <c r="C351" s="15" t="s">
        <v>257</v>
      </c>
      <c r="D351" s="15" t="s">
        <v>55</v>
      </c>
      <c r="E351" s="15"/>
      <c r="F351" s="53">
        <f>F352</f>
        <v>0</v>
      </c>
      <c r="G351" s="53">
        <v>0</v>
      </c>
      <c r="H351" s="53">
        <v>0</v>
      </c>
    </row>
    <row r="352" spans="1:8" ht="29.25" hidden="1" customHeight="1" x14ac:dyDescent="0.25">
      <c r="A352" s="3" t="s">
        <v>178</v>
      </c>
      <c r="B352" s="15" t="s">
        <v>277</v>
      </c>
      <c r="C352" s="15" t="s">
        <v>257</v>
      </c>
      <c r="D352" s="15" t="s">
        <v>55</v>
      </c>
      <c r="E352" s="15" t="s">
        <v>179</v>
      </c>
      <c r="F352" s="53"/>
      <c r="G352" s="53">
        <v>0</v>
      </c>
      <c r="H352" s="53">
        <v>0</v>
      </c>
    </row>
    <row r="353" spans="1:8" ht="54" customHeight="1" x14ac:dyDescent="0.25">
      <c r="A353" s="3" t="s">
        <v>849</v>
      </c>
      <c r="B353" s="15" t="s">
        <v>277</v>
      </c>
      <c r="C353" s="15" t="s">
        <v>257</v>
      </c>
      <c r="D353" s="15" t="s">
        <v>850</v>
      </c>
      <c r="E353" s="15"/>
      <c r="F353" s="53">
        <f>F354</f>
        <v>4023</v>
      </c>
      <c r="G353" s="53">
        <v>0</v>
      </c>
      <c r="H353" s="53">
        <v>0</v>
      </c>
    </row>
    <row r="354" spans="1:8" ht="45" customHeight="1" x14ac:dyDescent="0.25">
      <c r="A354" s="3" t="s">
        <v>794</v>
      </c>
      <c r="B354" s="15" t="s">
        <v>277</v>
      </c>
      <c r="C354" s="15" t="s">
        <v>257</v>
      </c>
      <c r="D354" s="15" t="s">
        <v>850</v>
      </c>
      <c r="E354" s="15" t="s">
        <v>179</v>
      </c>
      <c r="F354" s="47">
        <v>4023</v>
      </c>
      <c r="G354" s="47">
        <v>0</v>
      </c>
      <c r="H354" s="47">
        <v>0</v>
      </c>
    </row>
    <row r="355" spans="1:8" ht="77.25" hidden="1" x14ac:dyDescent="0.25">
      <c r="A355" s="3" t="s">
        <v>375</v>
      </c>
      <c r="B355" s="15" t="s">
        <v>277</v>
      </c>
      <c r="C355" s="15" t="s">
        <v>257</v>
      </c>
      <c r="D355" s="15" t="s">
        <v>737</v>
      </c>
      <c r="E355" s="15"/>
      <c r="F355" s="53">
        <f>F356</f>
        <v>0</v>
      </c>
      <c r="G355" s="53">
        <f>G356</f>
        <v>0</v>
      </c>
      <c r="H355" s="53">
        <f>H356</f>
        <v>0</v>
      </c>
    </row>
    <row r="356" spans="1:8" ht="39" hidden="1" x14ac:dyDescent="0.25">
      <c r="A356" s="3" t="s">
        <v>794</v>
      </c>
      <c r="B356" s="15" t="s">
        <v>277</v>
      </c>
      <c r="C356" s="15" t="s">
        <v>257</v>
      </c>
      <c r="D356" s="15" t="s">
        <v>737</v>
      </c>
      <c r="E356" s="15" t="s">
        <v>179</v>
      </c>
      <c r="F356" s="54"/>
      <c r="G356" s="54"/>
      <c r="H356" s="54"/>
    </row>
    <row r="357" spans="1:8" ht="80.25" hidden="1" customHeight="1" x14ac:dyDescent="0.25">
      <c r="A357" s="3" t="s">
        <v>521</v>
      </c>
      <c r="B357" s="15" t="s">
        <v>277</v>
      </c>
      <c r="C357" s="15" t="s">
        <v>257</v>
      </c>
      <c r="D357" s="15" t="s">
        <v>522</v>
      </c>
      <c r="E357" s="15"/>
      <c r="F357" s="54">
        <f>F358</f>
        <v>0</v>
      </c>
      <c r="G357" s="54">
        <v>0</v>
      </c>
      <c r="H357" s="54">
        <v>0</v>
      </c>
    </row>
    <row r="358" spans="1:8" ht="26.25" hidden="1" x14ac:dyDescent="0.25">
      <c r="A358" s="3" t="s">
        <v>178</v>
      </c>
      <c r="B358" s="15" t="s">
        <v>277</v>
      </c>
      <c r="C358" s="15" t="s">
        <v>257</v>
      </c>
      <c r="D358" s="15" t="s">
        <v>522</v>
      </c>
      <c r="E358" s="15" t="s">
        <v>179</v>
      </c>
      <c r="F358" s="54">
        <v>0</v>
      </c>
      <c r="G358" s="54">
        <v>0</v>
      </c>
      <c r="H358" s="54">
        <v>0</v>
      </c>
    </row>
    <row r="359" spans="1:8" ht="26.25" hidden="1" customHeight="1" x14ac:dyDescent="0.25">
      <c r="A359" s="8" t="s">
        <v>680</v>
      </c>
      <c r="B359" s="12" t="s">
        <v>277</v>
      </c>
      <c r="C359" s="13" t="s">
        <v>257</v>
      </c>
      <c r="D359" s="13" t="s">
        <v>679</v>
      </c>
      <c r="E359" s="13"/>
      <c r="F359" s="56">
        <f t="shared" ref="F359:H360" si="27">F360</f>
        <v>0</v>
      </c>
      <c r="G359" s="56">
        <f t="shared" si="27"/>
        <v>0</v>
      </c>
      <c r="H359" s="56">
        <f t="shared" si="27"/>
        <v>0</v>
      </c>
    </row>
    <row r="360" spans="1:8" ht="26.25" hidden="1" x14ac:dyDescent="0.25">
      <c r="A360" s="3" t="s">
        <v>802</v>
      </c>
      <c r="B360" s="14" t="s">
        <v>277</v>
      </c>
      <c r="C360" s="15" t="s">
        <v>257</v>
      </c>
      <c r="D360" s="15" t="s">
        <v>815</v>
      </c>
      <c r="E360" s="15"/>
      <c r="F360" s="54">
        <f t="shared" si="27"/>
        <v>0</v>
      </c>
      <c r="G360" s="54">
        <f t="shared" si="27"/>
        <v>0</v>
      </c>
      <c r="H360" s="54">
        <f t="shared" si="27"/>
        <v>0</v>
      </c>
    </row>
    <row r="361" spans="1:8" ht="39" hidden="1" x14ac:dyDescent="0.25">
      <c r="A361" s="3" t="s">
        <v>794</v>
      </c>
      <c r="B361" s="14" t="s">
        <v>277</v>
      </c>
      <c r="C361" s="15" t="s">
        <v>257</v>
      </c>
      <c r="D361" s="15" t="s">
        <v>815</v>
      </c>
      <c r="E361" s="15" t="s">
        <v>179</v>
      </c>
      <c r="F361" s="54">
        <v>0</v>
      </c>
      <c r="G361" s="54">
        <v>0</v>
      </c>
      <c r="H361" s="54">
        <v>0</v>
      </c>
    </row>
    <row r="362" spans="1:8" ht="18" customHeight="1" x14ac:dyDescent="0.25">
      <c r="A362" s="8" t="s">
        <v>135</v>
      </c>
      <c r="B362" s="12" t="s">
        <v>136</v>
      </c>
      <c r="C362" s="13"/>
      <c r="D362" s="13"/>
      <c r="E362" s="13"/>
      <c r="F362" s="52">
        <f>F363+F430+F587+F649+F668+F708</f>
        <v>460195.88</v>
      </c>
      <c r="G362" s="52">
        <f>G363+G430+G587+G649+G668+G708</f>
        <v>341775.4</v>
      </c>
      <c r="H362" s="52">
        <f>H363+H430+H587+H649+H668+H708</f>
        <v>339027.39999999997</v>
      </c>
    </row>
    <row r="363" spans="1:8" ht="18.75" customHeight="1" x14ac:dyDescent="0.25">
      <c r="A363" s="8" t="s">
        <v>188</v>
      </c>
      <c r="B363" s="12" t="s">
        <v>136</v>
      </c>
      <c r="C363" s="13" t="s">
        <v>160</v>
      </c>
      <c r="D363" s="13"/>
      <c r="E363" s="13"/>
      <c r="F363" s="52">
        <f>F364+F423</f>
        <v>196542.44</v>
      </c>
      <c r="G363" s="52">
        <f>G364+G423</f>
        <v>106249.8</v>
      </c>
      <c r="H363" s="52">
        <f>H364+H423</f>
        <v>106249.20000000001</v>
      </c>
    </row>
    <row r="364" spans="1:8" ht="37.5" customHeight="1" x14ac:dyDescent="0.25">
      <c r="A364" s="8" t="s">
        <v>738</v>
      </c>
      <c r="B364" s="12" t="s">
        <v>136</v>
      </c>
      <c r="C364" s="13" t="s">
        <v>160</v>
      </c>
      <c r="D364" s="13" t="s">
        <v>152</v>
      </c>
      <c r="E364" s="13"/>
      <c r="F364" s="52">
        <f>F365</f>
        <v>107077.7</v>
      </c>
      <c r="G364" s="52">
        <f>G365</f>
        <v>106249.8</v>
      </c>
      <c r="H364" s="52">
        <f>H365</f>
        <v>106249.20000000001</v>
      </c>
    </row>
    <row r="365" spans="1:8" ht="26.25" customHeight="1" x14ac:dyDescent="0.25">
      <c r="A365" s="8" t="s">
        <v>433</v>
      </c>
      <c r="B365" s="12" t="s">
        <v>136</v>
      </c>
      <c r="C365" s="13" t="s">
        <v>160</v>
      </c>
      <c r="D365" s="13" t="s">
        <v>189</v>
      </c>
      <c r="E365" s="13"/>
      <c r="F365" s="52">
        <f>F366+F377+F387+F417+F372+F374</f>
        <v>107077.7</v>
      </c>
      <c r="G365" s="52">
        <f>G366+G377+G387+G417+G372+G374</f>
        <v>106249.8</v>
      </c>
      <c r="H365" s="52">
        <f>H366+H377+H387+H417+H372+H374</f>
        <v>106249.20000000001</v>
      </c>
    </row>
    <row r="366" spans="1:8" ht="38.25" hidden="1" customHeight="1" x14ac:dyDescent="0.25">
      <c r="A366" s="8" t="s">
        <v>0</v>
      </c>
      <c r="B366" s="12" t="s">
        <v>136</v>
      </c>
      <c r="C366" s="13" t="s">
        <v>160</v>
      </c>
      <c r="D366" s="13" t="s">
        <v>1</v>
      </c>
      <c r="E366" s="15"/>
      <c r="F366" s="52">
        <f>F367+F369</f>
        <v>0</v>
      </c>
      <c r="G366" s="52">
        <f>G367+G369</f>
        <v>0</v>
      </c>
      <c r="H366" s="52">
        <f>H367+H369</f>
        <v>0</v>
      </c>
    </row>
    <row r="367" spans="1:8" ht="76.5" hidden="1" customHeight="1" x14ac:dyDescent="0.25">
      <c r="A367" s="3" t="s">
        <v>449</v>
      </c>
      <c r="B367" s="14" t="s">
        <v>136</v>
      </c>
      <c r="C367" s="15" t="s">
        <v>160</v>
      </c>
      <c r="D367" s="15" t="s">
        <v>56</v>
      </c>
      <c r="E367" s="15"/>
      <c r="F367" s="53">
        <f>F368</f>
        <v>0</v>
      </c>
      <c r="G367" s="53">
        <f>G368</f>
        <v>0</v>
      </c>
      <c r="H367" s="53">
        <f>H368</f>
        <v>0</v>
      </c>
    </row>
    <row r="368" spans="1:8" ht="102" hidden="1" customHeight="1" x14ac:dyDescent="0.25">
      <c r="A368" s="3" t="s">
        <v>379</v>
      </c>
      <c r="B368" s="14" t="s">
        <v>136</v>
      </c>
      <c r="C368" s="15" t="s">
        <v>160</v>
      </c>
      <c r="D368" s="15" t="s">
        <v>56</v>
      </c>
      <c r="E368" s="15" t="s">
        <v>382</v>
      </c>
      <c r="F368" s="54">
        <v>0</v>
      </c>
      <c r="G368" s="54">
        <v>0</v>
      </c>
      <c r="H368" s="54">
        <v>0</v>
      </c>
    </row>
    <row r="369" spans="1:8" ht="51.75" hidden="1" x14ac:dyDescent="0.25">
      <c r="A369" s="3" t="s">
        <v>565</v>
      </c>
      <c r="B369" s="14" t="s">
        <v>136</v>
      </c>
      <c r="C369" s="15" t="s">
        <v>160</v>
      </c>
      <c r="D369" s="15" t="s">
        <v>564</v>
      </c>
      <c r="E369" s="15"/>
      <c r="F369" s="53">
        <f>F370+F371</f>
        <v>0</v>
      </c>
      <c r="G369" s="53">
        <f>G370</f>
        <v>0</v>
      </c>
      <c r="H369" s="53">
        <f>H370</f>
        <v>0</v>
      </c>
    </row>
    <row r="370" spans="1:8" ht="17.25" hidden="1" customHeight="1" x14ac:dyDescent="0.25">
      <c r="A370" s="3" t="s">
        <v>133</v>
      </c>
      <c r="B370" s="14" t="s">
        <v>136</v>
      </c>
      <c r="C370" s="15" t="s">
        <v>160</v>
      </c>
      <c r="D370" s="15" t="s">
        <v>564</v>
      </c>
      <c r="E370" s="15" t="s">
        <v>134</v>
      </c>
      <c r="F370" s="54"/>
      <c r="G370" s="54"/>
      <c r="H370" s="53">
        <v>0</v>
      </c>
    </row>
    <row r="371" spans="1:8" ht="18" hidden="1" customHeight="1" x14ac:dyDescent="0.25">
      <c r="A371" s="3" t="s">
        <v>144</v>
      </c>
      <c r="B371" s="14" t="s">
        <v>136</v>
      </c>
      <c r="C371" s="15" t="s">
        <v>160</v>
      </c>
      <c r="D371" s="15" t="s">
        <v>564</v>
      </c>
      <c r="E371" s="15" t="s">
        <v>145</v>
      </c>
      <c r="F371" s="54"/>
      <c r="G371" s="54">
        <v>0</v>
      </c>
      <c r="H371" s="53">
        <v>0</v>
      </c>
    </row>
    <row r="372" spans="1:8" ht="156" hidden="1" customHeight="1" x14ac:dyDescent="0.25">
      <c r="A372" s="3" t="s">
        <v>573</v>
      </c>
      <c r="B372" s="15" t="s">
        <v>136</v>
      </c>
      <c r="C372" s="15" t="s">
        <v>160</v>
      </c>
      <c r="D372" s="15" t="s">
        <v>574</v>
      </c>
      <c r="E372" s="15"/>
      <c r="F372" s="54">
        <f>F373</f>
        <v>0</v>
      </c>
      <c r="G372" s="54">
        <v>0</v>
      </c>
      <c r="H372" s="53">
        <v>0</v>
      </c>
    </row>
    <row r="373" spans="1:8" ht="23.25" hidden="1" customHeight="1" x14ac:dyDescent="0.25">
      <c r="A373" s="3" t="s">
        <v>144</v>
      </c>
      <c r="B373" s="14" t="s">
        <v>136</v>
      </c>
      <c r="C373" s="15" t="s">
        <v>160</v>
      </c>
      <c r="D373" s="15" t="s">
        <v>574</v>
      </c>
      <c r="E373" s="15" t="s">
        <v>145</v>
      </c>
      <c r="F373" s="54"/>
      <c r="G373" s="54">
        <v>0</v>
      </c>
      <c r="H373" s="53">
        <v>0</v>
      </c>
    </row>
    <row r="374" spans="1:8" ht="193.5" hidden="1" customHeight="1" x14ac:dyDescent="0.25">
      <c r="A374" s="3" t="s">
        <v>665</v>
      </c>
      <c r="B374" s="14" t="s">
        <v>136</v>
      </c>
      <c r="C374" s="15" t="s">
        <v>160</v>
      </c>
      <c r="D374" s="15" t="s">
        <v>620</v>
      </c>
      <c r="E374" s="15"/>
      <c r="F374" s="54">
        <f>F375+F376</f>
        <v>0</v>
      </c>
      <c r="G374" s="54">
        <v>0</v>
      </c>
      <c r="H374" s="53">
        <v>0</v>
      </c>
    </row>
    <row r="375" spans="1:8" ht="21" hidden="1" customHeight="1" x14ac:dyDescent="0.25">
      <c r="A375" s="3" t="s">
        <v>133</v>
      </c>
      <c r="B375" s="14" t="s">
        <v>136</v>
      </c>
      <c r="C375" s="15" t="s">
        <v>160</v>
      </c>
      <c r="D375" s="15" t="s">
        <v>620</v>
      </c>
      <c r="E375" s="15" t="s">
        <v>134</v>
      </c>
      <c r="F375" s="54"/>
      <c r="G375" s="54">
        <v>0</v>
      </c>
      <c r="H375" s="53">
        <v>0</v>
      </c>
    </row>
    <row r="376" spans="1:8" ht="19.5" hidden="1" customHeight="1" x14ac:dyDescent="0.25">
      <c r="A376" s="3" t="s">
        <v>144</v>
      </c>
      <c r="B376" s="14" t="s">
        <v>136</v>
      </c>
      <c r="C376" s="15" t="s">
        <v>160</v>
      </c>
      <c r="D376" s="15" t="s">
        <v>620</v>
      </c>
      <c r="E376" s="15" t="s">
        <v>145</v>
      </c>
      <c r="F376" s="54"/>
      <c r="G376" s="54">
        <v>0</v>
      </c>
      <c r="H376" s="53">
        <v>0</v>
      </c>
    </row>
    <row r="377" spans="1:8" ht="40.5" customHeight="1" x14ac:dyDescent="0.25">
      <c r="A377" s="8" t="s">
        <v>190</v>
      </c>
      <c r="B377" s="12" t="s">
        <v>136</v>
      </c>
      <c r="C377" s="13" t="s">
        <v>160</v>
      </c>
      <c r="D377" s="13" t="s">
        <v>191</v>
      </c>
      <c r="E377" s="13"/>
      <c r="F377" s="52">
        <f>F378+F381+F384</f>
        <v>90938.2</v>
      </c>
      <c r="G377" s="52">
        <f>G378+G381+G384</f>
        <v>90938.2</v>
      </c>
      <c r="H377" s="52">
        <f>H378+H381+H384</f>
        <v>90937.600000000006</v>
      </c>
    </row>
    <row r="378" spans="1:8" ht="26.25" x14ac:dyDescent="0.25">
      <c r="A378" s="3" t="s">
        <v>146</v>
      </c>
      <c r="B378" s="14" t="s">
        <v>136</v>
      </c>
      <c r="C378" s="15" t="s">
        <v>160</v>
      </c>
      <c r="D378" s="15" t="s">
        <v>192</v>
      </c>
      <c r="E378" s="15"/>
      <c r="F378" s="53">
        <f>F379+F380</f>
        <v>34536.6</v>
      </c>
      <c r="G378" s="53">
        <f>G379+G380</f>
        <v>34536.6</v>
      </c>
      <c r="H378" s="53">
        <f>H379+H380</f>
        <v>34536</v>
      </c>
    </row>
    <row r="379" spans="1:8" x14ac:dyDescent="0.25">
      <c r="A379" s="3" t="s">
        <v>133</v>
      </c>
      <c r="B379" s="14" t="s">
        <v>136</v>
      </c>
      <c r="C379" s="15" t="s">
        <v>160</v>
      </c>
      <c r="D379" s="15" t="s">
        <v>192</v>
      </c>
      <c r="E379" s="15" t="s">
        <v>134</v>
      </c>
      <c r="F379" s="47">
        <v>3581.5</v>
      </c>
      <c r="G379" s="47">
        <v>3581.5</v>
      </c>
      <c r="H379" s="47">
        <v>3581.5</v>
      </c>
    </row>
    <row r="380" spans="1:8" x14ac:dyDescent="0.25">
      <c r="A380" s="3" t="s">
        <v>144</v>
      </c>
      <c r="B380" s="14" t="s">
        <v>136</v>
      </c>
      <c r="C380" s="15" t="s">
        <v>160</v>
      </c>
      <c r="D380" s="15" t="s">
        <v>192</v>
      </c>
      <c r="E380" s="15" t="s">
        <v>145</v>
      </c>
      <c r="F380" s="47">
        <v>30955.1</v>
      </c>
      <c r="G380" s="47">
        <v>30955.1</v>
      </c>
      <c r="H380" s="47">
        <v>30954.5</v>
      </c>
    </row>
    <row r="381" spans="1:8" ht="298.5" customHeight="1" x14ac:dyDescent="0.25">
      <c r="A381" s="3" t="s">
        <v>741</v>
      </c>
      <c r="B381" s="14" t="s">
        <v>136</v>
      </c>
      <c r="C381" s="15" t="s">
        <v>160</v>
      </c>
      <c r="D381" s="15" t="s">
        <v>193</v>
      </c>
      <c r="E381" s="15"/>
      <c r="F381" s="53">
        <f>F382+F383</f>
        <v>56401.599999999999</v>
      </c>
      <c r="G381" s="53">
        <f>G382+G383</f>
        <v>56401.599999999999</v>
      </c>
      <c r="H381" s="53">
        <f>H382+H383</f>
        <v>56401.599999999999</v>
      </c>
    </row>
    <row r="382" spans="1:8" x14ac:dyDescent="0.25">
      <c r="A382" s="3" t="s">
        <v>133</v>
      </c>
      <c r="B382" s="14" t="s">
        <v>136</v>
      </c>
      <c r="C382" s="15" t="s">
        <v>160</v>
      </c>
      <c r="D382" s="15" t="s">
        <v>193</v>
      </c>
      <c r="E382" s="15" t="s">
        <v>134</v>
      </c>
      <c r="F382" s="47">
        <v>6921.9</v>
      </c>
      <c r="G382" s="47">
        <v>6921.9</v>
      </c>
      <c r="H382" s="47">
        <v>6921.9</v>
      </c>
    </row>
    <row r="383" spans="1:8" x14ac:dyDescent="0.25">
      <c r="A383" s="3" t="s">
        <v>144</v>
      </c>
      <c r="B383" s="14" t="s">
        <v>136</v>
      </c>
      <c r="C383" s="15" t="s">
        <v>160</v>
      </c>
      <c r="D383" s="15" t="s">
        <v>193</v>
      </c>
      <c r="E383" s="15" t="s">
        <v>145</v>
      </c>
      <c r="F383" s="47">
        <v>49479.7</v>
      </c>
      <c r="G383" s="47">
        <v>49479.7</v>
      </c>
      <c r="H383" s="47">
        <v>49479.7</v>
      </c>
    </row>
    <row r="384" spans="1:8" ht="54" hidden="1" customHeight="1" x14ac:dyDescent="0.25">
      <c r="A384" s="3" t="s">
        <v>331</v>
      </c>
      <c r="B384" s="14" t="s">
        <v>136</v>
      </c>
      <c r="C384" s="15" t="s">
        <v>160</v>
      </c>
      <c r="D384" s="15" t="s">
        <v>508</v>
      </c>
      <c r="E384" s="15"/>
      <c r="F384" s="54">
        <f>F385+F386</f>
        <v>0</v>
      </c>
      <c r="G384" s="54">
        <v>0</v>
      </c>
      <c r="H384" s="54">
        <v>0</v>
      </c>
    </row>
    <row r="385" spans="1:8" hidden="1" x14ac:dyDescent="0.25">
      <c r="A385" s="3" t="s">
        <v>133</v>
      </c>
      <c r="B385" s="14" t="s">
        <v>136</v>
      </c>
      <c r="C385" s="15" t="s">
        <v>160</v>
      </c>
      <c r="D385" s="15" t="s">
        <v>508</v>
      </c>
      <c r="E385" s="15" t="s">
        <v>134</v>
      </c>
      <c r="F385" s="54"/>
      <c r="G385" s="54">
        <v>0</v>
      </c>
      <c r="H385" s="54">
        <v>0</v>
      </c>
    </row>
    <row r="386" spans="1:8" hidden="1" x14ac:dyDescent="0.25">
      <c r="A386" s="3" t="s">
        <v>144</v>
      </c>
      <c r="B386" s="14" t="s">
        <v>136</v>
      </c>
      <c r="C386" s="15" t="s">
        <v>160</v>
      </c>
      <c r="D386" s="15" t="s">
        <v>508</v>
      </c>
      <c r="E386" s="15" t="s">
        <v>145</v>
      </c>
      <c r="F386" s="54"/>
      <c r="G386" s="54">
        <v>0</v>
      </c>
      <c r="H386" s="54">
        <v>0</v>
      </c>
    </row>
    <row r="387" spans="1:8" ht="39" x14ac:dyDescent="0.25">
      <c r="A387" s="8" t="s">
        <v>194</v>
      </c>
      <c r="B387" s="12" t="s">
        <v>136</v>
      </c>
      <c r="C387" s="13" t="s">
        <v>160</v>
      </c>
      <c r="D387" s="13" t="s">
        <v>195</v>
      </c>
      <c r="E387" s="13"/>
      <c r="F387" s="52">
        <f>F388+F393+F400+F403+F406+F409+F411+F413+F415</f>
        <v>7675.7</v>
      </c>
      <c r="G387" s="52">
        <f>G388+G393+G400+G403+G406+G409+G411+G413+G415</f>
        <v>6847.8</v>
      </c>
      <c r="H387" s="52">
        <f>H388+H393+H400+H403+H406+H409+H411+H413+H415</f>
        <v>6847.8</v>
      </c>
    </row>
    <row r="388" spans="1:8" ht="26.25" x14ac:dyDescent="0.25">
      <c r="A388" s="3" t="s">
        <v>196</v>
      </c>
      <c r="B388" s="14" t="s">
        <v>136</v>
      </c>
      <c r="C388" s="15" t="s">
        <v>160</v>
      </c>
      <c r="D388" s="15" t="s">
        <v>197</v>
      </c>
      <c r="E388" s="15"/>
      <c r="F388" s="53">
        <f>F389+F390</f>
        <v>1921.7</v>
      </c>
      <c r="G388" s="53">
        <f>G389+G390</f>
        <v>1921.7</v>
      </c>
      <c r="H388" s="53">
        <f>H389+H390</f>
        <v>1921.7</v>
      </c>
    </row>
    <row r="389" spans="1:8" x14ac:dyDescent="0.25">
      <c r="A389" s="3" t="s">
        <v>133</v>
      </c>
      <c r="B389" s="14" t="s">
        <v>136</v>
      </c>
      <c r="C389" s="15" t="s">
        <v>160</v>
      </c>
      <c r="D389" s="15" t="s">
        <v>197</v>
      </c>
      <c r="E389" s="15" t="s">
        <v>134</v>
      </c>
      <c r="F389" s="47">
        <v>228.2</v>
      </c>
      <c r="G389" s="47">
        <v>228.2</v>
      </c>
      <c r="H389" s="47">
        <v>228.2</v>
      </c>
    </row>
    <row r="390" spans="1:8" ht="13.5" customHeight="1" x14ac:dyDescent="0.25">
      <c r="A390" s="3" t="s">
        <v>144</v>
      </c>
      <c r="B390" s="14" t="s">
        <v>136</v>
      </c>
      <c r="C390" s="15" t="s">
        <v>160</v>
      </c>
      <c r="D390" s="15" t="s">
        <v>197</v>
      </c>
      <c r="E390" s="15" t="s">
        <v>145</v>
      </c>
      <c r="F390" s="47">
        <v>1693.5</v>
      </c>
      <c r="G390" s="47">
        <v>1693.5</v>
      </c>
      <c r="H390" s="47">
        <v>1693.5</v>
      </c>
    </row>
    <row r="391" spans="1:8" ht="26.25" hidden="1" x14ac:dyDescent="0.25">
      <c r="A391" s="17" t="s">
        <v>350</v>
      </c>
      <c r="B391" s="15" t="s">
        <v>136</v>
      </c>
      <c r="C391" s="15" t="s">
        <v>160</v>
      </c>
      <c r="D391" s="15" t="s">
        <v>359</v>
      </c>
      <c r="E391" s="15"/>
      <c r="F391" s="53">
        <f>F392</f>
        <v>0</v>
      </c>
      <c r="G391" s="53">
        <v>0</v>
      </c>
      <c r="H391" s="53">
        <v>0</v>
      </c>
    </row>
    <row r="392" spans="1:8" hidden="1" x14ac:dyDescent="0.25">
      <c r="A392" s="3" t="s">
        <v>144</v>
      </c>
      <c r="B392" s="15" t="s">
        <v>136</v>
      </c>
      <c r="C392" s="15" t="s">
        <v>160</v>
      </c>
      <c r="D392" s="15" t="s">
        <v>359</v>
      </c>
      <c r="E392" s="15" t="s">
        <v>145</v>
      </c>
      <c r="F392" s="53">
        <v>0</v>
      </c>
      <c r="G392" s="53">
        <v>0</v>
      </c>
      <c r="H392" s="53">
        <v>0</v>
      </c>
    </row>
    <row r="393" spans="1:8" ht="64.5" x14ac:dyDescent="0.25">
      <c r="A393" s="3" t="s">
        <v>739</v>
      </c>
      <c r="B393" s="14" t="s">
        <v>136</v>
      </c>
      <c r="C393" s="15" t="s">
        <v>160</v>
      </c>
      <c r="D393" s="15" t="s">
        <v>200</v>
      </c>
      <c r="E393" s="15"/>
      <c r="F393" s="53">
        <f>F394+F395</f>
        <v>1239.3</v>
      </c>
      <c r="G393" s="53">
        <f>G394+G395</f>
        <v>1239.3</v>
      </c>
      <c r="H393" s="53">
        <f>H394+H395</f>
        <v>1239.3</v>
      </c>
    </row>
    <row r="394" spans="1:8" x14ac:dyDescent="0.25">
      <c r="A394" s="3" t="s">
        <v>133</v>
      </c>
      <c r="B394" s="14" t="s">
        <v>136</v>
      </c>
      <c r="C394" s="15" t="s">
        <v>160</v>
      </c>
      <c r="D394" s="15" t="s">
        <v>200</v>
      </c>
      <c r="E394" s="15" t="s">
        <v>134</v>
      </c>
      <c r="F394" s="47">
        <v>97.2</v>
      </c>
      <c r="G394" s="47">
        <v>97.2</v>
      </c>
      <c r="H394" s="47">
        <v>97.2</v>
      </c>
    </row>
    <row r="395" spans="1:8" x14ac:dyDescent="0.25">
      <c r="A395" s="3" t="s">
        <v>144</v>
      </c>
      <c r="B395" s="14" t="s">
        <v>136</v>
      </c>
      <c r="C395" s="15" t="s">
        <v>160</v>
      </c>
      <c r="D395" s="15" t="s">
        <v>200</v>
      </c>
      <c r="E395" s="15" t="s">
        <v>145</v>
      </c>
      <c r="F395" s="47">
        <v>1142.0999999999999</v>
      </c>
      <c r="G395" s="47">
        <v>1142.0999999999999</v>
      </c>
      <c r="H395" s="47">
        <v>1142.0999999999999</v>
      </c>
    </row>
    <row r="396" spans="1:8" ht="64.5" hidden="1" x14ac:dyDescent="0.25">
      <c r="A396" s="21" t="s">
        <v>361</v>
      </c>
      <c r="B396" s="15" t="s">
        <v>136</v>
      </c>
      <c r="C396" s="15" t="s">
        <v>160</v>
      </c>
      <c r="D396" s="22" t="s">
        <v>373</v>
      </c>
      <c r="E396" s="15"/>
      <c r="F396" s="53">
        <f>F397</f>
        <v>0</v>
      </c>
      <c r="G396" s="53">
        <f>G397</f>
        <v>0</v>
      </c>
      <c r="H396" s="53">
        <f>H397</f>
        <v>0</v>
      </c>
    </row>
    <row r="397" spans="1:8" hidden="1" x14ac:dyDescent="0.25">
      <c r="A397" s="3" t="s">
        <v>144</v>
      </c>
      <c r="B397" s="15" t="s">
        <v>136</v>
      </c>
      <c r="C397" s="15" t="s">
        <v>160</v>
      </c>
      <c r="D397" s="23" t="s">
        <v>373</v>
      </c>
      <c r="E397" s="15" t="s">
        <v>145</v>
      </c>
      <c r="F397" s="53"/>
      <c r="G397" s="53">
        <v>0</v>
      </c>
      <c r="H397" s="53">
        <v>0</v>
      </c>
    </row>
    <row r="398" spans="1:8" ht="64.5" hidden="1" x14ac:dyDescent="0.25">
      <c r="A398" s="24" t="s">
        <v>59</v>
      </c>
      <c r="B398" s="15" t="s">
        <v>136</v>
      </c>
      <c r="C398" s="15" t="s">
        <v>160</v>
      </c>
      <c r="D398" s="15" t="s">
        <v>60</v>
      </c>
      <c r="E398" s="15"/>
      <c r="F398" s="53">
        <f>F399</f>
        <v>0</v>
      </c>
      <c r="G398" s="53">
        <f>G399</f>
        <v>0</v>
      </c>
      <c r="H398" s="53">
        <f>H399</f>
        <v>0</v>
      </c>
    </row>
    <row r="399" spans="1:8" ht="14.25" hidden="1" customHeight="1" x14ac:dyDescent="0.25">
      <c r="A399" s="3" t="s">
        <v>144</v>
      </c>
      <c r="B399" s="15" t="s">
        <v>136</v>
      </c>
      <c r="C399" s="15" t="s">
        <v>160</v>
      </c>
      <c r="D399" s="15" t="s">
        <v>60</v>
      </c>
      <c r="E399" s="15" t="s">
        <v>145</v>
      </c>
      <c r="F399" s="53"/>
      <c r="G399" s="53">
        <v>0</v>
      </c>
      <c r="H399" s="53">
        <v>0</v>
      </c>
    </row>
    <row r="400" spans="1:8" ht="90" hidden="1" x14ac:dyDescent="0.25">
      <c r="A400" s="3" t="s">
        <v>516</v>
      </c>
      <c r="B400" s="14" t="s">
        <v>136</v>
      </c>
      <c r="C400" s="15" t="s">
        <v>160</v>
      </c>
      <c r="D400" s="15" t="s">
        <v>513</v>
      </c>
      <c r="E400" s="15"/>
      <c r="F400" s="53">
        <f>F401+F402</f>
        <v>0</v>
      </c>
      <c r="G400" s="53">
        <v>0</v>
      </c>
      <c r="H400" s="53">
        <v>0</v>
      </c>
    </row>
    <row r="401" spans="1:8" ht="14.25" hidden="1" customHeight="1" x14ac:dyDescent="0.25">
      <c r="A401" s="3" t="s">
        <v>133</v>
      </c>
      <c r="B401" s="14" t="s">
        <v>136</v>
      </c>
      <c r="C401" s="15" t="s">
        <v>160</v>
      </c>
      <c r="D401" s="15" t="s">
        <v>513</v>
      </c>
      <c r="E401" s="15" t="s">
        <v>134</v>
      </c>
      <c r="F401" s="53"/>
      <c r="G401" s="53">
        <v>0</v>
      </c>
      <c r="H401" s="53">
        <v>0</v>
      </c>
    </row>
    <row r="402" spans="1:8" ht="14.25" hidden="1" customHeight="1" x14ac:dyDescent="0.25">
      <c r="A402" s="3" t="s">
        <v>144</v>
      </c>
      <c r="B402" s="14" t="s">
        <v>136</v>
      </c>
      <c r="C402" s="15" t="s">
        <v>160</v>
      </c>
      <c r="D402" s="15" t="s">
        <v>513</v>
      </c>
      <c r="E402" s="15" t="s">
        <v>145</v>
      </c>
      <c r="F402" s="53"/>
      <c r="G402" s="53">
        <v>0</v>
      </c>
      <c r="H402" s="53">
        <v>0</v>
      </c>
    </row>
    <row r="403" spans="1:8" ht="90" hidden="1" x14ac:dyDescent="0.25">
      <c r="A403" s="3" t="s">
        <v>540</v>
      </c>
      <c r="B403" s="14" t="s">
        <v>136</v>
      </c>
      <c r="C403" s="15" t="s">
        <v>160</v>
      </c>
      <c r="D403" s="15" t="s">
        <v>541</v>
      </c>
      <c r="E403" s="15"/>
      <c r="F403" s="53">
        <f>F404+F405</f>
        <v>0</v>
      </c>
      <c r="G403" s="53">
        <v>0</v>
      </c>
      <c r="H403" s="53">
        <v>0</v>
      </c>
    </row>
    <row r="404" spans="1:8" hidden="1" x14ac:dyDescent="0.25">
      <c r="A404" s="3" t="s">
        <v>133</v>
      </c>
      <c r="B404" s="14" t="s">
        <v>136</v>
      </c>
      <c r="C404" s="15" t="s">
        <v>160</v>
      </c>
      <c r="D404" s="15" t="s">
        <v>541</v>
      </c>
      <c r="E404" s="15" t="s">
        <v>134</v>
      </c>
      <c r="F404" s="53"/>
      <c r="G404" s="53">
        <v>0</v>
      </c>
      <c r="H404" s="53">
        <v>0</v>
      </c>
    </row>
    <row r="405" spans="1:8" ht="14.25" hidden="1" customHeight="1" x14ac:dyDescent="0.25">
      <c r="A405" s="3" t="s">
        <v>144</v>
      </c>
      <c r="B405" s="14" t="s">
        <v>136</v>
      </c>
      <c r="C405" s="15" t="s">
        <v>160</v>
      </c>
      <c r="D405" s="15" t="s">
        <v>541</v>
      </c>
      <c r="E405" s="15" t="s">
        <v>145</v>
      </c>
      <c r="F405" s="53"/>
      <c r="G405" s="53">
        <v>0</v>
      </c>
      <c r="H405" s="53">
        <v>0</v>
      </c>
    </row>
    <row r="406" spans="1:8" ht="77.25" hidden="1" x14ac:dyDescent="0.25">
      <c r="A406" s="3" t="s">
        <v>542</v>
      </c>
      <c r="B406" s="14" t="s">
        <v>136</v>
      </c>
      <c r="C406" s="15" t="s">
        <v>160</v>
      </c>
      <c r="D406" s="15" t="s">
        <v>543</v>
      </c>
      <c r="E406" s="15"/>
      <c r="F406" s="53">
        <f>F407+F408</f>
        <v>0</v>
      </c>
      <c r="G406" s="53"/>
      <c r="H406" s="53"/>
    </row>
    <row r="407" spans="1:8" ht="14.25" hidden="1" customHeight="1" x14ac:dyDescent="0.25">
      <c r="A407" s="3" t="s">
        <v>133</v>
      </c>
      <c r="B407" s="14" t="s">
        <v>136</v>
      </c>
      <c r="C407" s="15" t="s">
        <v>160</v>
      </c>
      <c r="D407" s="15" t="s">
        <v>543</v>
      </c>
      <c r="E407" s="15" t="s">
        <v>134</v>
      </c>
      <c r="F407" s="53"/>
      <c r="G407" s="53">
        <v>0</v>
      </c>
      <c r="H407" s="53">
        <v>0</v>
      </c>
    </row>
    <row r="408" spans="1:8" ht="14.25" hidden="1" customHeight="1" x14ac:dyDescent="0.25">
      <c r="A408" s="3" t="s">
        <v>144</v>
      </c>
      <c r="B408" s="14" t="s">
        <v>136</v>
      </c>
      <c r="C408" s="15" t="s">
        <v>160</v>
      </c>
      <c r="D408" s="15" t="s">
        <v>543</v>
      </c>
      <c r="E408" s="15" t="s">
        <v>145</v>
      </c>
      <c r="F408" s="53"/>
      <c r="G408" s="53">
        <v>0</v>
      </c>
      <c r="H408" s="53">
        <v>0</v>
      </c>
    </row>
    <row r="409" spans="1:8" ht="115.5" x14ac:dyDescent="0.25">
      <c r="A409" s="46" t="s">
        <v>706</v>
      </c>
      <c r="B409" s="15" t="s">
        <v>136</v>
      </c>
      <c r="C409" s="15" t="s">
        <v>160</v>
      </c>
      <c r="D409" s="45" t="s">
        <v>878</v>
      </c>
      <c r="E409" s="15"/>
      <c r="F409" s="53">
        <f>F410</f>
        <v>300</v>
      </c>
      <c r="G409" s="53">
        <f>G410</f>
        <v>300</v>
      </c>
      <c r="H409" s="53">
        <f>H410</f>
        <v>300</v>
      </c>
    </row>
    <row r="410" spans="1:8" ht="14.25" customHeight="1" x14ac:dyDescent="0.25">
      <c r="A410" s="3" t="s">
        <v>144</v>
      </c>
      <c r="B410" s="15" t="s">
        <v>136</v>
      </c>
      <c r="C410" s="15" t="s">
        <v>160</v>
      </c>
      <c r="D410" s="15" t="s">
        <v>878</v>
      </c>
      <c r="E410" s="15" t="s">
        <v>145</v>
      </c>
      <c r="F410" s="47">
        <v>300</v>
      </c>
      <c r="G410" s="47">
        <v>300</v>
      </c>
      <c r="H410" s="47">
        <v>300</v>
      </c>
    </row>
    <row r="411" spans="1:8" ht="64.5" x14ac:dyDescent="0.25">
      <c r="A411" s="46" t="s">
        <v>746</v>
      </c>
      <c r="B411" s="15" t="s">
        <v>136</v>
      </c>
      <c r="C411" s="15" t="s">
        <v>160</v>
      </c>
      <c r="D411" s="45" t="s">
        <v>879</v>
      </c>
      <c r="E411" s="15"/>
      <c r="F411" s="53">
        <f>F412</f>
        <v>3311.8</v>
      </c>
      <c r="G411" s="53">
        <f>G412</f>
        <v>3311.8</v>
      </c>
      <c r="H411" s="53">
        <f>H412</f>
        <v>3311.8</v>
      </c>
    </row>
    <row r="412" spans="1:8" ht="14.25" customHeight="1" x14ac:dyDescent="0.25">
      <c r="A412" s="3" t="s">
        <v>144</v>
      </c>
      <c r="B412" s="15" t="s">
        <v>136</v>
      </c>
      <c r="C412" s="15" t="s">
        <v>160</v>
      </c>
      <c r="D412" s="45" t="s">
        <v>879</v>
      </c>
      <c r="E412" s="15" t="s">
        <v>145</v>
      </c>
      <c r="F412" s="47">
        <v>3311.8</v>
      </c>
      <c r="G412" s="47">
        <v>3311.8</v>
      </c>
      <c r="H412" s="47">
        <v>3311.8</v>
      </c>
    </row>
    <row r="413" spans="1:8" ht="26.25" x14ac:dyDescent="0.25">
      <c r="A413" s="46" t="s">
        <v>401</v>
      </c>
      <c r="B413" s="15" t="s">
        <v>136</v>
      </c>
      <c r="C413" s="15" t="s">
        <v>160</v>
      </c>
      <c r="D413" s="45" t="s">
        <v>880</v>
      </c>
      <c r="E413" s="15"/>
      <c r="F413" s="53">
        <f>F414</f>
        <v>75</v>
      </c>
      <c r="G413" s="53">
        <f>G414</f>
        <v>75</v>
      </c>
      <c r="H413" s="53">
        <f>H414</f>
        <v>75</v>
      </c>
    </row>
    <row r="414" spans="1:8" ht="14.25" customHeight="1" x14ac:dyDescent="0.25">
      <c r="A414" s="3" t="s">
        <v>144</v>
      </c>
      <c r="B414" s="15" t="s">
        <v>136</v>
      </c>
      <c r="C414" s="15" t="s">
        <v>160</v>
      </c>
      <c r="D414" s="15" t="s">
        <v>880</v>
      </c>
      <c r="E414" s="15" t="s">
        <v>145</v>
      </c>
      <c r="F414" s="47">
        <v>75</v>
      </c>
      <c r="G414" s="47">
        <v>75</v>
      </c>
      <c r="H414" s="47">
        <v>75</v>
      </c>
    </row>
    <row r="415" spans="1:8" ht="39" x14ac:dyDescent="0.25">
      <c r="A415" s="46" t="s">
        <v>707</v>
      </c>
      <c r="B415" s="15" t="s">
        <v>136</v>
      </c>
      <c r="C415" s="15" t="s">
        <v>160</v>
      </c>
      <c r="D415" s="45" t="s">
        <v>881</v>
      </c>
      <c r="E415" s="15"/>
      <c r="F415" s="53">
        <f>F416</f>
        <v>827.9</v>
      </c>
      <c r="G415" s="53">
        <f>G416</f>
        <v>0</v>
      </c>
      <c r="H415" s="53">
        <f>H416</f>
        <v>0</v>
      </c>
    </row>
    <row r="416" spans="1:8" ht="14.25" customHeight="1" x14ac:dyDescent="0.25">
      <c r="A416" s="3" t="s">
        <v>144</v>
      </c>
      <c r="B416" s="15" t="s">
        <v>136</v>
      </c>
      <c r="C416" s="15" t="s">
        <v>160</v>
      </c>
      <c r="D416" s="45" t="s">
        <v>881</v>
      </c>
      <c r="E416" s="15" t="s">
        <v>145</v>
      </c>
      <c r="F416" s="47">
        <v>827.9</v>
      </c>
      <c r="G416" s="47">
        <v>0</v>
      </c>
      <c r="H416" s="47">
        <v>0</v>
      </c>
    </row>
    <row r="417" spans="1:9" ht="77.25" x14ac:dyDescent="0.25">
      <c r="A417" s="8" t="s">
        <v>43</v>
      </c>
      <c r="B417" s="12" t="s">
        <v>136</v>
      </c>
      <c r="C417" s="13" t="s">
        <v>160</v>
      </c>
      <c r="D417" s="13" t="s">
        <v>297</v>
      </c>
      <c r="E417" s="13"/>
      <c r="F417" s="52">
        <f>F418</f>
        <v>8463.7999999999993</v>
      </c>
      <c r="G417" s="52">
        <f>G418</f>
        <v>8463.7999999999993</v>
      </c>
      <c r="H417" s="52">
        <f>H418</f>
        <v>8463.7999999999993</v>
      </c>
    </row>
    <row r="418" spans="1:9" ht="297.75" customHeight="1" x14ac:dyDescent="0.25">
      <c r="A418" s="3" t="s">
        <v>741</v>
      </c>
      <c r="B418" s="14" t="s">
        <v>136</v>
      </c>
      <c r="C418" s="15" t="s">
        <v>160</v>
      </c>
      <c r="D418" s="15" t="s">
        <v>298</v>
      </c>
      <c r="E418" s="15"/>
      <c r="F418" s="53">
        <f>F419+F420</f>
        <v>8463.7999999999993</v>
      </c>
      <c r="G418" s="53">
        <f>G419+G420</f>
        <v>8463.7999999999993</v>
      </c>
      <c r="H418" s="53">
        <f>H419+H420</f>
        <v>8463.7999999999993</v>
      </c>
    </row>
    <row r="419" spans="1:9" x14ac:dyDescent="0.25">
      <c r="A419" s="3" t="s">
        <v>133</v>
      </c>
      <c r="B419" s="14" t="s">
        <v>136</v>
      </c>
      <c r="C419" s="15" t="s">
        <v>160</v>
      </c>
      <c r="D419" s="15" t="s">
        <v>298</v>
      </c>
      <c r="E419" s="15" t="s">
        <v>134</v>
      </c>
      <c r="F419" s="47">
        <v>1078.5</v>
      </c>
      <c r="G419" s="47">
        <v>1078.5</v>
      </c>
      <c r="H419" s="47">
        <v>1078.5</v>
      </c>
    </row>
    <row r="420" spans="1:9" ht="14.25" customHeight="1" x14ac:dyDescent="0.25">
      <c r="A420" s="3" t="s">
        <v>144</v>
      </c>
      <c r="B420" s="14" t="s">
        <v>136</v>
      </c>
      <c r="C420" s="15" t="s">
        <v>160</v>
      </c>
      <c r="D420" s="15" t="s">
        <v>298</v>
      </c>
      <c r="E420" s="15" t="s">
        <v>145</v>
      </c>
      <c r="F420" s="47">
        <v>7385.3</v>
      </c>
      <c r="G420" s="47">
        <v>7385.3</v>
      </c>
      <c r="H420" s="47">
        <v>7385.3</v>
      </c>
    </row>
    <row r="421" spans="1:9" ht="54.75" hidden="1" customHeight="1" x14ac:dyDescent="0.25">
      <c r="A421" s="17" t="s">
        <v>331</v>
      </c>
      <c r="B421" s="15" t="s">
        <v>136</v>
      </c>
      <c r="C421" s="15" t="s">
        <v>160</v>
      </c>
      <c r="D421" s="15" t="s">
        <v>349</v>
      </c>
      <c r="E421" s="15"/>
      <c r="F421" s="53">
        <f>F422</f>
        <v>0</v>
      </c>
      <c r="G421" s="53">
        <f>G422</f>
        <v>0</v>
      </c>
      <c r="H421" s="53">
        <f>H422</f>
        <v>0</v>
      </c>
    </row>
    <row r="422" spans="1:9" ht="19.5" hidden="1" customHeight="1" x14ac:dyDescent="0.25">
      <c r="A422" s="3" t="s">
        <v>144</v>
      </c>
      <c r="B422" s="15" t="s">
        <v>136</v>
      </c>
      <c r="C422" s="15" t="s">
        <v>160</v>
      </c>
      <c r="D422" s="15" t="s">
        <v>349</v>
      </c>
      <c r="E422" s="15" t="s">
        <v>145</v>
      </c>
      <c r="F422" s="53">
        <v>0</v>
      </c>
      <c r="G422" s="53">
        <v>0</v>
      </c>
      <c r="H422" s="53">
        <v>0</v>
      </c>
    </row>
    <row r="423" spans="1:9" ht="39" x14ac:dyDescent="0.25">
      <c r="A423" s="8" t="s">
        <v>908</v>
      </c>
      <c r="B423" s="12" t="s">
        <v>136</v>
      </c>
      <c r="C423" s="13" t="s">
        <v>160</v>
      </c>
      <c r="D423" s="13" t="s">
        <v>380</v>
      </c>
      <c r="E423" s="13"/>
      <c r="F423" s="52">
        <f>F424+F426</f>
        <v>89464.74</v>
      </c>
      <c r="G423" s="52">
        <f>G424+G426+G429</f>
        <v>0</v>
      </c>
      <c r="H423" s="52">
        <f>H424+H426</f>
        <v>0</v>
      </c>
    </row>
    <row r="424" spans="1:9" ht="77.25" x14ac:dyDescent="0.25">
      <c r="A424" s="3" t="s">
        <v>814</v>
      </c>
      <c r="B424" s="15" t="s">
        <v>136</v>
      </c>
      <c r="C424" s="15" t="s">
        <v>160</v>
      </c>
      <c r="D424" s="15" t="s">
        <v>812</v>
      </c>
      <c r="E424" s="15"/>
      <c r="F424" s="53">
        <f>F425</f>
        <v>89464.74</v>
      </c>
      <c r="G424" s="53">
        <f>G425</f>
        <v>0</v>
      </c>
      <c r="H424" s="53">
        <f>H425</f>
        <v>0</v>
      </c>
    </row>
    <row r="425" spans="1:9" ht="103.5" customHeight="1" x14ac:dyDescent="0.25">
      <c r="A425" s="3" t="s">
        <v>379</v>
      </c>
      <c r="B425" s="15" t="s">
        <v>136</v>
      </c>
      <c r="C425" s="15" t="s">
        <v>160</v>
      </c>
      <c r="D425" s="15" t="s">
        <v>812</v>
      </c>
      <c r="E425" s="15" t="s">
        <v>382</v>
      </c>
      <c r="F425" s="47">
        <v>89464.74</v>
      </c>
      <c r="G425" s="47">
        <v>0</v>
      </c>
      <c r="H425" s="47">
        <v>0</v>
      </c>
    </row>
    <row r="426" spans="1:9" ht="64.5" hidden="1" x14ac:dyDescent="0.25">
      <c r="A426" s="3" t="s">
        <v>819</v>
      </c>
      <c r="B426" s="15" t="s">
        <v>136</v>
      </c>
      <c r="C426" s="15" t="s">
        <v>160</v>
      </c>
      <c r="D426" s="15" t="s">
        <v>813</v>
      </c>
      <c r="E426" s="15"/>
      <c r="F426" s="53">
        <f>F427</f>
        <v>0</v>
      </c>
      <c r="G426" s="53">
        <f>G427</f>
        <v>0</v>
      </c>
      <c r="H426" s="53">
        <f>H427</f>
        <v>0</v>
      </c>
    </row>
    <row r="427" spans="1:9" ht="105.75" hidden="1" customHeight="1" x14ac:dyDescent="0.25">
      <c r="A427" s="3" t="s">
        <v>379</v>
      </c>
      <c r="B427" s="15" t="s">
        <v>136</v>
      </c>
      <c r="C427" s="15" t="s">
        <v>160</v>
      </c>
      <c r="D427" s="15" t="s">
        <v>813</v>
      </c>
      <c r="E427" s="15" t="s">
        <v>382</v>
      </c>
      <c r="F427" s="54"/>
      <c r="G427" s="54">
        <v>0</v>
      </c>
      <c r="H427" s="54">
        <v>0</v>
      </c>
    </row>
    <row r="428" spans="1:9" ht="51.75" hidden="1" x14ac:dyDescent="0.25">
      <c r="A428" s="3" t="s">
        <v>818</v>
      </c>
      <c r="B428" s="15" t="s">
        <v>136</v>
      </c>
      <c r="C428" s="15" t="s">
        <v>160</v>
      </c>
      <c r="D428" s="15" t="s">
        <v>820</v>
      </c>
      <c r="E428" s="15"/>
      <c r="F428" s="54">
        <f>F429</f>
        <v>0</v>
      </c>
      <c r="G428" s="54">
        <f>G429</f>
        <v>0</v>
      </c>
      <c r="H428" s="54">
        <f>H429</f>
        <v>0</v>
      </c>
    </row>
    <row r="429" spans="1:9" ht="105.75" hidden="1" customHeight="1" x14ac:dyDescent="0.25">
      <c r="A429" s="3" t="s">
        <v>379</v>
      </c>
      <c r="B429" s="15" t="s">
        <v>136</v>
      </c>
      <c r="C429" s="15" t="s">
        <v>160</v>
      </c>
      <c r="D429" s="15" t="s">
        <v>820</v>
      </c>
      <c r="E429" s="15" t="s">
        <v>382</v>
      </c>
      <c r="F429" s="54">
        <v>0</v>
      </c>
      <c r="G429" s="54"/>
      <c r="H429" s="54"/>
    </row>
    <row r="430" spans="1:9" x14ac:dyDescent="0.25">
      <c r="A430" s="8" t="s">
        <v>137</v>
      </c>
      <c r="B430" s="12" t="s">
        <v>136</v>
      </c>
      <c r="C430" s="13" t="s">
        <v>138</v>
      </c>
      <c r="D430" s="13"/>
      <c r="E430" s="13"/>
      <c r="F430" s="52">
        <f t="shared" ref="F430:H430" si="28">F431</f>
        <v>215758.24</v>
      </c>
      <c r="G430" s="52">
        <f t="shared" si="28"/>
        <v>188461.00000000003</v>
      </c>
      <c r="H430" s="52">
        <f t="shared" si="28"/>
        <v>187796.80000000002</v>
      </c>
      <c r="I430" s="2"/>
    </row>
    <row r="431" spans="1:9" ht="39" x14ac:dyDescent="0.25">
      <c r="A431" s="8" t="s">
        <v>738</v>
      </c>
      <c r="B431" s="12" t="s">
        <v>136</v>
      </c>
      <c r="C431" s="13" t="s">
        <v>138</v>
      </c>
      <c r="D431" s="13" t="s">
        <v>152</v>
      </c>
      <c r="E431" s="13"/>
      <c r="F431" s="52">
        <f>F432+F581</f>
        <v>215758.24</v>
      </c>
      <c r="G431" s="52">
        <f>G432+G581</f>
        <v>188461.00000000003</v>
      </c>
      <c r="H431" s="52">
        <f>H432+H581</f>
        <v>187796.80000000002</v>
      </c>
    </row>
    <row r="432" spans="1:9" ht="15.75" customHeight="1" x14ac:dyDescent="0.25">
      <c r="A432" s="8" t="s">
        <v>399</v>
      </c>
      <c r="B432" s="12" t="s">
        <v>136</v>
      </c>
      <c r="C432" s="13" t="s">
        <v>138</v>
      </c>
      <c r="D432" s="13" t="s">
        <v>201</v>
      </c>
      <c r="E432" s="13"/>
      <c r="F432" s="52">
        <f>F435+F438+F455+F465+F535+F543+F565+F441+F452+F444+F575+F447+F562+F449+F578</f>
        <v>215758.24</v>
      </c>
      <c r="G432" s="52">
        <f>G435+G438+G455+G465+G535+G543+G565+G441+G452+G444+G575+G447+G562+G449+G578</f>
        <v>188461.00000000003</v>
      </c>
      <c r="H432" s="52">
        <f>H435+H438+H455+H465+H535+H543+H565+H441+H452+H444+H575+H447+H562+H449+H578</f>
        <v>187796.80000000002</v>
      </c>
    </row>
    <row r="433" spans="1:8" ht="51.75" hidden="1" x14ac:dyDescent="0.25">
      <c r="A433" s="17" t="s">
        <v>443</v>
      </c>
      <c r="B433" s="15" t="s">
        <v>136</v>
      </c>
      <c r="C433" s="15" t="s">
        <v>138</v>
      </c>
      <c r="D433" s="15" t="s">
        <v>444</v>
      </c>
      <c r="E433" s="15"/>
      <c r="F433" s="53">
        <f>F434</f>
        <v>0</v>
      </c>
      <c r="G433" s="53">
        <v>0</v>
      </c>
      <c r="H433" s="53">
        <v>0</v>
      </c>
    </row>
    <row r="434" spans="1:8" ht="26.25" hidden="1" x14ac:dyDescent="0.25">
      <c r="A434" s="3" t="s">
        <v>178</v>
      </c>
      <c r="B434" s="15" t="s">
        <v>136</v>
      </c>
      <c r="C434" s="15" t="s">
        <v>138</v>
      </c>
      <c r="D434" s="15" t="s">
        <v>444</v>
      </c>
      <c r="E434" s="15" t="s">
        <v>179</v>
      </c>
      <c r="F434" s="53"/>
      <c r="G434" s="53">
        <v>0</v>
      </c>
      <c r="H434" s="53">
        <v>0</v>
      </c>
    </row>
    <row r="435" spans="1:8" ht="27.75" hidden="1" customHeight="1" x14ac:dyDescent="0.25">
      <c r="A435" s="3" t="s">
        <v>445</v>
      </c>
      <c r="B435" s="14" t="s">
        <v>136</v>
      </c>
      <c r="C435" s="15" t="s">
        <v>138</v>
      </c>
      <c r="D435" s="15" t="s">
        <v>446</v>
      </c>
      <c r="E435" s="15"/>
      <c r="F435" s="53">
        <f>F436+F437</f>
        <v>0</v>
      </c>
      <c r="G435" s="53">
        <f>G436+G437</f>
        <v>0</v>
      </c>
      <c r="H435" s="53">
        <f>H436+H437</f>
        <v>0</v>
      </c>
    </row>
    <row r="436" spans="1:8" ht="18" hidden="1" customHeight="1" x14ac:dyDescent="0.25">
      <c r="A436" s="17" t="s">
        <v>133</v>
      </c>
      <c r="B436" s="15" t="s">
        <v>136</v>
      </c>
      <c r="C436" s="15" t="s">
        <v>138</v>
      </c>
      <c r="D436" s="15" t="s">
        <v>446</v>
      </c>
      <c r="E436" s="15" t="s">
        <v>134</v>
      </c>
      <c r="F436" s="54"/>
      <c r="G436" s="54"/>
      <c r="H436" s="54"/>
    </row>
    <row r="437" spans="1:8" hidden="1" x14ac:dyDescent="0.25">
      <c r="A437" s="3" t="s">
        <v>144</v>
      </c>
      <c r="B437" s="14" t="s">
        <v>136</v>
      </c>
      <c r="C437" s="15" t="s">
        <v>138</v>
      </c>
      <c r="D437" s="15" t="s">
        <v>446</v>
      </c>
      <c r="E437" s="15" t="s">
        <v>145</v>
      </c>
      <c r="F437" s="54"/>
      <c r="G437" s="54"/>
      <c r="H437" s="54"/>
    </row>
    <row r="438" spans="1:8" ht="15.75" hidden="1" customHeight="1" x14ac:dyDescent="0.25">
      <c r="A438" s="3" t="s">
        <v>550</v>
      </c>
      <c r="B438" s="14" t="s">
        <v>136</v>
      </c>
      <c r="C438" s="15" t="s">
        <v>77</v>
      </c>
      <c r="D438" s="15" t="s">
        <v>551</v>
      </c>
      <c r="E438" s="15"/>
      <c r="F438" s="53">
        <f>F439+F440</f>
        <v>0</v>
      </c>
      <c r="G438" s="53">
        <v>0</v>
      </c>
      <c r="H438" s="53">
        <v>0</v>
      </c>
    </row>
    <row r="439" spans="1:8" hidden="1" x14ac:dyDescent="0.25">
      <c r="A439" s="17" t="s">
        <v>133</v>
      </c>
      <c r="B439" s="14" t="s">
        <v>136</v>
      </c>
      <c r="C439" s="15" t="s">
        <v>77</v>
      </c>
      <c r="D439" s="15" t="s">
        <v>78</v>
      </c>
      <c r="E439" s="15" t="s">
        <v>134</v>
      </c>
      <c r="F439" s="54">
        <v>0</v>
      </c>
      <c r="G439" s="54">
        <v>0</v>
      </c>
      <c r="H439" s="54">
        <v>0</v>
      </c>
    </row>
    <row r="440" spans="1:8" ht="15.75" hidden="1" customHeight="1" x14ac:dyDescent="0.25">
      <c r="A440" s="3" t="s">
        <v>144</v>
      </c>
      <c r="B440" s="14" t="s">
        <v>136</v>
      </c>
      <c r="C440" s="15" t="s">
        <v>77</v>
      </c>
      <c r="D440" s="15" t="s">
        <v>551</v>
      </c>
      <c r="E440" s="15" t="s">
        <v>145</v>
      </c>
      <c r="F440" s="54">
        <v>0</v>
      </c>
      <c r="G440" s="54">
        <v>0</v>
      </c>
      <c r="H440" s="54">
        <v>0</v>
      </c>
    </row>
    <row r="441" spans="1:8" ht="51.75" hidden="1" x14ac:dyDescent="0.25">
      <c r="A441" s="3" t="s">
        <v>517</v>
      </c>
      <c r="B441" s="14" t="s">
        <v>136</v>
      </c>
      <c r="C441" s="15" t="s">
        <v>138</v>
      </c>
      <c r="D441" s="15" t="s">
        <v>518</v>
      </c>
      <c r="E441" s="15"/>
      <c r="F441" s="54">
        <f>F443+F442</f>
        <v>0</v>
      </c>
      <c r="G441" s="54">
        <f>G443</f>
        <v>0</v>
      </c>
      <c r="H441" s="54">
        <f>H443</f>
        <v>0</v>
      </c>
    </row>
    <row r="442" spans="1:8" ht="15.75" hidden="1" customHeight="1" x14ac:dyDescent="0.25">
      <c r="A442" s="17" t="s">
        <v>133</v>
      </c>
      <c r="B442" s="14" t="s">
        <v>136</v>
      </c>
      <c r="C442" s="15" t="s">
        <v>138</v>
      </c>
      <c r="D442" s="15" t="s">
        <v>518</v>
      </c>
      <c r="E442" s="15" t="s">
        <v>134</v>
      </c>
      <c r="F442" s="54">
        <v>0</v>
      </c>
      <c r="G442" s="54">
        <v>0</v>
      </c>
      <c r="H442" s="54">
        <v>0</v>
      </c>
    </row>
    <row r="443" spans="1:8" ht="15.75" hidden="1" customHeight="1" x14ac:dyDescent="0.25">
      <c r="A443" s="3" t="s">
        <v>144</v>
      </c>
      <c r="B443" s="14" t="s">
        <v>136</v>
      </c>
      <c r="C443" s="15" t="s">
        <v>138</v>
      </c>
      <c r="D443" s="15" t="s">
        <v>518</v>
      </c>
      <c r="E443" s="15" t="s">
        <v>145</v>
      </c>
      <c r="F443" s="54"/>
      <c r="G443" s="54">
        <v>0</v>
      </c>
      <c r="H443" s="54">
        <v>0</v>
      </c>
    </row>
    <row r="444" spans="1:8" ht="28.5" customHeight="1" x14ac:dyDescent="0.25">
      <c r="A444" s="3" t="s">
        <v>576</v>
      </c>
      <c r="B444" s="14" t="s">
        <v>136</v>
      </c>
      <c r="C444" s="15" t="s">
        <v>138</v>
      </c>
      <c r="D444" s="15" t="s">
        <v>577</v>
      </c>
      <c r="E444" s="15"/>
      <c r="F444" s="54">
        <f>F445+F446</f>
        <v>1003.6</v>
      </c>
      <c r="G444" s="54">
        <f>G445+G446</f>
        <v>1003.6</v>
      </c>
      <c r="H444" s="54">
        <f>H445+H446</f>
        <v>250.6</v>
      </c>
    </row>
    <row r="445" spans="1:8" ht="18" customHeight="1" x14ac:dyDescent="0.25">
      <c r="A445" s="17" t="s">
        <v>133</v>
      </c>
      <c r="B445" s="14" t="s">
        <v>136</v>
      </c>
      <c r="C445" s="15" t="s">
        <v>138</v>
      </c>
      <c r="D445" s="15" t="s">
        <v>577</v>
      </c>
      <c r="E445" s="15" t="s">
        <v>134</v>
      </c>
      <c r="F445" s="47">
        <v>536.6</v>
      </c>
      <c r="G445" s="47">
        <v>536.6</v>
      </c>
      <c r="H445" s="47">
        <v>0</v>
      </c>
    </row>
    <row r="446" spans="1:8" ht="17.25" customHeight="1" x14ac:dyDescent="0.25">
      <c r="A446" s="3" t="s">
        <v>144</v>
      </c>
      <c r="B446" s="14" t="s">
        <v>136</v>
      </c>
      <c r="C446" s="15" t="s">
        <v>138</v>
      </c>
      <c r="D446" s="15" t="s">
        <v>577</v>
      </c>
      <c r="E446" s="15" t="s">
        <v>145</v>
      </c>
      <c r="F446" s="47">
        <v>467</v>
      </c>
      <c r="G446" s="47">
        <v>467</v>
      </c>
      <c r="H446" s="47">
        <v>250.6</v>
      </c>
    </row>
    <row r="447" spans="1:8" ht="39" hidden="1" x14ac:dyDescent="0.25">
      <c r="A447" s="3" t="s">
        <v>666</v>
      </c>
      <c r="B447" s="14" t="s">
        <v>136</v>
      </c>
      <c r="C447" s="15" t="s">
        <v>138</v>
      </c>
      <c r="D447" s="15" t="s">
        <v>667</v>
      </c>
      <c r="E447" s="15"/>
      <c r="F447" s="54">
        <f>F448</f>
        <v>0</v>
      </c>
      <c r="G447" s="54">
        <v>0</v>
      </c>
      <c r="H447" s="54">
        <v>0</v>
      </c>
    </row>
    <row r="448" spans="1:8" ht="17.25" hidden="1" customHeight="1" x14ac:dyDescent="0.25">
      <c r="A448" s="3" t="s">
        <v>144</v>
      </c>
      <c r="B448" s="14" t="s">
        <v>136</v>
      </c>
      <c r="C448" s="15" t="s">
        <v>138</v>
      </c>
      <c r="D448" s="15" t="s">
        <v>667</v>
      </c>
      <c r="E448" s="15" t="s">
        <v>145</v>
      </c>
      <c r="F448" s="54"/>
      <c r="G448" s="54"/>
      <c r="H448" s="54"/>
    </row>
    <row r="449" spans="1:8" ht="39" hidden="1" x14ac:dyDescent="0.25">
      <c r="A449" s="3" t="s">
        <v>808</v>
      </c>
      <c r="B449" s="14" t="s">
        <v>136</v>
      </c>
      <c r="C449" s="15" t="s">
        <v>138</v>
      </c>
      <c r="D449" s="15" t="s">
        <v>809</v>
      </c>
      <c r="E449" s="15"/>
      <c r="F449" s="54">
        <f>F450+F451</f>
        <v>0</v>
      </c>
      <c r="G449" s="54">
        <v>0</v>
      </c>
      <c r="H449" s="54">
        <v>0</v>
      </c>
    </row>
    <row r="450" spans="1:8" ht="17.25" hidden="1" customHeight="1" x14ac:dyDescent="0.25">
      <c r="A450" s="17" t="s">
        <v>133</v>
      </c>
      <c r="B450" s="14" t="s">
        <v>136</v>
      </c>
      <c r="C450" s="15" t="s">
        <v>138</v>
      </c>
      <c r="D450" s="15" t="s">
        <v>809</v>
      </c>
      <c r="E450" s="15" t="s">
        <v>134</v>
      </c>
      <c r="F450" s="54">
        <v>0</v>
      </c>
      <c r="G450" s="54">
        <v>0</v>
      </c>
      <c r="H450" s="54">
        <v>0</v>
      </c>
    </row>
    <row r="451" spans="1:8" ht="17.25" hidden="1" customHeight="1" x14ac:dyDescent="0.25">
      <c r="A451" s="3" t="s">
        <v>144</v>
      </c>
      <c r="B451" s="14" t="s">
        <v>136</v>
      </c>
      <c r="C451" s="15" t="s">
        <v>138</v>
      </c>
      <c r="D451" s="15" t="s">
        <v>809</v>
      </c>
      <c r="E451" s="15" t="s">
        <v>145</v>
      </c>
      <c r="F451" s="54"/>
      <c r="G451" s="54">
        <v>0</v>
      </c>
      <c r="H451" s="54">
        <v>0</v>
      </c>
    </row>
    <row r="452" spans="1:8" ht="153.75" x14ac:dyDescent="0.25">
      <c r="A452" s="3" t="s">
        <v>740</v>
      </c>
      <c r="B452" s="15" t="s">
        <v>136</v>
      </c>
      <c r="C452" s="15" t="s">
        <v>138</v>
      </c>
      <c r="D452" s="15" t="s">
        <v>575</v>
      </c>
      <c r="E452" s="15"/>
      <c r="F452" s="54">
        <f>F454+F453</f>
        <v>512.1</v>
      </c>
      <c r="G452" s="54">
        <f>G454+G453</f>
        <v>512.1</v>
      </c>
      <c r="H452" s="54">
        <f>H454+H453</f>
        <v>512.1</v>
      </c>
    </row>
    <row r="453" spans="1:8" x14ac:dyDescent="0.25">
      <c r="A453" s="17" t="s">
        <v>133</v>
      </c>
      <c r="B453" s="15" t="s">
        <v>136</v>
      </c>
      <c r="C453" s="15" t="s">
        <v>138</v>
      </c>
      <c r="D453" s="15" t="s">
        <v>575</v>
      </c>
      <c r="E453" s="15" t="s">
        <v>134</v>
      </c>
      <c r="F453" s="47">
        <v>90.1</v>
      </c>
      <c r="G453" s="47">
        <v>90.1</v>
      </c>
      <c r="H453" s="47">
        <v>90.1</v>
      </c>
    </row>
    <row r="454" spans="1:8" ht="15.75" customHeight="1" x14ac:dyDescent="0.25">
      <c r="A454" s="3" t="s">
        <v>144</v>
      </c>
      <c r="B454" s="15" t="s">
        <v>136</v>
      </c>
      <c r="C454" s="15" t="s">
        <v>138</v>
      </c>
      <c r="D454" s="15" t="s">
        <v>575</v>
      </c>
      <c r="E454" s="15" t="s">
        <v>145</v>
      </c>
      <c r="F454" s="47">
        <v>422</v>
      </c>
      <c r="G454" s="47">
        <v>422</v>
      </c>
      <c r="H454" s="47">
        <v>422</v>
      </c>
    </row>
    <row r="455" spans="1:8" ht="40.5" customHeight="1" x14ac:dyDescent="0.25">
      <c r="A455" s="3" t="s">
        <v>400</v>
      </c>
      <c r="B455" s="14" t="s">
        <v>136</v>
      </c>
      <c r="C455" s="15" t="s">
        <v>138</v>
      </c>
      <c r="D455" s="15" t="s">
        <v>202</v>
      </c>
      <c r="E455" s="15"/>
      <c r="F455" s="53">
        <f>F456+F459</f>
        <v>121589.3</v>
      </c>
      <c r="G455" s="53">
        <f>G456+G459</f>
        <v>121589.3</v>
      </c>
      <c r="H455" s="53">
        <f>H456+H459</f>
        <v>121589.3</v>
      </c>
    </row>
    <row r="456" spans="1:8" ht="26.25" x14ac:dyDescent="0.25">
      <c r="A456" s="3" t="s">
        <v>146</v>
      </c>
      <c r="B456" s="14" t="s">
        <v>136</v>
      </c>
      <c r="C456" s="15" t="s">
        <v>138</v>
      </c>
      <c r="D456" s="15" t="s">
        <v>290</v>
      </c>
      <c r="E456" s="15"/>
      <c r="F456" s="53">
        <f>F457+F458</f>
        <v>25275.8</v>
      </c>
      <c r="G456" s="53">
        <f>G457+G458</f>
        <v>25275.8</v>
      </c>
      <c r="H456" s="53">
        <f>H457+H458</f>
        <v>25275.8</v>
      </c>
    </row>
    <row r="457" spans="1:8" x14ac:dyDescent="0.25">
      <c r="A457" s="3" t="s">
        <v>133</v>
      </c>
      <c r="B457" s="14" t="s">
        <v>136</v>
      </c>
      <c r="C457" s="15" t="s">
        <v>138</v>
      </c>
      <c r="D457" s="15" t="s">
        <v>290</v>
      </c>
      <c r="E457" s="15" t="s">
        <v>134</v>
      </c>
      <c r="F457" s="47">
        <v>4419.3</v>
      </c>
      <c r="G457" s="47">
        <v>4419.3</v>
      </c>
      <c r="H457" s="47">
        <v>4419.3</v>
      </c>
    </row>
    <row r="458" spans="1:8" x14ac:dyDescent="0.25">
      <c r="A458" s="3" t="s">
        <v>144</v>
      </c>
      <c r="B458" s="14" t="s">
        <v>136</v>
      </c>
      <c r="C458" s="15" t="s">
        <v>138</v>
      </c>
      <c r="D458" s="15" t="s">
        <v>290</v>
      </c>
      <c r="E458" s="15" t="s">
        <v>145</v>
      </c>
      <c r="F458" s="47">
        <v>20856.5</v>
      </c>
      <c r="G458" s="47">
        <v>20856.5</v>
      </c>
      <c r="H458" s="47">
        <v>20856.5</v>
      </c>
    </row>
    <row r="459" spans="1:8" ht="302.25" customHeight="1" x14ac:dyDescent="0.25">
      <c r="A459" s="3" t="s">
        <v>741</v>
      </c>
      <c r="B459" s="14" t="s">
        <v>136</v>
      </c>
      <c r="C459" s="15" t="s">
        <v>138</v>
      </c>
      <c r="D459" s="15" t="s">
        <v>291</v>
      </c>
      <c r="E459" s="15"/>
      <c r="F459" s="53">
        <f>F460+F461</f>
        <v>96313.5</v>
      </c>
      <c r="G459" s="53">
        <f>G460+G461</f>
        <v>96313.5</v>
      </c>
      <c r="H459" s="53">
        <f>H460+H461</f>
        <v>96313.5</v>
      </c>
    </row>
    <row r="460" spans="1:8" x14ac:dyDescent="0.25">
      <c r="A460" s="3" t="s">
        <v>133</v>
      </c>
      <c r="B460" s="14" t="s">
        <v>136</v>
      </c>
      <c r="C460" s="15" t="s">
        <v>138</v>
      </c>
      <c r="D460" s="15" t="s">
        <v>291</v>
      </c>
      <c r="E460" s="15" t="s">
        <v>134</v>
      </c>
      <c r="F460" s="47">
        <v>15785.2</v>
      </c>
      <c r="G460" s="47">
        <v>15785.2</v>
      </c>
      <c r="H460" s="47">
        <v>15785.2</v>
      </c>
    </row>
    <row r="461" spans="1:8" x14ac:dyDescent="0.25">
      <c r="A461" s="3" t="s">
        <v>144</v>
      </c>
      <c r="B461" s="14" t="s">
        <v>136</v>
      </c>
      <c r="C461" s="15" t="s">
        <v>138</v>
      </c>
      <c r="D461" s="15" t="s">
        <v>291</v>
      </c>
      <c r="E461" s="15" t="s">
        <v>145</v>
      </c>
      <c r="F461" s="47">
        <v>80528.3</v>
      </c>
      <c r="G461" s="47">
        <v>80528.3</v>
      </c>
      <c r="H461" s="47">
        <v>80528.3</v>
      </c>
    </row>
    <row r="462" spans="1:8" ht="25.5" hidden="1" customHeight="1" x14ac:dyDescent="0.25">
      <c r="A462" s="17" t="s">
        <v>10</v>
      </c>
      <c r="B462" s="15" t="s">
        <v>136</v>
      </c>
      <c r="C462" s="15" t="s">
        <v>138</v>
      </c>
      <c r="D462" s="15" t="s">
        <v>11</v>
      </c>
      <c r="E462" s="15"/>
      <c r="F462" s="53">
        <f>F463+F464</f>
        <v>0</v>
      </c>
      <c r="G462" s="53">
        <v>0</v>
      </c>
      <c r="H462" s="53">
        <v>0</v>
      </c>
    </row>
    <row r="463" spans="1:8" ht="21" hidden="1" customHeight="1" x14ac:dyDescent="0.25">
      <c r="A463" s="3" t="s">
        <v>133</v>
      </c>
      <c r="B463" s="15" t="s">
        <v>136</v>
      </c>
      <c r="C463" s="15" t="s">
        <v>138</v>
      </c>
      <c r="D463" s="15" t="s">
        <v>11</v>
      </c>
      <c r="E463" s="15" t="s">
        <v>134</v>
      </c>
      <c r="F463" s="53"/>
      <c r="G463" s="53">
        <v>0</v>
      </c>
      <c r="H463" s="53">
        <v>0</v>
      </c>
    </row>
    <row r="464" spans="1:8" ht="0.75" hidden="1" customHeight="1" x14ac:dyDescent="0.25">
      <c r="A464" s="3" t="s">
        <v>144</v>
      </c>
      <c r="B464" s="15" t="s">
        <v>136</v>
      </c>
      <c r="C464" s="15" t="s">
        <v>138</v>
      </c>
      <c r="D464" s="15" t="s">
        <v>11</v>
      </c>
      <c r="E464" s="15" t="s">
        <v>145</v>
      </c>
      <c r="F464" s="53"/>
      <c r="G464" s="53">
        <v>0</v>
      </c>
      <c r="H464" s="53">
        <v>0</v>
      </c>
    </row>
    <row r="465" spans="1:8" ht="39.75" customHeight="1" x14ac:dyDescent="0.25">
      <c r="A465" s="3" t="s">
        <v>203</v>
      </c>
      <c r="B465" s="14" t="s">
        <v>136</v>
      </c>
      <c r="C465" s="15" t="s">
        <v>138</v>
      </c>
      <c r="D465" s="15" t="s">
        <v>204</v>
      </c>
      <c r="E465" s="15"/>
      <c r="F465" s="53">
        <f>F471+F474+F477+F480+F483+F489+F491+F494+F508+F513+F515+F518+F521+F466+F497+F486+F499+F526+F502+F504+F506+F529+F531+F533+F511</f>
        <v>55410.200000000004</v>
      </c>
      <c r="G465" s="53">
        <f>G471+G474+G477+G480+G483+G489+G491+G494+G508+G513+G515+G518+G521+G466+G497+G486+G499+G526+G502+G504+G506+G529+G531+G533+G511</f>
        <v>47711.900000000009</v>
      </c>
      <c r="H465" s="53">
        <f>H471+H474+H477+H480+H483+H489+H491+H494+H508+H513+H515+H518+H521+H466+H497+H486+H499+H526+H502+H504+H506+H529+H531+H533+H511</f>
        <v>47711.900000000009</v>
      </c>
    </row>
    <row r="466" spans="1:8" hidden="1" x14ac:dyDescent="0.25">
      <c r="A466" s="3" t="s">
        <v>475</v>
      </c>
      <c r="B466" s="15" t="s">
        <v>136</v>
      </c>
      <c r="C466" s="15" t="s">
        <v>138</v>
      </c>
      <c r="D466" s="15" t="s">
        <v>476</v>
      </c>
      <c r="E466" s="15"/>
      <c r="F466" s="53">
        <f>F467+F468</f>
        <v>0</v>
      </c>
      <c r="G466" s="53">
        <f>G467+G468</f>
        <v>0</v>
      </c>
      <c r="H466" s="53">
        <f>H467+H468</f>
        <v>0</v>
      </c>
    </row>
    <row r="467" spans="1:8" hidden="1" x14ac:dyDescent="0.25">
      <c r="A467" s="3" t="s">
        <v>133</v>
      </c>
      <c r="B467" s="15" t="s">
        <v>136</v>
      </c>
      <c r="C467" s="15" t="s">
        <v>138</v>
      </c>
      <c r="D467" s="15" t="s">
        <v>476</v>
      </c>
      <c r="E467" s="15" t="s">
        <v>134</v>
      </c>
      <c r="F467" s="54">
        <v>0</v>
      </c>
      <c r="G467" s="54">
        <v>0</v>
      </c>
      <c r="H467" s="54">
        <v>0</v>
      </c>
    </row>
    <row r="468" spans="1:8" hidden="1" x14ac:dyDescent="0.25">
      <c r="A468" s="3" t="s">
        <v>144</v>
      </c>
      <c r="B468" s="15" t="s">
        <v>136</v>
      </c>
      <c r="C468" s="15" t="s">
        <v>138</v>
      </c>
      <c r="D468" s="15" t="s">
        <v>476</v>
      </c>
      <c r="E468" s="15" t="s">
        <v>145</v>
      </c>
      <c r="F468" s="54">
        <v>0</v>
      </c>
      <c r="G468" s="54">
        <v>0</v>
      </c>
      <c r="H468" s="54">
        <v>0</v>
      </c>
    </row>
    <row r="469" spans="1:8" ht="26.25" hidden="1" x14ac:dyDescent="0.25">
      <c r="A469" s="3" t="s">
        <v>479</v>
      </c>
      <c r="B469" s="15" t="s">
        <v>136</v>
      </c>
      <c r="C469" s="15" t="s">
        <v>138</v>
      </c>
      <c r="D469" s="15" t="s">
        <v>480</v>
      </c>
      <c r="E469" s="15"/>
      <c r="F469" s="53">
        <v>0</v>
      </c>
      <c r="G469" s="53">
        <f>G470</f>
        <v>0</v>
      </c>
      <c r="H469" s="53">
        <v>0</v>
      </c>
    </row>
    <row r="470" spans="1:8" hidden="1" x14ac:dyDescent="0.25">
      <c r="A470" s="3" t="s">
        <v>144</v>
      </c>
      <c r="B470" s="15" t="s">
        <v>136</v>
      </c>
      <c r="C470" s="15" t="s">
        <v>138</v>
      </c>
      <c r="D470" s="15" t="s">
        <v>480</v>
      </c>
      <c r="E470" s="15" t="s">
        <v>145</v>
      </c>
      <c r="F470" s="53">
        <v>0</v>
      </c>
      <c r="G470" s="53">
        <v>0</v>
      </c>
      <c r="H470" s="53">
        <v>0</v>
      </c>
    </row>
    <row r="471" spans="1:8" ht="75.75" hidden="1" customHeight="1" x14ac:dyDescent="0.25">
      <c r="A471" s="3" t="s">
        <v>89</v>
      </c>
      <c r="B471" s="15" t="s">
        <v>136</v>
      </c>
      <c r="C471" s="15" t="s">
        <v>138</v>
      </c>
      <c r="D471" s="15" t="s">
        <v>846</v>
      </c>
      <c r="E471" s="15"/>
      <c r="F471" s="53">
        <f>F472+F473</f>
        <v>0</v>
      </c>
      <c r="G471" s="53">
        <f>G472+G473</f>
        <v>0</v>
      </c>
      <c r="H471" s="53">
        <f>H472+H473</f>
        <v>0</v>
      </c>
    </row>
    <row r="472" spans="1:8" ht="15" hidden="1" customHeight="1" x14ac:dyDescent="0.25">
      <c r="A472" s="3" t="s">
        <v>133</v>
      </c>
      <c r="B472" s="15" t="s">
        <v>136</v>
      </c>
      <c r="C472" s="15" t="s">
        <v>138</v>
      </c>
      <c r="D472" s="15" t="s">
        <v>846</v>
      </c>
      <c r="E472" s="15" t="s">
        <v>134</v>
      </c>
      <c r="F472" s="54"/>
      <c r="G472" s="54"/>
      <c r="H472" s="54"/>
    </row>
    <row r="473" spans="1:8" ht="15" hidden="1" customHeight="1" x14ac:dyDescent="0.25">
      <c r="A473" s="3" t="s">
        <v>144</v>
      </c>
      <c r="B473" s="15" t="s">
        <v>136</v>
      </c>
      <c r="C473" s="15" t="s">
        <v>138</v>
      </c>
      <c r="D473" s="15" t="s">
        <v>846</v>
      </c>
      <c r="E473" s="15" t="s">
        <v>145</v>
      </c>
      <c r="F473" s="54"/>
      <c r="G473" s="54"/>
      <c r="H473" s="54"/>
    </row>
    <row r="474" spans="1:8" ht="64.5" x14ac:dyDescent="0.25">
      <c r="A474" s="3" t="s">
        <v>739</v>
      </c>
      <c r="B474" s="14" t="s">
        <v>136</v>
      </c>
      <c r="C474" s="15" t="s">
        <v>138</v>
      </c>
      <c r="D474" s="15" t="s">
        <v>205</v>
      </c>
      <c r="E474" s="15"/>
      <c r="F474" s="53">
        <f>F475+F476</f>
        <v>3211.5</v>
      </c>
      <c r="G474" s="53">
        <f>G475+G476</f>
        <v>3211.5</v>
      </c>
      <c r="H474" s="53">
        <f>H475+H476</f>
        <v>3211.5</v>
      </c>
    </row>
    <row r="475" spans="1:8" x14ac:dyDescent="0.25">
      <c r="A475" s="3" t="s">
        <v>133</v>
      </c>
      <c r="B475" s="14" t="s">
        <v>136</v>
      </c>
      <c r="C475" s="15" t="s">
        <v>138</v>
      </c>
      <c r="D475" s="15" t="s">
        <v>205</v>
      </c>
      <c r="E475" s="15" t="s">
        <v>134</v>
      </c>
      <c r="F475" s="47">
        <v>571</v>
      </c>
      <c r="G475" s="47">
        <v>571</v>
      </c>
      <c r="H475" s="47">
        <v>571</v>
      </c>
    </row>
    <row r="476" spans="1:8" x14ac:dyDescent="0.25">
      <c r="A476" s="3" t="s">
        <v>144</v>
      </c>
      <c r="B476" s="14" t="s">
        <v>136</v>
      </c>
      <c r="C476" s="15" t="s">
        <v>138</v>
      </c>
      <c r="D476" s="15" t="s">
        <v>205</v>
      </c>
      <c r="E476" s="15" t="s">
        <v>145</v>
      </c>
      <c r="F476" s="47">
        <v>2640.5</v>
      </c>
      <c r="G476" s="47">
        <v>2640.5</v>
      </c>
      <c r="H476" s="47">
        <v>2640.5</v>
      </c>
    </row>
    <row r="477" spans="1:8" ht="69.75" customHeight="1" x14ac:dyDescent="0.25">
      <c r="A477" s="3" t="s">
        <v>742</v>
      </c>
      <c r="B477" s="14" t="s">
        <v>136</v>
      </c>
      <c r="C477" s="15" t="s">
        <v>138</v>
      </c>
      <c r="D477" s="15" t="s">
        <v>208</v>
      </c>
      <c r="E477" s="15"/>
      <c r="F477" s="53">
        <f>F478+F479</f>
        <v>2238.5</v>
      </c>
      <c r="G477" s="53">
        <f>G478+G479</f>
        <v>2543.8000000000002</v>
      </c>
      <c r="H477" s="53">
        <f>H478+H479</f>
        <v>2543.8000000000002</v>
      </c>
    </row>
    <row r="478" spans="1:8" x14ac:dyDescent="0.25">
      <c r="A478" s="3" t="s">
        <v>133</v>
      </c>
      <c r="B478" s="14" t="s">
        <v>136</v>
      </c>
      <c r="C478" s="15" t="s">
        <v>138</v>
      </c>
      <c r="D478" s="15" t="s">
        <v>208</v>
      </c>
      <c r="E478" s="15" t="s">
        <v>134</v>
      </c>
      <c r="F478" s="47">
        <v>268.39999999999998</v>
      </c>
      <c r="G478" s="47">
        <v>573.70000000000005</v>
      </c>
      <c r="H478" s="47">
        <v>573.70000000000005</v>
      </c>
    </row>
    <row r="479" spans="1:8" x14ac:dyDescent="0.25">
      <c r="A479" s="3" t="s">
        <v>144</v>
      </c>
      <c r="B479" s="14" t="s">
        <v>136</v>
      </c>
      <c r="C479" s="15" t="s">
        <v>138</v>
      </c>
      <c r="D479" s="15" t="s">
        <v>208</v>
      </c>
      <c r="E479" s="15" t="s">
        <v>145</v>
      </c>
      <c r="F479" s="47">
        <v>1970.1</v>
      </c>
      <c r="G479" s="47">
        <v>1970.1</v>
      </c>
      <c r="H479" s="47">
        <v>1970.1</v>
      </c>
    </row>
    <row r="480" spans="1:8" ht="81.75" customHeight="1" x14ac:dyDescent="0.25">
      <c r="A480" s="3" t="s">
        <v>743</v>
      </c>
      <c r="B480" s="14" t="s">
        <v>136</v>
      </c>
      <c r="C480" s="15" t="s">
        <v>138</v>
      </c>
      <c r="D480" s="15" t="s">
        <v>345</v>
      </c>
      <c r="E480" s="15"/>
      <c r="F480" s="53">
        <f>F481+F482</f>
        <v>213</v>
      </c>
      <c r="G480" s="53">
        <f>G481+G482</f>
        <v>213</v>
      </c>
      <c r="H480" s="53">
        <f>H481+H482</f>
        <v>213</v>
      </c>
    </row>
    <row r="481" spans="1:8" x14ac:dyDescent="0.25">
      <c r="A481" s="3" t="s">
        <v>133</v>
      </c>
      <c r="B481" s="14" t="s">
        <v>136</v>
      </c>
      <c r="C481" s="15" t="s">
        <v>138</v>
      </c>
      <c r="D481" s="15" t="s">
        <v>345</v>
      </c>
      <c r="E481" s="15" t="s">
        <v>134</v>
      </c>
      <c r="F481" s="47">
        <v>70.900000000000006</v>
      </c>
      <c r="G481" s="47">
        <v>70.900000000000006</v>
      </c>
      <c r="H481" s="47">
        <v>70.900000000000006</v>
      </c>
    </row>
    <row r="482" spans="1:8" x14ac:dyDescent="0.25">
      <c r="A482" s="3" t="s">
        <v>144</v>
      </c>
      <c r="B482" s="14" t="s">
        <v>136</v>
      </c>
      <c r="C482" s="15" t="s">
        <v>138</v>
      </c>
      <c r="D482" s="15" t="s">
        <v>345</v>
      </c>
      <c r="E482" s="15" t="s">
        <v>145</v>
      </c>
      <c r="F482" s="47">
        <v>142.1</v>
      </c>
      <c r="G482" s="47">
        <v>142.1</v>
      </c>
      <c r="H482" s="47">
        <v>142.1</v>
      </c>
    </row>
    <row r="483" spans="1:8" ht="77.25" x14ac:dyDescent="0.25">
      <c r="A483" s="3" t="s">
        <v>744</v>
      </c>
      <c r="B483" s="14" t="s">
        <v>136</v>
      </c>
      <c r="C483" s="15" t="s">
        <v>138</v>
      </c>
      <c r="D483" s="15" t="s">
        <v>292</v>
      </c>
      <c r="E483" s="15"/>
      <c r="F483" s="53">
        <f>F484+F485</f>
        <v>1333.4</v>
      </c>
      <c r="G483" s="53">
        <f>G484+G485</f>
        <v>1333.4</v>
      </c>
      <c r="H483" s="53">
        <f>H484+H485</f>
        <v>1333.4</v>
      </c>
    </row>
    <row r="484" spans="1:8" x14ac:dyDescent="0.25">
      <c r="A484" s="3" t="s">
        <v>133</v>
      </c>
      <c r="B484" s="14" t="s">
        <v>136</v>
      </c>
      <c r="C484" s="15" t="s">
        <v>138</v>
      </c>
      <c r="D484" s="15" t="s">
        <v>292</v>
      </c>
      <c r="E484" s="15" t="s">
        <v>134</v>
      </c>
      <c r="F484" s="47">
        <v>221.9</v>
      </c>
      <c r="G484" s="47">
        <v>221.9</v>
      </c>
      <c r="H484" s="47">
        <v>221.9</v>
      </c>
    </row>
    <row r="485" spans="1:8" ht="15" customHeight="1" x14ac:dyDescent="0.25">
      <c r="A485" s="3" t="s">
        <v>144</v>
      </c>
      <c r="B485" s="14" t="s">
        <v>136</v>
      </c>
      <c r="C485" s="15" t="s">
        <v>138</v>
      </c>
      <c r="D485" s="15" t="s">
        <v>292</v>
      </c>
      <c r="E485" s="15" t="s">
        <v>145</v>
      </c>
      <c r="F485" s="47">
        <v>1111.5</v>
      </c>
      <c r="G485" s="47">
        <v>1111.5</v>
      </c>
      <c r="H485" s="47">
        <v>1111.5</v>
      </c>
    </row>
    <row r="486" spans="1:8" ht="51" hidden="1" customHeight="1" x14ac:dyDescent="0.25">
      <c r="A486" s="17" t="s">
        <v>353</v>
      </c>
      <c r="B486" s="15" t="s">
        <v>136</v>
      </c>
      <c r="C486" s="15" t="s">
        <v>138</v>
      </c>
      <c r="D486" s="15" t="s">
        <v>354</v>
      </c>
      <c r="E486" s="15"/>
      <c r="F486" s="53">
        <f>F487+F488</f>
        <v>0</v>
      </c>
      <c r="G486" s="53">
        <v>0</v>
      </c>
      <c r="H486" s="53">
        <v>0</v>
      </c>
    </row>
    <row r="487" spans="1:8" ht="18.75" hidden="1" customHeight="1" x14ac:dyDescent="0.25">
      <c r="A487" s="3" t="s">
        <v>133</v>
      </c>
      <c r="B487" s="15" t="s">
        <v>136</v>
      </c>
      <c r="C487" s="15" t="s">
        <v>138</v>
      </c>
      <c r="D487" s="15" t="s">
        <v>354</v>
      </c>
      <c r="E487" s="15" t="s">
        <v>134</v>
      </c>
      <c r="F487" s="53"/>
      <c r="G487" s="53">
        <v>0</v>
      </c>
      <c r="H487" s="53">
        <v>0</v>
      </c>
    </row>
    <row r="488" spans="1:8" ht="15" hidden="1" customHeight="1" x14ac:dyDescent="0.25">
      <c r="A488" s="3" t="s">
        <v>144</v>
      </c>
      <c r="B488" s="15" t="s">
        <v>136</v>
      </c>
      <c r="C488" s="15" t="s">
        <v>138</v>
      </c>
      <c r="D488" s="15" t="s">
        <v>354</v>
      </c>
      <c r="E488" s="15" t="s">
        <v>145</v>
      </c>
      <c r="F488" s="53"/>
      <c r="G488" s="53">
        <v>0</v>
      </c>
      <c r="H488" s="53">
        <v>0</v>
      </c>
    </row>
    <row r="489" spans="1:8" ht="57.75" customHeight="1" x14ac:dyDescent="0.25">
      <c r="A489" s="3" t="s">
        <v>745</v>
      </c>
      <c r="B489" s="14" t="s">
        <v>136</v>
      </c>
      <c r="C489" s="15" t="s">
        <v>138</v>
      </c>
      <c r="D489" s="15" t="s">
        <v>308</v>
      </c>
      <c r="E489" s="15"/>
      <c r="F489" s="53">
        <f>F490</f>
        <v>30.1</v>
      </c>
      <c r="G489" s="53">
        <f>G490</f>
        <v>30.1</v>
      </c>
      <c r="H489" s="53">
        <f>H490</f>
        <v>30.1</v>
      </c>
    </row>
    <row r="490" spans="1:8" ht="39" x14ac:dyDescent="0.25">
      <c r="A490" s="3" t="s">
        <v>794</v>
      </c>
      <c r="B490" s="14" t="s">
        <v>136</v>
      </c>
      <c r="C490" s="15" t="s">
        <v>138</v>
      </c>
      <c r="D490" s="15" t="s">
        <v>308</v>
      </c>
      <c r="E490" s="15" t="s">
        <v>179</v>
      </c>
      <c r="F490" s="47">
        <v>30.1</v>
      </c>
      <c r="G490" s="47">
        <v>30.1</v>
      </c>
      <c r="H490" s="47">
        <v>30.1</v>
      </c>
    </row>
    <row r="491" spans="1:8" ht="115.5" x14ac:dyDescent="0.25">
      <c r="A491" s="3" t="s">
        <v>706</v>
      </c>
      <c r="B491" s="14" t="s">
        <v>136</v>
      </c>
      <c r="C491" s="15" t="s">
        <v>138</v>
      </c>
      <c r="D491" s="15" t="s">
        <v>327</v>
      </c>
      <c r="E491" s="15"/>
      <c r="F491" s="53">
        <f>F492+F493</f>
        <v>3149.5</v>
      </c>
      <c r="G491" s="53">
        <f>G492+G493</f>
        <v>3149.5</v>
      </c>
      <c r="H491" s="53">
        <f>H492+H493</f>
        <v>3149.5</v>
      </c>
    </row>
    <row r="492" spans="1:8" x14ac:dyDescent="0.25">
      <c r="A492" s="3" t="s">
        <v>133</v>
      </c>
      <c r="B492" s="14" t="s">
        <v>136</v>
      </c>
      <c r="C492" s="15" t="s">
        <v>138</v>
      </c>
      <c r="D492" s="15" t="s">
        <v>327</v>
      </c>
      <c r="E492" s="15" t="s">
        <v>134</v>
      </c>
      <c r="F492" s="47">
        <v>750</v>
      </c>
      <c r="G492" s="47">
        <v>750</v>
      </c>
      <c r="H492" s="47">
        <v>750</v>
      </c>
    </row>
    <row r="493" spans="1:8" x14ac:dyDescent="0.25">
      <c r="A493" s="3" t="s">
        <v>144</v>
      </c>
      <c r="B493" s="14" t="s">
        <v>136</v>
      </c>
      <c r="C493" s="15" t="s">
        <v>138</v>
      </c>
      <c r="D493" s="15" t="s">
        <v>327</v>
      </c>
      <c r="E493" s="15" t="s">
        <v>145</v>
      </c>
      <c r="F493" s="47">
        <v>2399.5</v>
      </c>
      <c r="G493" s="47">
        <v>2399.5</v>
      </c>
      <c r="H493" s="47">
        <v>2399.5</v>
      </c>
    </row>
    <row r="494" spans="1:8" ht="64.5" x14ac:dyDescent="0.25">
      <c r="A494" s="3" t="s">
        <v>746</v>
      </c>
      <c r="B494" s="14" t="s">
        <v>136</v>
      </c>
      <c r="C494" s="15" t="s">
        <v>138</v>
      </c>
      <c r="D494" s="15" t="s">
        <v>293</v>
      </c>
      <c r="E494" s="15"/>
      <c r="F494" s="53">
        <f>F495+F496</f>
        <v>31998.7</v>
      </c>
      <c r="G494" s="53">
        <f>G495+G496</f>
        <v>31998.7</v>
      </c>
      <c r="H494" s="53">
        <f>H495+H496</f>
        <v>31998.7</v>
      </c>
    </row>
    <row r="495" spans="1:8" x14ac:dyDescent="0.25">
      <c r="A495" s="3" t="s">
        <v>133</v>
      </c>
      <c r="B495" s="14" t="s">
        <v>136</v>
      </c>
      <c r="C495" s="15" t="s">
        <v>138</v>
      </c>
      <c r="D495" s="15" t="s">
        <v>293</v>
      </c>
      <c r="E495" s="15" t="s">
        <v>134</v>
      </c>
      <c r="F495" s="47">
        <v>4672.5</v>
      </c>
      <c r="G495" s="47">
        <v>4672.5</v>
      </c>
      <c r="H495" s="47">
        <v>4672.5</v>
      </c>
    </row>
    <row r="496" spans="1:8" ht="19.5" customHeight="1" x14ac:dyDescent="0.25">
      <c r="A496" s="3" t="s">
        <v>144</v>
      </c>
      <c r="B496" s="14" t="s">
        <v>136</v>
      </c>
      <c r="C496" s="15" t="s">
        <v>138</v>
      </c>
      <c r="D496" s="15" t="s">
        <v>293</v>
      </c>
      <c r="E496" s="15" t="s">
        <v>145</v>
      </c>
      <c r="F496" s="47">
        <v>27326.2</v>
      </c>
      <c r="G496" s="47">
        <v>27326.2</v>
      </c>
      <c r="H496" s="47">
        <v>27326.2</v>
      </c>
    </row>
    <row r="497" spans="1:8" ht="65.25" hidden="1" customHeight="1" x14ac:dyDescent="0.25">
      <c r="A497" s="17" t="s">
        <v>497</v>
      </c>
      <c r="B497" s="15" t="s">
        <v>136</v>
      </c>
      <c r="C497" s="15" t="s">
        <v>138</v>
      </c>
      <c r="D497" s="15" t="s">
        <v>499</v>
      </c>
      <c r="E497" s="15"/>
      <c r="F497" s="53">
        <f>F498</f>
        <v>0</v>
      </c>
      <c r="G497" s="53">
        <v>0</v>
      </c>
      <c r="H497" s="53">
        <v>0</v>
      </c>
    </row>
    <row r="498" spans="1:8" ht="0.75" hidden="1" customHeight="1" x14ac:dyDescent="0.25">
      <c r="A498" s="3" t="s">
        <v>144</v>
      </c>
      <c r="B498" s="15" t="s">
        <v>136</v>
      </c>
      <c r="C498" s="15" t="s">
        <v>138</v>
      </c>
      <c r="D498" s="15" t="s">
        <v>499</v>
      </c>
      <c r="E498" s="15" t="s">
        <v>145</v>
      </c>
      <c r="F498" s="53">
        <v>0</v>
      </c>
      <c r="G498" s="53">
        <v>0</v>
      </c>
      <c r="H498" s="53">
        <v>0</v>
      </c>
    </row>
    <row r="499" spans="1:8" ht="64.5" x14ac:dyDescent="0.25">
      <c r="A499" s="17" t="s">
        <v>747</v>
      </c>
      <c r="B499" s="15" t="s">
        <v>136</v>
      </c>
      <c r="C499" s="15" t="s">
        <v>138</v>
      </c>
      <c r="D499" s="15" t="s">
        <v>509</v>
      </c>
      <c r="E499" s="15"/>
      <c r="F499" s="53">
        <f>F500+F501</f>
        <v>3965</v>
      </c>
      <c r="G499" s="53">
        <f>G500+G501</f>
        <v>3965</v>
      </c>
      <c r="H499" s="53">
        <f>H500+H501</f>
        <v>3965</v>
      </c>
    </row>
    <row r="500" spans="1:8" ht="20.25" customHeight="1" x14ac:dyDescent="0.25">
      <c r="A500" s="3" t="s">
        <v>133</v>
      </c>
      <c r="B500" s="15" t="s">
        <v>136</v>
      </c>
      <c r="C500" s="15" t="s">
        <v>138</v>
      </c>
      <c r="D500" s="15" t="s">
        <v>509</v>
      </c>
      <c r="E500" s="15" t="s">
        <v>134</v>
      </c>
      <c r="F500" s="47">
        <v>1410.8</v>
      </c>
      <c r="G500" s="47">
        <v>1410.8</v>
      </c>
      <c r="H500" s="47">
        <v>1410.8</v>
      </c>
    </row>
    <row r="501" spans="1:8" ht="18.75" customHeight="1" x14ac:dyDescent="0.25">
      <c r="A501" s="3" t="s">
        <v>144</v>
      </c>
      <c r="B501" s="15" t="s">
        <v>136</v>
      </c>
      <c r="C501" s="15" t="s">
        <v>138</v>
      </c>
      <c r="D501" s="15" t="s">
        <v>509</v>
      </c>
      <c r="E501" s="15" t="s">
        <v>145</v>
      </c>
      <c r="F501" s="47">
        <v>2554.1999999999998</v>
      </c>
      <c r="G501" s="47">
        <v>2554.1999999999998</v>
      </c>
      <c r="H501" s="47">
        <v>2554.1999999999998</v>
      </c>
    </row>
    <row r="502" spans="1:8" ht="120" hidden="1" customHeight="1" x14ac:dyDescent="0.25">
      <c r="A502" s="17" t="s">
        <v>748</v>
      </c>
      <c r="B502" s="15" t="s">
        <v>136</v>
      </c>
      <c r="C502" s="15" t="s">
        <v>138</v>
      </c>
      <c r="D502" s="15" t="s">
        <v>590</v>
      </c>
      <c r="E502" s="15"/>
      <c r="F502" s="53">
        <f>F503</f>
        <v>0</v>
      </c>
      <c r="G502" s="53">
        <f>G503</f>
        <v>0</v>
      </c>
      <c r="H502" s="53">
        <v>0</v>
      </c>
    </row>
    <row r="503" spans="1:8" ht="18.75" hidden="1" customHeight="1" x14ac:dyDescent="0.25">
      <c r="A503" s="3" t="s">
        <v>144</v>
      </c>
      <c r="B503" s="15" t="s">
        <v>136</v>
      </c>
      <c r="C503" s="15" t="s">
        <v>138</v>
      </c>
      <c r="D503" s="15" t="s">
        <v>590</v>
      </c>
      <c r="E503" s="15" t="s">
        <v>145</v>
      </c>
      <c r="F503" s="53"/>
      <c r="G503" s="53"/>
      <c r="H503" s="53"/>
    </row>
    <row r="504" spans="1:8" ht="70.5" hidden="1" customHeight="1" x14ac:dyDescent="0.25">
      <c r="A504" s="3" t="s">
        <v>749</v>
      </c>
      <c r="B504" s="15" t="s">
        <v>136</v>
      </c>
      <c r="C504" s="15" t="s">
        <v>138</v>
      </c>
      <c r="D504" s="15" t="s">
        <v>821</v>
      </c>
      <c r="E504" s="15"/>
      <c r="F504" s="53">
        <f>F505</f>
        <v>0</v>
      </c>
      <c r="G504" s="53">
        <f>G505</f>
        <v>0</v>
      </c>
      <c r="H504" s="53">
        <v>0</v>
      </c>
    </row>
    <row r="505" spans="1:8" hidden="1" x14ac:dyDescent="0.25">
      <c r="A505" s="3" t="s">
        <v>144</v>
      </c>
      <c r="B505" s="15" t="s">
        <v>136</v>
      </c>
      <c r="C505" s="15" t="s">
        <v>138</v>
      </c>
      <c r="D505" s="15" t="s">
        <v>821</v>
      </c>
      <c r="E505" s="15" t="s">
        <v>145</v>
      </c>
      <c r="F505" s="53"/>
      <c r="G505" s="53"/>
      <c r="H505" s="53"/>
    </row>
    <row r="506" spans="1:8" ht="53.25" hidden="1" customHeight="1" x14ac:dyDescent="0.25">
      <c r="A506" s="3" t="s">
        <v>750</v>
      </c>
      <c r="B506" s="15" t="s">
        <v>136</v>
      </c>
      <c r="C506" s="15" t="s">
        <v>138</v>
      </c>
      <c r="D506" s="15" t="s">
        <v>591</v>
      </c>
      <c r="E506" s="15"/>
      <c r="F506" s="53">
        <f>F507</f>
        <v>0</v>
      </c>
      <c r="G506" s="53">
        <f>G507</f>
        <v>0</v>
      </c>
      <c r="H506" s="53">
        <v>0</v>
      </c>
    </row>
    <row r="507" spans="1:8" ht="17.25" hidden="1" customHeight="1" x14ac:dyDescent="0.25">
      <c r="A507" s="3" t="s">
        <v>144</v>
      </c>
      <c r="B507" s="15" t="s">
        <v>136</v>
      </c>
      <c r="C507" s="15" t="s">
        <v>138</v>
      </c>
      <c r="D507" s="15" t="s">
        <v>591</v>
      </c>
      <c r="E507" s="15" t="s">
        <v>145</v>
      </c>
      <c r="F507" s="53"/>
      <c r="G507" s="53"/>
      <c r="H507" s="53"/>
    </row>
    <row r="508" spans="1:8" ht="77.25" x14ac:dyDescent="0.25">
      <c r="A508" s="3" t="s">
        <v>751</v>
      </c>
      <c r="B508" s="15" t="s">
        <v>136</v>
      </c>
      <c r="C508" s="15" t="s">
        <v>138</v>
      </c>
      <c r="D508" s="15" t="s">
        <v>86</v>
      </c>
      <c r="E508" s="15"/>
      <c r="F508" s="53">
        <f>F509+F510</f>
        <v>129.80000000000001</v>
      </c>
      <c r="G508" s="53">
        <f>G509+G510</f>
        <v>129.80000000000001</v>
      </c>
      <c r="H508" s="53">
        <f>H509+H510</f>
        <v>129.80000000000001</v>
      </c>
    </row>
    <row r="509" spans="1:8" ht="13.5" hidden="1" customHeight="1" x14ac:dyDescent="0.25">
      <c r="A509" s="3" t="s">
        <v>133</v>
      </c>
      <c r="B509" s="15" t="s">
        <v>136</v>
      </c>
      <c r="C509" s="15" t="s">
        <v>138</v>
      </c>
      <c r="D509" s="15" t="s">
        <v>86</v>
      </c>
      <c r="E509" s="15" t="s">
        <v>134</v>
      </c>
      <c r="F509" s="54"/>
      <c r="G509" s="54"/>
      <c r="H509" s="54"/>
    </row>
    <row r="510" spans="1:8" ht="15" customHeight="1" x14ac:dyDescent="0.25">
      <c r="A510" s="3" t="s">
        <v>144</v>
      </c>
      <c r="B510" s="15" t="s">
        <v>136</v>
      </c>
      <c r="C510" s="15" t="s">
        <v>138</v>
      </c>
      <c r="D510" s="15" t="s">
        <v>86</v>
      </c>
      <c r="E510" s="15" t="s">
        <v>145</v>
      </c>
      <c r="F510" s="47">
        <v>129.80000000000001</v>
      </c>
      <c r="G510" s="47">
        <v>129.80000000000001</v>
      </c>
      <c r="H510" s="47">
        <v>129.80000000000001</v>
      </c>
    </row>
    <row r="511" spans="1:8" ht="104.25" hidden="1" customHeight="1" x14ac:dyDescent="0.25">
      <c r="A511" s="3" t="s">
        <v>863</v>
      </c>
      <c r="B511" s="14" t="s">
        <v>136</v>
      </c>
      <c r="C511" s="15" t="s">
        <v>138</v>
      </c>
      <c r="D511" s="15" t="s">
        <v>864</v>
      </c>
      <c r="E511" s="15"/>
      <c r="F511" s="54">
        <f>F512</f>
        <v>0</v>
      </c>
      <c r="G511" s="54">
        <f>G512</f>
        <v>0</v>
      </c>
      <c r="H511" s="54">
        <f>H512</f>
        <v>0</v>
      </c>
    </row>
    <row r="512" spans="1:8" ht="15" hidden="1" customHeight="1" x14ac:dyDescent="0.25">
      <c r="A512" s="3" t="s">
        <v>144</v>
      </c>
      <c r="B512" s="14" t="s">
        <v>136</v>
      </c>
      <c r="C512" s="15" t="s">
        <v>138</v>
      </c>
      <c r="D512" s="15" t="s">
        <v>864</v>
      </c>
      <c r="E512" s="15" t="s">
        <v>145</v>
      </c>
      <c r="F512" s="54"/>
      <c r="G512" s="54"/>
      <c r="H512" s="54"/>
    </row>
    <row r="513" spans="1:8" ht="53.25" customHeight="1" x14ac:dyDescent="0.25">
      <c r="A513" s="3" t="s">
        <v>346</v>
      </c>
      <c r="B513" s="14" t="s">
        <v>136</v>
      </c>
      <c r="C513" s="15" t="s">
        <v>138</v>
      </c>
      <c r="D513" s="15" t="s">
        <v>347</v>
      </c>
      <c r="E513" s="15"/>
      <c r="F513" s="53">
        <f>F514</f>
        <v>51.3</v>
      </c>
      <c r="G513" s="53">
        <f>G514</f>
        <v>51.3</v>
      </c>
      <c r="H513" s="53">
        <f>H514</f>
        <v>51.3</v>
      </c>
    </row>
    <row r="514" spans="1:8" ht="25.5" customHeight="1" x14ac:dyDescent="0.25">
      <c r="A514" s="3" t="s">
        <v>178</v>
      </c>
      <c r="B514" s="14" t="s">
        <v>136</v>
      </c>
      <c r="C514" s="15" t="s">
        <v>138</v>
      </c>
      <c r="D514" s="15" t="s">
        <v>347</v>
      </c>
      <c r="E514" s="15" t="s">
        <v>179</v>
      </c>
      <c r="F514" s="47">
        <v>51.3</v>
      </c>
      <c r="G514" s="47">
        <v>51.3</v>
      </c>
      <c r="H514" s="47">
        <v>51.3</v>
      </c>
    </row>
    <row r="515" spans="1:8" ht="26.25" customHeight="1" x14ac:dyDescent="0.25">
      <c r="A515" s="3" t="s">
        <v>401</v>
      </c>
      <c r="B515" s="14" t="s">
        <v>136</v>
      </c>
      <c r="C515" s="15" t="s">
        <v>138</v>
      </c>
      <c r="D515" s="15" t="s">
        <v>309</v>
      </c>
      <c r="E515" s="15"/>
      <c r="F515" s="53">
        <f>F516+F517</f>
        <v>787.4</v>
      </c>
      <c r="G515" s="53">
        <f>G516+G517</f>
        <v>787.4</v>
      </c>
      <c r="H515" s="53">
        <f>H516+H517</f>
        <v>787.4</v>
      </c>
    </row>
    <row r="516" spans="1:8" ht="17.25" customHeight="1" x14ac:dyDescent="0.25">
      <c r="A516" s="3" t="s">
        <v>133</v>
      </c>
      <c r="B516" s="14" t="s">
        <v>136</v>
      </c>
      <c r="C516" s="15" t="s">
        <v>138</v>
      </c>
      <c r="D516" s="15" t="s">
        <v>309</v>
      </c>
      <c r="E516" s="15" t="s">
        <v>134</v>
      </c>
      <c r="F516" s="47">
        <v>187.4</v>
      </c>
      <c r="G516" s="47">
        <v>187.4</v>
      </c>
      <c r="H516" s="47">
        <v>187.4</v>
      </c>
    </row>
    <row r="517" spans="1:8" ht="16.5" customHeight="1" x14ac:dyDescent="0.25">
      <c r="A517" s="3" t="s">
        <v>144</v>
      </c>
      <c r="B517" s="14" t="s">
        <v>136</v>
      </c>
      <c r="C517" s="15" t="s">
        <v>138</v>
      </c>
      <c r="D517" s="15" t="s">
        <v>309</v>
      </c>
      <c r="E517" s="15" t="s">
        <v>145</v>
      </c>
      <c r="F517" s="47">
        <v>600</v>
      </c>
      <c r="G517" s="47">
        <v>600</v>
      </c>
      <c r="H517" s="47">
        <v>600</v>
      </c>
    </row>
    <row r="518" spans="1:8" ht="41.25" customHeight="1" x14ac:dyDescent="0.25">
      <c r="A518" s="3" t="s">
        <v>707</v>
      </c>
      <c r="B518" s="14" t="s">
        <v>136</v>
      </c>
      <c r="C518" s="15" t="s">
        <v>138</v>
      </c>
      <c r="D518" s="15" t="s">
        <v>307</v>
      </c>
      <c r="E518" s="15"/>
      <c r="F518" s="53">
        <f>F519+F520</f>
        <v>7999.7</v>
      </c>
      <c r="G518" s="53">
        <f>G519+G520</f>
        <v>0</v>
      </c>
      <c r="H518" s="53">
        <f>H519+H520</f>
        <v>0</v>
      </c>
    </row>
    <row r="519" spans="1:8" x14ac:dyDescent="0.25">
      <c r="A519" s="3" t="s">
        <v>133</v>
      </c>
      <c r="B519" s="14" t="s">
        <v>136</v>
      </c>
      <c r="C519" s="15" t="s">
        <v>138</v>
      </c>
      <c r="D519" s="15" t="s">
        <v>307</v>
      </c>
      <c r="E519" s="15" t="s">
        <v>134</v>
      </c>
      <c r="F519" s="47">
        <v>1168.2</v>
      </c>
      <c r="G519" s="47">
        <v>0</v>
      </c>
      <c r="H519" s="47">
        <v>0</v>
      </c>
    </row>
    <row r="520" spans="1:8" x14ac:dyDescent="0.25">
      <c r="A520" s="3" t="s">
        <v>144</v>
      </c>
      <c r="B520" s="14" t="s">
        <v>136</v>
      </c>
      <c r="C520" s="15" t="s">
        <v>138</v>
      </c>
      <c r="D520" s="15" t="s">
        <v>307</v>
      </c>
      <c r="E520" s="15" t="s">
        <v>145</v>
      </c>
      <c r="F520" s="47">
        <v>6831.5</v>
      </c>
      <c r="G520" s="47">
        <v>0</v>
      </c>
      <c r="H520" s="47">
        <v>0</v>
      </c>
    </row>
    <row r="521" spans="1:8" ht="39" hidden="1" x14ac:dyDescent="0.25">
      <c r="A521" s="3" t="s">
        <v>110</v>
      </c>
      <c r="B521" s="15" t="s">
        <v>136</v>
      </c>
      <c r="C521" s="15" t="s">
        <v>138</v>
      </c>
      <c r="D521" s="15" t="s">
        <v>111</v>
      </c>
      <c r="E521" s="15"/>
      <c r="F521" s="54">
        <f>F522</f>
        <v>0</v>
      </c>
      <c r="G521" s="54">
        <v>0</v>
      </c>
      <c r="H521" s="54">
        <v>0</v>
      </c>
    </row>
    <row r="522" spans="1:8" hidden="1" x14ac:dyDescent="0.25">
      <c r="A522" s="3" t="s">
        <v>144</v>
      </c>
      <c r="B522" s="15" t="s">
        <v>136</v>
      </c>
      <c r="C522" s="15" t="s">
        <v>138</v>
      </c>
      <c r="D522" s="15" t="s">
        <v>111</v>
      </c>
      <c r="E522" s="15" t="s">
        <v>145</v>
      </c>
      <c r="F522" s="54">
        <v>0</v>
      </c>
      <c r="G522" s="54">
        <v>0</v>
      </c>
      <c r="H522" s="54">
        <v>0</v>
      </c>
    </row>
    <row r="523" spans="1:8" ht="69.75" hidden="1" customHeight="1" x14ac:dyDescent="0.25">
      <c r="A523" s="3" t="s">
        <v>87</v>
      </c>
      <c r="B523" s="15" t="s">
        <v>136</v>
      </c>
      <c r="C523" s="15" t="s">
        <v>138</v>
      </c>
      <c r="D523" s="15" t="s">
        <v>88</v>
      </c>
      <c r="E523" s="15"/>
      <c r="F523" s="53">
        <f>F524+F525</f>
        <v>0</v>
      </c>
      <c r="G523" s="53">
        <f>G524+G525</f>
        <v>0</v>
      </c>
      <c r="H523" s="53">
        <f>H524+H525</f>
        <v>0</v>
      </c>
    </row>
    <row r="524" spans="1:8" ht="18" hidden="1" customHeight="1" x14ac:dyDescent="0.25">
      <c r="A524" s="3" t="s">
        <v>133</v>
      </c>
      <c r="B524" s="15" t="s">
        <v>136</v>
      </c>
      <c r="C524" s="15" t="s">
        <v>138</v>
      </c>
      <c r="D524" s="15" t="s">
        <v>88</v>
      </c>
      <c r="E524" s="15" t="s">
        <v>134</v>
      </c>
      <c r="F524" s="54">
        <v>0</v>
      </c>
      <c r="G524" s="54">
        <f>G525</f>
        <v>0</v>
      </c>
      <c r="H524" s="54">
        <f>H525</f>
        <v>0</v>
      </c>
    </row>
    <row r="525" spans="1:8" ht="16.5" hidden="1" customHeight="1" x14ac:dyDescent="0.25">
      <c r="A525" s="3" t="s">
        <v>144</v>
      </c>
      <c r="B525" s="15" t="s">
        <v>136</v>
      </c>
      <c r="C525" s="15" t="s">
        <v>138</v>
      </c>
      <c r="D525" s="15" t="s">
        <v>88</v>
      </c>
      <c r="E525" s="15" t="s">
        <v>145</v>
      </c>
      <c r="F525" s="54">
        <v>0</v>
      </c>
      <c r="G525" s="54">
        <v>0</v>
      </c>
      <c r="H525" s="54">
        <v>0</v>
      </c>
    </row>
    <row r="526" spans="1:8" ht="39" x14ac:dyDescent="0.25">
      <c r="A526" s="3" t="s">
        <v>514</v>
      </c>
      <c r="B526" s="14" t="s">
        <v>136</v>
      </c>
      <c r="C526" s="15" t="s">
        <v>138</v>
      </c>
      <c r="D526" s="15" t="s">
        <v>515</v>
      </c>
      <c r="E526" s="15"/>
      <c r="F526" s="54">
        <f>F527+F528</f>
        <v>298.39999999999998</v>
      </c>
      <c r="G526" s="54">
        <f>G527+G528</f>
        <v>298.39999999999998</v>
      </c>
      <c r="H526" s="54">
        <f>H527+H528</f>
        <v>298.39999999999998</v>
      </c>
    </row>
    <row r="527" spans="1:8" ht="16.5" customHeight="1" x14ac:dyDescent="0.25">
      <c r="A527" s="3" t="s">
        <v>133</v>
      </c>
      <c r="B527" s="14" t="s">
        <v>136</v>
      </c>
      <c r="C527" s="15" t="s">
        <v>138</v>
      </c>
      <c r="D527" s="15" t="s">
        <v>515</v>
      </c>
      <c r="E527" s="15" t="s">
        <v>134</v>
      </c>
      <c r="F527" s="47">
        <v>106.2</v>
      </c>
      <c r="G527" s="47">
        <v>106.2</v>
      </c>
      <c r="H527" s="47">
        <v>106.2</v>
      </c>
    </row>
    <row r="528" spans="1:8" ht="16.5" customHeight="1" x14ac:dyDescent="0.25">
      <c r="A528" s="3" t="s">
        <v>144</v>
      </c>
      <c r="B528" s="14" t="s">
        <v>136</v>
      </c>
      <c r="C528" s="15" t="s">
        <v>138</v>
      </c>
      <c r="D528" s="15" t="s">
        <v>515</v>
      </c>
      <c r="E528" s="15" t="s">
        <v>145</v>
      </c>
      <c r="F528" s="47">
        <v>192.2</v>
      </c>
      <c r="G528" s="47">
        <v>192.2</v>
      </c>
      <c r="H528" s="47">
        <v>192.2</v>
      </c>
    </row>
    <row r="529" spans="1:8" ht="93" customHeight="1" x14ac:dyDescent="0.25">
      <c r="A529" s="3" t="s">
        <v>619</v>
      </c>
      <c r="B529" s="14" t="s">
        <v>136</v>
      </c>
      <c r="C529" s="15" t="s">
        <v>138</v>
      </c>
      <c r="D529" s="15" t="s">
        <v>594</v>
      </c>
      <c r="E529" s="15"/>
      <c r="F529" s="54">
        <f>F530</f>
        <v>3.4</v>
      </c>
      <c r="G529" s="54">
        <f>G530</f>
        <v>0</v>
      </c>
      <c r="H529" s="54">
        <f>H530</f>
        <v>0</v>
      </c>
    </row>
    <row r="530" spans="1:8" ht="16.5" customHeight="1" x14ac:dyDescent="0.25">
      <c r="A530" s="3" t="s">
        <v>144</v>
      </c>
      <c r="B530" s="14" t="s">
        <v>136</v>
      </c>
      <c r="C530" s="15" t="s">
        <v>138</v>
      </c>
      <c r="D530" s="15" t="s">
        <v>594</v>
      </c>
      <c r="E530" s="15" t="s">
        <v>145</v>
      </c>
      <c r="F530" s="47">
        <v>3.4</v>
      </c>
      <c r="G530" s="47">
        <v>0</v>
      </c>
      <c r="H530" s="47">
        <v>0</v>
      </c>
    </row>
    <row r="531" spans="1:8" ht="45.75" customHeight="1" x14ac:dyDescent="0.25">
      <c r="A531" s="3" t="s">
        <v>592</v>
      </c>
      <c r="B531" s="14" t="s">
        <v>136</v>
      </c>
      <c r="C531" s="15" t="s">
        <v>138</v>
      </c>
      <c r="D531" s="15" t="s">
        <v>595</v>
      </c>
      <c r="E531" s="15"/>
      <c r="F531" s="54">
        <f>F532</f>
        <v>0.5</v>
      </c>
      <c r="G531" s="54">
        <f>G532</f>
        <v>0</v>
      </c>
      <c r="H531" s="54">
        <v>0</v>
      </c>
    </row>
    <row r="532" spans="1:8" ht="16.5" customHeight="1" x14ac:dyDescent="0.25">
      <c r="A532" s="3" t="s">
        <v>144</v>
      </c>
      <c r="B532" s="14" t="s">
        <v>136</v>
      </c>
      <c r="C532" s="15" t="s">
        <v>138</v>
      </c>
      <c r="D532" s="15" t="s">
        <v>595</v>
      </c>
      <c r="E532" s="15" t="s">
        <v>145</v>
      </c>
      <c r="F532" s="47">
        <v>0.5</v>
      </c>
      <c r="G532" s="47">
        <v>0</v>
      </c>
      <c r="H532" s="47">
        <v>0</v>
      </c>
    </row>
    <row r="533" spans="1:8" ht="55.5" hidden="1" customHeight="1" x14ac:dyDescent="0.25">
      <c r="A533" s="3" t="s">
        <v>593</v>
      </c>
      <c r="B533" s="14" t="s">
        <v>136</v>
      </c>
      <c r="C533" s="15" t="s">
        <v>138</v>
      </c>
      <c r="D533" s="15" t="s">
        <v>595</v>
      </c>
      <c r="E533" s="15"/>
      <c r="F533" s="54">
        <f>F534</f>
        <v>0</v>
      </c>
      <c r="G533" s="54">
        <v>0</v>
      </c>
      <c r="H533" s="54">
        <v>0</v>
      </c>
    </row>
    <row r="534" spans="1:8" ht="47.25" hidden="1" customHeight="1" x14ac:dyDescent="0.25">
      <c r="A534" s="3" t="s">
        <v>144</v>
      </c>
      <c r="B534" s="14" t="s">
        <v>136</v>
      </c>
      <c r="C534" s="15" t="s">
        <v>138</v>
      </c>
      <c r="D534" s="15" t="s">
        <v>595</v>
      </c>
      <c r="E534" s="15" t="s">
        <v>145</v>
      </c>
      <c r="F534" s="54"/>
      <c r="G534" s="54">
        <v>0</v>
      </c>
      <c r="H534" s="54">
        <v>0</v>
      </c>
    </row>
    <row r="535" spans="1:8" ht="77.25" x14ac:dyDescent="0.25">
      <c r="A535" s="8" t="s">
        <v>44</v>
      </c>
      <c r="B535" s="12" t="s">
        <v>136</v>
      </c>
      <c r="C535" s="13" t="s">
        <v>138</v>
      </c>
      <c r="D535" s="13" t="s">
        <v>299</v>
      </c>
      <c r="E535" s="13"/>
      <c r="F535" s="52">
        <f>F536</f>
        <v>17611.900000000001</v>
      </c>
      <c r="G535" s="52">
        <f>G536</f>
        <v>17611.900000000001</v>
      </c>
      <c r="H535" s="52">
        <f>H536</f>
        <v>17611.900000000001</v>
      </c>
    </row>
    <row r="536" spans="1:8" ht="306.75" x14ac:dyDescent="0.25">
      <c r="A536" s="3" t="s">
        <v>741</v>
      </c>
      <c r="B536" s="14" t="s">
        <v>136</v>
      </c>
      <c r="C536" s="15" t="s">
        <v>138</v>
      </c>
      <c r="D536" s="15" t="s">
        <v>332</v>
      </c>
      <c r="E536" s="15"/>
      <c r="F536" s="53">
        <f>F537+F538</f>
        <v>17611.900000000001</v>
      </c>
      <c r="G536" s="53">
        <f>G537+G538</f>
        <v>17611.900000000001</v>
      </c>
      <c r="H536" s="53">
        <f>H537+H538</f>
        <v>17611.900000000001</v>
      </c>
    </row>
    <row r="537" spans="1:8" x14ac:dyDescent="0.25">
      <c r="A537" s="3" t="s">
        <v>133</v>
      </c>
      <c r="B537" s="14" t="s">
        <v>136</v>
      </c>
      <c r="C537" s="15" t="s">
        <v>138</v>
      </c>
      <c r="D537" s="15" t="s">
        <v>332</v>
      </c>
      <c r="E537" s="15" t="s">
        <v>134</v>
      </c>
      <c r="F537" s="47">
        <v>2953.5</v>
      </c>
      <c r="G537" s="47">
        <v>2953.5</v>
      </c>
      <c r="H537" s="47">
        <v>2953.5</v>
      </c>
    </row>
    <row r="538" spans="1:8" x14ac:dyDescent="0.25">
      <c r="A538" s="3" t="s">
        <v>144</v>
      </c>
      <c r="B538" s="14" t="s">
        <v>136</v>
      </c>
      <c r="C538" s="15" t="s">
        <v>138</v>
      </c>
      <c r="D538" s="15" t="s">
        <v>332</v>
      </c>
      <c r="E538" s="15" t="s">
        <v>145</v>
      </c>
      <c r="F538" s="47">
        <v>14658.4</v>
      </c>
      <c r="G538" s="47">
        <v>14658.4</v>
      </c>
      <c r="H538" s="47">
        <v>14658.4</v>
      </c>
    </row>
    <row r="539" spans="1:8" ht="26.25" hidden="1" x14ac:dyDescent="0.25">
      <c r="A539" s="25" t="s">
        <v>70</v>
      </c>
      <c r="B539" s="12" t="s">
        <v>136</v>
      </c>
      <c r="C539" s="13" t="s">
        <v>138</v>
      </c>
      <c r="D539" s="13" t="s">
        <v>71</v>
      </c>
      <c r="E539" s="13"/>
      <c r="F539" s="52">
        <f>F540+F541</f>
        <v>0</v>
      </c>
      <c r="G539" s="52">
        <v>0</v>
      </c>
      <c r="H539" s="52">
        <v>0</v>
      </c>
    </row>
    <row r="540" spans="1:8" ht="77.25" hidden="1" x14ac:dyDescent="0.25">
      <c r="A540" s="26" t="s">
        <v>72</v>
      </c>
      <c r="B540" s="15" t="s">
        <v>136</v>
      </c>
      <c r="C540" s="15" t="s">
        <v>138</v>
      </c>
      <c r="D540" s="15" t="s">
        <v>73</v>
      </c>
      <c r="E540" s="15"/>
      <c r="F540" s="53"/>
      <c r="G540" s="53">
        <v>0</v>
      </c>
      <c r="H540" s="53">
        <v>0</v>
      </c>
    </row>
    <row r="541" spans="1:8" ht="39" hidden="1" x14ac:dyDescent="0.25">
      <c r="A541" s="3" t="s">
        <v>79</v>
      </c>
      <c r="B541" s="15" t="s">
        <v>136</v>
      </c>
      <c r="C541" s="15" t="s">
        <v>77</v>
      </c>
      <c r="D541" s="15" t="s">
        <v>84</v>
      </c>
      <c r="E541" s="15"/>
      <c r="F541" s="53"/>
      <c r="G541" s="53">
        <v>0</v>
      </c>
      <c r="H541" s="53">
        <v>0</v>
      </c>
    </row>
    <row r="542" spans="1:8" ht="18" hidden="1" customHeight="1" x14ac:dyDescent="0.25">
      <c r="A542" s="3" t="s">
        <v>144</v>
      </c>
      <c r="B542" s="15" t="s">
        <v>136</v>
      </c>
      <c r="C542" s="15" t="s">
        <v>138</v>
      </c>
      <c r="D542" s="15" t="s">
        <v>84</v>
      </c>
      <c r="E542" s="15" t="s">
        <v>145</v>
      </c>
      <c r="F542" s="53"/>
      <c r="G542" s="53">
        <v>0</v>
      </c>
      <c r="H542" s="53">
        <v>0</v>
      </c>
    </row>
    <row r="543" spans="1:8" ht="15.75" customHeight="1" x14ac:dyDescent="0.25">
      <c r="A543" s="60" t="s">
        <v>882</v>
      </c>
      <c r="B543" s="13" t="s">
        <v>136</v>
      </c>
      <c r="C543" s="13" t="s">
        <v>138</v>
      </c>
      <c r="D543" s="61" t="s">
        <v>883</v>
      </c>
      <c r="E543" s="13"/>
      <c r="F543" s="52">
        <f>F551+F554</f>
        <v>19607.240000000002</v>
      </c>
      <c r="G543" s="52">
        <f>G551+G554</f>
        <v>0</v>
      </c>
      <c r="H543" s="52">
        <f>H551+H554</f>
        <v>88.8</v>
      </c>
    </row>
    <row r="544" spans="1:8" ht="0.75" hidden="1" customHeight="1" x14ac:dyDescent="0.25">
      <c r="A544" s="17" t="s">
        <v>42</v>
      </c>
      <c r="B544" s="15" t="s">
        <v>136</v>
      </c>
      <c r="C544" s="15" t="s">
        <v>138</v>
      </c>
      <c r="D544" s="15" t="s">
        <v>436</v>
      </c>
      <c r="E544" s="15"/>
      <c r="F544" s="53">
        <f>F545+F546</f>
        <v>0</v>
      </c>
      <c r="G544" s="53">
        <f>G545+G546</f>
        <v>0</v>
      </c>
      <c r="H544" s="53">
        <f>H545+H546</f>
        <v>0</v>
      </c>
    </row>
    <row r="545" spans="1:8" ht="15" hidden="1" customHeight="1" x14ac:dyDescent="0.25">
      <c r="A545" s="3" t="s">
        <v>133</v>
      </c>
      <c r="B545" s="15" t="s">
        <v>136</v>
      </c>
      <c r="C545" s="15" t="s">
        <v>138</v>
      </c>
      <c r="D545" s="15" t="s">
        <v>436</v>
      </c>
      <c r="E545" s="15" t="s">
        <v>134</v>
      </c>
      <c r="F545" s="54">
        <v>0</v>
      </c>
      <c r="G545" s="54">
        <v>0</v>
      </c>
      <c r="H545" s="54">
        <v>0</v>
      </c>
    </row>
    <row r="546" spans="1:8" ht="0.75" hidden="1" customHeight="1" x14ac:dyDescent="0.25">
      <c r="A546" s="3" t="s">
        <v>144</v>
      </c>
      <c r="B546" s="14" t="s">
        <v>136</v>
      </c>
      <c r="C546" s="15" t="s">
        <v>138</v>
      </c>
      <c r="D546" s="15" t="s">
        <v>436</v>
      </c>
      <c r="E546" s="15" t="s">
        <v>145</v>
      </c>
      <c r="F546" s="54">
        <v>0</v>
      </c>
      <c r="G546" s="54">
        <v>0</v>
      </c>
      <c r="H546" s="54">
        <v>0</v>
      </c>
    </row>
    <row r="547" spans="1:8" ht="56.25" hidden="1" customHeight="1" x14ac:dyDescent="0.25">
      <c r="A547" s="3" t="s">
        <v>510</v>
      </c>
      <c r="B547" s="14" t="s">
        <v>136</v>
      </c>
      <c r="C547" s="15" t="s">
        <v>138</v>
      </c>
      <c r="D547" s="15" t="s">
        <v>511</v>
      </c>
      <c r="E547" s="15"/>
      <c r="F547" s="54">
        <f>F548</f>
        <v>0</v>
      </c>
      <c r="G547" s="54">
        <f>G548</f>
        <v>0</v>
      </c>
      <c r="H547" s="54">
        <v>0</v>
      </c>
    </row>
    <row r="548" spans="1:8" ht="105" hidden="1" customHeight="1" x14ac:dyDescent="0.25">
      <c r="A548" s="3" t="s">
        <v>379</v>
      </c>
      <c r="B548" s="14" t="s">
        <v>136</v>
      </c>
      <c r="C548" s="15" t="s">
        <v>138</v>
      </c>
      <c r="D548" s="15" t="s">
        <v>511</v>
      </c>
      <c r="E548" s="15" t="s">
        <v>382</v>
      </c>
      <c r="F548" s="54">
        <v>0</v>
      </c>
      <c r="G548" s="54">
        <v>0</v>
      </c>
      <c r="H548" s="54">
        <v>0</v>
      </c>
    </row>
    <row r="549" spans="1:8" ht="64.5" hidden="1" x14ac:dyDescent="0.25">
      <c r="A549" s="3" t="s">
        <v>533</v>
      </c>
      <c r="B549" s="14" t="s">
        <v>136</v>
      </c>
      <c r="C549" s="15" t="s">
        <v>138</v>
      </c>
      <c r="D549" s="15" t="s">
        <v>534</v>
      </c>
      <c r="E549" s="15"/>
      <c r="F549" s="54">
        <f>F550</f>
        <v>0</v>
      </c>
      <c r="G549" s="54">
        <v>0</v>
      </c>
      <c r="H549" s="54">
        <v>0</v>
      </c>
    </row>
    <row r="550" spans="1:8" ht="104.25" hidden="1" customHeight="1" x14ac:dyDescent="0.25">
      <c r="A550" s="3" t="s">
        <v>379</v>
      </c>
      <c r="B550" s="14" t="s">
        <v>136</v>
      </c>
      <c r="C550" s="15" t="s">
        <v>138</v>
      </c>
      <c r="D550" s="15" t="s">
        <v>534</v>
      </c>
      <c r="E550" s="15" t="s">
        <v>382</v>
      </c>
      <c r="F550" s="54">
        <v>0</v>
      </c>
      <c r="G550" s="54">
        <v>0</v>
      </c>
      <c r="H550" s="54">
        <v>0</v>
      </c>
    </row>
    <row r="551" spans="1:8" ht="117.75" customHeight="1" x14ac:dyDescent="0.25">
      <c r="A551" s="17" t="s">
        <v>748</v>
      </c>
      <c r="B551" s="15" t="s">
        <v>136</v>
      </c>
      <c r="C551" s="15" t="s">
        <v>138</v>
      </c>
      <c r="D551" s="45" t="s">
        <v>884</v>
      </c>
      <c r="E551" s="15"/>
      <c r="F551" s="53">
        <f>F552+F553</f>
        <v>2336</v>
      </c>
      <c r="G551" s="53">
        <f>G552+G553</f>
        <v>0</v>
      </c>
      <c r="H551" s="53">
        <f>H552+H553</f>
        <v>0</v>
      </c>
    </row>
    <row r="552" spans="1:8" ht="15.75" hidden="1" customHeight="1" x14ac:dyDescent="0.25">
      <c r="A552" s="3" t="s">
        <v>133</v>
      </c>
      <c r="B552" s="14" t="s">
        <v>136</v>
      </c>
      <c r="C552" s="15" t="s">
        <v>138</v>
      </c>
      <c r="D552" s="15" t="s">
        <v>437</v>
      </c>
      <c r="E552" s="15" t="s">
        <v>134</v>
      </c>
      <c r="F552" s="54"/>
      <c r="G552" s="54"/>
      <c r="H552" s="54"/>
    </row>
    <row r="553" spans="1:8" ht="15.75" customHeight="1" x14ac:dyDescent="0.25">
      <c r="A553" s="3" t="s">
        <v>144</v>
      </c>
      <c r="B553" s="15" t="s">
        <v>136</v>
      </c>
      <c r="C553" s="15" t="s">
        <v>138</v>
      </c>
      <c r="D553" s="15" t="s">
        <v>884</v>
      </c>
      <c r="E553" s="15" t="s">
        <v>145</v>
      </c>
      <c r="F553" s="47">
        <v>2336</v>
      </c>
      <c r="G553" s="47">
        <v>0</v>
      </c>
      <c r="H553" s="47">
        <v>0</v>
      </c>
    </row>
    <row r="554" spans="1:8" ht="67.5" customHeight="1" x14ac:dyDescent="0.25">
      <c r="A554" s="3" t="s">
        <v>749</v>
      </c>
      <c r="B554" s="15" t="s">
        <v>136</v>
      </c>
      <c r="C554" s="15" t="s">
        <v>138</v>
      </c>
      <c r="D554" s="45" t="s">
        <v>885</v>
      </c>
      <c r="E554" s="15"/>
      <c r="F554" s="53">
        <f>F555+F556</f>
        <v>17271.240000000002</v>
      </c>
      <c r="G554" s="53">
        <f>G556</f>
        <v>0</v>
      </c>
      <c r="H554" s="53">
        <f>H556</f>
        <v>88.8</v>
      </c>
    </row>
    <row r="555" spans="1:8" ht="18" hidden="1" customHeight="1" x14ac:dyDescent="0.25">
      <c r="A555" s="3" t="s">
        <v>133</v>
      </c>
      <c r="B555" s="14" t="s">
        <v>136</v>
      </c>
      <c r="C555" s="15" t="s">
        <v>138</v>
      </c>
      <c r="D555" s="15" t="s">
        <v>448</v>
      </c>
      <c r="E555" s="15" t="s">
        <v>134</v>
      </c>
      <c r="F555" s="54">
        <v>0</v>
      </c>
      <c r="G555" s="54">
        <v>0</v>
      </c>
      <c r="H555" s="54">
        <v>0</v>
      </c>
    </row>
    <row r="556" spans="1:8" ht="16.5" customHeight="1" x14ac:dyDescent="0.25">
      <c r="A556" s="3" t="s">
        <v>144</v>
      </c>
      <c r="B556" s="15" t="s">
        <v>136</v>
      </c>
      <c r="C556" s="15" t="s">
        <v>138</v>
      </c>
      <c r="D556" s="15" t="s">
        <v>885</v>
      </c>
      <c r="E556" s="15" t="s">
        <v>145</v>
      </c>
      <c r="F556" s="47">
        <v>17271.240000000002</v>
      </c>
      <c r="G556" s="47">
        <v>0</v>
      </c>
      <c r="H556" s="47">
        <v>88.8</v>
      </c>
    </row>
    <row r="557" spans="1:8" ht="102.75" hidden="1" x14ac:dyDescent="0.25">
      <c r="A557" s="3" t="s">
        <v>795</v>
      </c>
      <c r="B557" s="15" t="s">
        <v>136</v>
      </c>
      <c r="C557" s="15" t="s">
        <v>138</v>
      </c>
      <c r="D557" s="15" t="s">
        <v>474</v>
      </c>
      <c r="E557" s="15"/>
      <c r="F557" s="54">
        <f>F558+F559</f>
        <v>0</v>
      </c>
      <c r="G557" s="54">
        <f>G558+G559</f>
        <v>0</v>
      </c>
      <c r="H557" s="54">
        <f>H558+H559</f>
        <v>0</v>
      </c>
    </row>
    <row r="558" spans="1:8" ht="16.5" hidden="1" customHeight="1" x14ac:dyDescent="0.25">
      <c r="A558" s="3" t="s">
        <v>133</v>
      </c>
      <c r="B558" s="15" t="s">
        <v>136</v>
      </c>
      <c r="C558" s="15" t="s">
        <v>138</v>
      </c>
      <c r="D558" s="15" t="s">
        <v>474</v>
      </c>
      <c r="E558" s="15" t="s">
        <v>134</v>
      </c>
      <c r="F558" s="54"/>
      <c r="G558" s="54"/>
      <c r="H558" s="54"/>
    </row>
    <row r="559" spans="1:8" ht="16.5" hidden="1" customHeight="1" x14ac:dyDescent="0.25">
      <c r="A559" s="3" t="s">
        <v>144</v>
      </c>
      <c r="B559" s="15" t="s">
        <v>136</v>
      </c>
      <c r="C559" s="15" t="s">
        <v>138</v>
      </c>
      <c r="D559" s="15" t="s">
        <v>474</v>
      </c>
      <c r="E559" s="15" t="s">
        <v>145</v>
      </c>
      <c r="F559" s="54"/>
      <c r="G559" s="54"/>
      <c r="H559" s="54"/>
    </row>
    <row r="560" spans="1:8" ht="51.75" hidden="1" x14ac:dyDescent="0.25">
      <c r="A560" s="3" t="s">
        <v>851</v>
      </c>
      <c r="B560" s="15" t="s">
        <v>136</v>
      </c>
      <c r="C560" s="15" t="s">
        <v>138</v>
      </c>
      <c r="D560" s="15" t="s">
        <v>852</v>
      </c>
      <c r="E560" s="15"/>
      <c r="F560" s="54">
        <f>F561</f>
        <v>0</v>
      </c>
      <c r="G560" s="54">
        <v>0</v>
      </c>
      <c r="H560" s="54">
        <v>0</v>
      </c>
    </row>
    <row r="561" spans="1:8" ht="16.5" hidden="1" customHeight="1" x14ac:dyDescent="0.25">
      <c r="A561" s="3" t="s">
        <v>133</v>
      </c>
      <c r="B561" s="15" t="s">
        <v>136</v>
      </c>
      <c r="C561" s="15" t="s">
        <v>138</v>
      </c>
      <c r="D561" s="15" t="s">
        <v>852</v>
      </c>
      <c r="E561" s="15" t="s">
        <v>134</v>
      </c>
      <c r="F561" s="54"/>
      <c r="G561" s="54"/>
      <c r="H561" s="54"/>
    </row>
    <row r="562" spans="1:8" ht="18.75" customHeight="1" x14ac:dyDescent="0.25">
      <c r="A562" s="62" t="s">
        <v>886</v>
      </c>
      <c r="B562" s="61" t="s">
        <v>136</v>
      </c>
      <c r="C562" s="61" t="s">
        <v>138</v>
      </c>
      <c r="D562" s="61" t="s">
        <v>887</v>
      </c>
      <c r="E562" s="15"/>
      <c r="F562" s="56">
        <f>F563</f>
        <v>23.9</v>
      </c>
      <c r="G562" s="56">
        <f t="shared" ref="F562:H563" si="29">G563</f>
        <v>32.200000000000003</v>
      </c>
      <c r="H562" s="56">
        <f t="shared" si="29"/>
        <v>32.200000000000003</v>
      </c>
    </row>
    <row r="563" spans="1:8" ht="102.75" x14ac:dyDescent="0.25">
      <c r="A563" s="3" t="s">
        <v>754</v>
      </c>
      <c r="B563" s="15" t="s">
        <v>136</v>
      </c>
      <c r="C563" s="15" t="s">
        <v>138</v>
      </c>
      <c r="D563" s="45" t="s">
        <v>888</v>
      </c>
      <c r="E563" s="15"/>
      <c r="F563" s="54">
        <f t="shared" si="29"/>
        <v>23.9</v>
      </c>
      <c r="G563" s="54">
        <f t="shared" si="29"/>
        <v>32.200000000000003</v>
      </c>
      <c r="H563" s="54">
        <f t="shared" si="29"/>
        <v>32.200000000000003</v>
      </c>
    </row>
    <row r="564" spans="1:8" ht="20.25" customHeight="1" x14ac:dyDescent="0.25">
      <c r="A564" s="3" t="s">
        <v>144</v>
      </c>
      <c r="B564" s="15" t="s">
        <v>136</v>
      </c>
      <c r="C564" s="15" t="s">
        <v>138</v>
      </c>
      <c r="D564" s="45" t="s">
        <v>888</v>
      </c>
      <c r="E564" s="15" t="s">
        <v>145</v>
      </c>
      <c r="F564" s="47">
        <v>23.9</v>
      </c>
      <c r="G564" s="47">
        <v>32.200000000000003</v>
      </c>
      <c r="H564" s="47">
        <v>32.200000000000003</v>
      </c>
    </row>
    <row r="565" spans="1:8" ht="28.5" hidden="1" customHeight="1" x14ac:dyDescent="0.25">
      <c r="A565" s="8" t="s">
        <v>438</v>
      </c>
      <c r="B565" s="12" t="s">
        <v>136</v>
      </c>
      <c r="C565" s="13" t="s">
        <v>138</v>
      </c>
      <c r="D565" s="13" t="s">
        <v>439</v>
      </c>
      <c r="E565" s="13"/>
      <c r="F565" s="52">
        <f>F566+F569+F572</f>
        <v>0</v>
      </c>
      <c r="G565" s="52">
        <f>G566+G569+G572</f>
        <v>0</v>
      </c>
      <c r="H565" s="52">
        <f>H566+H569+H572</f>
        <v>0</v>
      </c>
    </row>
    <row r="566" spans="1:8" ht="20.25" hidden="1" customHeight="1" x14ac:dyDescent="0.25">
      <c r="A566" s="3" t="s">
        <v>45</v>
      </c>
      <c r="B566" s="14" t="s">
        <v>136</v>
      </c>
      <c r="C566" s="15" t="s">
        <v>138</v>
      </c>
      <c r="D566" s="15" t="s">
        <v>57</v>
      </c>
      <c r="E566" s="15"/>
      <c r="F566" s="53">
        <f>F568+F567</f>
        <v>0</v>
      </c>
      <c r="G566" s="53">
        <v>0</v>
      </c>
      <c r="H566" s="53">
        <v>0</v>
      </c>
    </row>
    <row r="567" spans="1:8" ht="18" hidden="1" customHeight="1" x14ac:dyDescent="0.25">
      <c r="A567" s="3" t="s">
        <v>133</v>
      </c>
      <c r="B567" s="14" t="s">
        <v>136</v>
      </c>
      <c r="C567" s="15" t="s">
        <v>138</v>
      </c>
      <c r="D567" s="15" t="s">
        <v>57</v>
      </c>
      <c r="E567" s="15" t="s">
        <v>134</v>
      </c>
      <c r="F567" s="53"/>
      <c r="G567" s="53">
        <v>0</v>
      </c>
      <c r="H567" s="53">
        <v>0</v>
      </c>
    </row>
    <row r="568" spans="1:8" ht="17.25" hidden="1" customHeight="1" x14ac:dyDescent="0.25">
      <c r="A568" s="3" t="s">
        <v>144</v>
      </c>
      <c r="B568" s="14" t="s">
        <v>136</v>
      </c>
      <c r="C568" s="15" t="s">
        <v>138</v>
      </c>
      <c r="D568" s="15" t="s">
        <v>57</v>
      </c>
      <c r="E568" s="15" t="s">
        <v>145</v>
      </c>
      <c r="F568" s="53"/>
      <c r="G568" s="53">
        <v>0</v>
      </c>
      <c r="H568" s="53">
        <v>0</v>
      </c>
    </row>
    <row r="569" spans="1:8" ht="90" hidden="1" x14ac:dyDescent="0.25">
      <c r="A569" s="3" t="s">
        <v>752</v>
      </c>
      <c r="B569" s="14" t="s">
        <v>136</v>
      </c>
      <c r="C569" s="15" t="s">
        <v>138</v>
      </c>
      <c r="D569" s="15" t="s">
        <v>447</v>
      </c>
      <c r="E569" s="15"/>
      <c r="F569" s="53">
        <f>F571+F570</f>
        <v>0</v>
      </c>
      <c r="G569" s="53">
        <f>G570+G571</f>
        <v>0</v>
      </c>
      <c r="H569" s="53">
        <f>H570+H571</f>
        <v>0</v>
      </c>
    </row>
    <row r="570" spans="1:8" ht="16.5" hidden="1" customHeight="1" x14ac:dyDescent="0.25">
      <c r="A570" s="3" t="s">
        <v>133</v>
      </c>
      <c r="B570" s="14" t="s">
        <v>136</v>
      </c>
      <c r="C570" s="15" t="s">
        <v>138</v>
      </c>
      <c r="D570" s="15" t="s">
        <v>447</v>
      </c>
      <c r="E570" s="15" t="s">
        <v>134</v>
      </c>
      <c r="F570" s="54"/>
      <c r="G570" s="54"/>
      <c r="H570" s="54"/>
    </row>
    <row r="571" spans="1:8" ht="16.5" hidden="1" customHeight="1" x14ac:dyDescent="0.25">
      <c r="A571" s="3" t="s">
        <v>144</v>
      </c>
      <c r="B571" s="14" t="s">
        <v>136</v>
      </c>
      <c r="C571" s="15" t="s">
        <v>138</v>
      </c>
      <c r="D571" s="15" t="s">
        <v>447</v>
      </c>
      <c r="E571" s="15" t="s">
        <v>145</v>
      </c>
      <c r="F571" s="54"/>
      <c r="G571" s="54"/>
      <c r="H571" s="54"/>
    </row>
    <row r="572" spans="1:8" ht="115.5" hidden="1" x14ac:dyDescent="0.25">
      <c r="A572" s="3" t="s">
        <v>753</v>
      </c>
      <c r="B572" s="14" t="s">
        <v>136</v>
      </c>
      <c r="C572" s="15" t="s">
        <v>138</v>
      </c>
      <c r="D572" s="15" t="s">
        <v>512</v>
      </c>
      <c r="E572" s="15"/>
      <c r="F572" s="54">
        <f>F573+F574</f>
        <v>0</v>
      </c>
      <c r="G572" s="54">
        <f>G573+G574</f>
        <v>0</v>
      </c>
      <c r="H572" s="54">
        <f>H573+H574</f>
        <v>0</v>
      </c>
    </row>
    <row r="573" spans="1:8" hidden="1" x14ac:dyDescent="0.25">
      <c r="A573" s="3" t="s">
        <v>133</v>
      </c>
      <c r="B573" s="14" t="s">
        <v>136</v>
      </c>
      <c r="C573" s="15" t="s">
        <v>138</v>
      </c>
      <c r="D573" s="15" t="s">
        <v>512</v>
      </c>
      <c r="E573" s="15" t="s">
        <v>134</v>
      </c>
      <c r="F573" s="54"/>
      <c r="G573" s="54"/>
      <c r="H573" s="54"/>
    </row>
    <row r="574" spans="1:8" hidden="1" x14ac:dyDescent="0.25">
      <c r="A574" s="3" t="s">
        <v>144</v>
      </c>
      <c r="B574" s="14" t="s">
        <v>136</v>
      </c>
      <c r="C574" s="15" t="s">
        <v>138</v>
      </c>
      <c r="D574" s="15" t="s">
        <v>512</v>
      </c>
      <c r="E574" s="15" t="s">
        <v>145</v>
      </c>
      <c r="F574" s="54"/>
      <c r="G574" s="54"/>
      <c r="H574" s="54"/>
    </row>
    <row r="575" spans="1:8" ht="26.25" hidden="1" x14ac:dyDescent="0.25">
      <c r="A575" s="3" t="s">
        <v>663</v>
      </c>
      <c r="B575" s="13" t="s">
        <v>136</v>
      </c>
      <c r="C575" s="13" t="s">
        <v>138</v>
      </c>
      <c r="D575" s="13" t="s">
        <v>645</v>
      </c>
      <c r="E575" s="15"/>
      <c r="F575" s="56">
        <f t="shared" ref="F575:H576" si="30">F576</f>
        <v>0</v>
      </c>
      <c r="G575" s="56">
        <f t="shared" si="30"/>
        <v>0</v>
      </c>
      <c r="H575" s="56">
        <f t="shared" si="30"/>
        <v>0</v>
      </c>
    </row>
    <row r="576" spans="1:8" ht="102.75" hidden="1" x14ac:dyDescent="0.25">
      <c r="A576" s="3" t="s">
        <v>754</v>
      </c>
      <c r="B576" s="15" t="s">
        <v>136</v>
      </c>
      <c r="C576" s="15" t="s">
        <v>138</v>
      </c>
      <c r="D576" s="15" t="s">
        <v>646</v>
      </c>
      <c r="E576" s="15"/>
      <c r="F576" s="54">
        <f t="shared" si="30"/>
        <v>0</v>
      </c>
      <c r="G576" s="54">
        <f t="shared" si="30"/>
        <v>0</v>
      </c>
      <c r="H576" s="54">
        <f t="shared" si="30"/>
        <v>0</v>
      </c>
    </row>
    <row r="577" spans="1:9" hidden="1" x14ac:dyDescent="0.25">
      <c r="A577" s="3" t="s">
        <v>144</v>
      </c>
      <c r="B577" s="15" t="s">
        <v>136</v>
      </c>
      <c r="C577" s="15" t="s">
        <v>138</v>
      </c>
      <c r="D577" s="15" t="s">
        <v>646</v>
      </c>
      <c r="E577" s="15" t="s">
        <v>145</v>
      </c>
      <c r="F577" s="54"/>
      <c r="G577" s="54"/>
      <c r="H577" s="54"/>
    </row>
    <row r="578" spans="1:9" ht="39" hidden="1" x14ac:dyDescent="0.25">
      <c r="A578" s="8" t="s">
        <v>853</v>
      </c>
      <c r="B578" s="13" t="s">
        <v>136</v>
      </c>
      <c r="C578" s="13" t="s">
        <v>138</v>
      </c>
      <c r="D578" s="13" t="s">
        <v>854</v>
      </c>
      <c r="E578" s="13"/>
      <c r="F578" s="56">
        <f>F579</f>
        <v>0</v>
      </c>
      <c r="G578" s="56">
        <v>0</v>
      </c>
      <c r="H578" s="56">
        <v>0</v>
      </c>
    </row>
    <row r="579" spans="1:9" ht="51.75" hidden="1" x14ac:dyDescent="0.25">
      <c r="A579" s="3" t="s">
        <v>855</v>
      </c>
      <c r="B579" s="15" t="s">
        <v>136</v>
      </c>
      <c r="C579" s="15" t="s">
        <v>138</v>
      </c>
      <c r="D579" s="15" t="s">
        <v>856</v>
      </c>
      <c r="E579" s="15"/>
      <c r="F579" s="54">
        <f>F580</f>
        <v>0</v>
      </c>
      <c r="G579" s="54">
        <v>0</v>
      </c>
      <c r="H579" s="54">
        <v>0</v>
      </c>
    </row>
    <row r="580" spans="1:9" hidden="1" x14ac:dyDescent="0.25">
      <c r="A580" s="3" t="s">
        <v>144</v>
      </c>
      <c r="B580" s="15" t="s">
        <v>136</v>
      </c>
      <c r="C580" s="15" t="s">
        <v>138</v>
      </c>
      <c r="D580" s="15" t="s">
        <v>856</v>
      </c>
      <c r="E580" s="15" t="s">
        <v>145</v>
      </c>
      <c r="F580" s="54"/>
      <c r="G580" s="54"/>
      <c r="H580" s="54"/>
    </row>
    <row r="581" spans="1:9" ht="51.75" hidden="1" x14ac:dyDescent="0.25">
      <c r="A581" s="8" t="s">
        <v>603</v>
      </c>
      <c r="B581" s="12" t="s">
        <v>136</v>
      </c>
      <c r="C581" s="13" t="s">
        <v>138</v>
      </c>
      <c r="D581" s="13" t="s">
        <v>604</v>
      </c>
      <c r="E581" s="13"/>
      <c r="F581" s="56">
        <f>F584+F582</f>
        <v>0</v>
      </c>
      <c r="G581" s="56">
        <f>G584+G582</f>
        <v>0</v>
      </c>
      <c r="H581" s="56">
        <f>H584+H582</f>
        <v>0</v>
      </c>
    </row>
    <row r="582" spans="1:9" ht="141" hidden="1" x14ac:dyDescent="0.25">
      <c r="A582" s="8" t="s">
        <v>803</v>
      </c>
      <c r="B582" s="15" t="s">
        <v>136</v>
      </c>
      <c r="C582" s="15" t="s">
        <v>138</v>
      </c>
      <c r="D582" s="15" t="s">
        <v>804</v>
      </c>
      <c r="E582" s="13"/>
      <c r="F582" s="54">
        <f>F583</f>
        <v>0</v>
      </c>
      <c r="G582" s="54">
        <f>G583</f>
        <v>0</v>
      </c>
      <c r="H582" s="54">
        <f>H583</f>
        <v>0</v>
      </c>
    </row>
    <row r="583" spans="1:9" hidden="1" x14ac:dyDescent="0.25">
      <c r="A583" s="3" t="s">
        <v>144</v>
      </c>
      <c r="B583" s="15" t="s">
        <v>136</v>
      </c>
      <c r="C583" s="15" t="s">
        <v>138</v>
      </c>
      <c r="D583" s="15" t="s">
        <v>804</v>
      </c>
      <c r="E583" s="15" t="s">
        <v>145</v>
      </c>
      <c r="F583" s="54">
        <v>0</v>
      </c>
      <c r="G583" s="54"/>
      <c r="H583" s="54"/>
    </row>
    <row r="584" spans="1:9" ht="39" hidden="1" x14ac:dyDescent="0.25">
      <c r="A584" s="3" t="s">
        <v>605</v>
      </c>
      <c r="B584" s="14" t="s">
        <v>136</v>
      </c>
      <c r="C584" s="15" t="s">
        <v>138</v>
      </c>
      <c r="D584" s="15" t="s">
        <v>606</v>
      </c>
      <c r="E584" s="15"/>
      <c r="F584" s="54">
        <f>F585+F586</f>
        <v>0</v>
      </c>
      <c r="G584" s="54">
        <f>G585+G586</f>
        <v>0</v>
      </c>
      <c r="H584" s="54">
        <f>H585+H586</f>
        <v>0</v>
      </c>
    </row>
    <row r="585" spans="1:9" ht="26.25" hidden="1" x14ac:dyDescent="0.25">
      <c r="A585" s="3" t="s">
        <v>206</v>
      </c>
      <c r="B585" s="14" t="s">
        <v>136</v>
      </c>
      <c r="C585" s="15" t="s">
        <v>138</v>
      </c>
      <c r="D585" s="15" t="s">
        <v>606</v>
      </c>
      <c r="E585" s="15" t="s">
        <v>207</v>
      </c>
      <c r="F585" s="54">
        <v>0</v>
      </c>
      <c r="G585" s="54"/>
      <c r="H585" s="54"/>
    </row>
    <row r="586" spans="1:9" hidden="1" x14ac:dyDescent="0.25">
      <c r="A586" s="3" t="s">
        <v>144</v>
      </c>
      <c r="B586" s="14" t="s">
        <v>136</v>
      </c>
      <c r="C586" s="15" t="s">
        <v>138</v>
      </c>
      <c r="D586" s="15" t="s">
        <v>606</v>
      </c>
      <c r="E586" s="15" t="s">
        <v>145</v>
      </c>
      <c r="F586" s="54">
        <v>0</v>
      </c>
      <c r="G586" s="54">
        <v>0</v>
      </c>
      <c r="H586" s="54">
        <v>0</v>
      </c>
    </row>
    <row r="587" spans="1:9" ht="15.75" customHeight="1" x14ac:dyDescent="0.25">
      <c r="A587" s="8" t="s">
        <v>294</v>
      </c>
      <c r="B587" s="12" t="s">
        <v>136</v>
      </c>
      <c r="C587" s="13" t="s">
        <v>227</v>
      </c>
      <c r="D587" s="13"/>
      <c r="E587" s="13"/>
      <c r="F587" s="52">
        <f>F588+F608+F647</f>
        <v>30619.899999999998</v>
      </c>
      <c r="G587" s="52">
        <f>G588+G608+G647</f>
        <v>30217.8</v>
      </c>
      <c r="H587" s="52">
        <f>H588+H608+H647</f>
        <v>30217.8</v>
      </c>
      <c r="I587" s="31"/>
    </row>
    <row r="588" spans="1:9" ht="39" x14ac:dyDescent="0.25">
      <c r="A588" s="8" t="s">
        <v>738</v>
      </c>
      <c r="B588" s="12" t="s">
        <v>136</v>
      </c>
      <c r="C588" s="13" t="s">
        <v>227</v>
      </c>
      <c r="D588" s="13" t="s">
        <v>152</v>
      </c>
      <c r="E588" s="13"/>
      <c r="F588" s="52">
        <f t="shared" ref="F588:H588" si="31">F589</f>
        <v>7654</v>
      </c>
      <c r="G588" s="52">
        <f t="shared" si="31"/>
        <v>7654</v>
      </c>
      <c r="H588" s="52">
        <f t="shared" si="31"/>
        <v>7654</v>
      </c>
    </row>
    <row r="589" spans="1:9" ht="26.25" x14ac:dyDescent="0.25">
      <c r="A589" s="8" t="s">
        <v>402</v>
      </c>
      <c r="B589" s="12" t="s">
        <v>136</v>
      </c>
      <c r="C589" s="13" t="s">
        <v>227</v>
      </c>
      <c r="D589" s="13" t="s">
        <v>209</v>
      </c>
      <c r="E589" s="13"/>
      <c r="F589" s="52">
        <f>F590+F601</f>
        <v>7654</v>
      </c>
      <c r="G589" s="52">
        <f>G590+G601</f>
        <v>7654</v>
      </c>
      <c r="H589" s="52">
        <f>H590+H601</f>
        <v>7654</v>
      </c>
    </row>
    <row r="590" spans="1:9" ht="38.25" customHeight="1" x14ac:dyDescent="0.25">
      <c r="A590" s="3" t="s">
        <v>403</v>
      </c>
      <c r="B590" s="14" t="s">
        <v>136</v>
      </c>
      <c r="C590" s="15" t="s">
        <v>227</v>
      </c>
      <c r="D590" s="15" t="s">
        <v>210</v>
      </c>
      <c r="E590" s="15"/>
      <c r="F590" s="53">
        <f>F591</f>
        <v>7654</v>
      </c>
      <c r="G590" s="53">
        <f>G591+G606</f>
        <v>7654</v>
      </c>
      <c r="H590" s="53">
        <f>H591+H606</f>
        <v>7654</v>
      </c>
    </row>
    <row r="591" spans="1:9" ht="39" customHeight="1" x14ac:dyDescent="0.25">
      <c r="A591" s="3" t="s">
        <v>211</v>
      </c>
      <c r="B591" s="14" t="s">
        <v>136</v>
      </c>
      <c r="C591" s="15" t="s">
        <v>227</v>
      </c>
      <c r="D591" s="15" t="s">
        <v>212</v>
      </c>
      <c r="E591" s="15"/>
      <c r="F591" s="53">
        <f>F592+F595+F599+F602</f>
        <v>7654</v>
      </c>
      <c r="G591" s="53">
        <f>G592+G595+G599+G602</f>
        <v>7654</v>
      </c>
      <c r="H591" s="53">
        <v>7654</v>
      </c>
    </row>
    <row r="592" spans="1:9" ht="26.25" x14ac:dyDescent="0.25">
      <c r="A592" s="3" t="s">
        <v>146</v>
      </c>
      <c r="B592" s="14" t="s">
        <v>136</v>
      </c>
      <c r="C592" s="15" t="s">
        <v>227</v>
      </c>
      <c r="D592" s="15" t="s">
        <v>213</v>
      </c>
      <c r="E592" s="15"/>
      <c r="F592" s="53">
        <f>F594+F593</f>
        <v>5141.8</v>
      </c>
      <c r="G592" s="53">
        <f>G594</f>
        <v>5141.8</v>
      </c>
      <c r="H592" s="53">
        <f>H594</f>
        <v>5141.8</v>
      </c>
    </row>
    <row r="593" spans="1:8" hidden="1" x14ac:dyDescent="0.25">
      <c r="A593" s="3" t="s">
        <v>133</v>
      </c>
      <c r="B593" s="14" t="s">
        <v>136</v>
      </c>
      <c r="C593" s="15" t="s">
        <v>227</v>
      </c>
      <c r="D593" s="15" t="s">
        <v>213</v>
      </c>
      <c r="E593" s="15" t="s">
        <v>134</v>
      </c>
      <c r="F593" s="53"/>
      <c r="G593" s="53"/>
      <c r="H593" s="53"/>
    </row>
    <row r="594" spans="1:8" x14ac:dyDescent="0.25">
      <c r="A594" s="3" t="s">
        <v>144</v>
      </c>
      <c r="B594" s="14" t="s">
        <v>136</v>
      </c>
      <c r="C594" s="15" t="s">
        <v>227</v>
      </c>
      <c r="D594" s="15" t="s">
        <v>213</v>
      </c>
      <c r="E594" s="15" t="s">
        <v>145</v>
      </c>
      <c r="F594" s="47">
        <v>5141.8</v>
      </c>
      <c r="G594" s="47">
        <v>5141.8</v>
      </c>
      <c r="H594" s="47">
        <v>5141.8</v>
      </c>
    </row>
    <row r="595" spans="1:8" ht="77.25" customHeight="1" x14ac:dyDescent="0.25">
      <c r="A595" s="3" t="s">
        <v>46</v>
      </c>
      <c r="B595" s="14" t="s">
        <v>136</v>
      </c>
      <c r="C595" s="15" t="s">
        <v>227</v>
      </c>
      <c r="D595" s="15" t="s">
        <v>376</v>
      </c>
      <c r="E595" s="15"/>
      <c r="F595" s="53">
        <f>F596</f>
        <v>1689.7</v>
      </c>
      <c r="G595" s="53">
        <f>G596</f>
        <v>1689.7</v>
      </c>
      <c r="H595" s="53">
        <f>H596</f>
        <v>1689.7</v>
      </c>
    </row>
    <row r="596" spans="1:8" ht="15.75" customHeight="1" x14ac:dyDescent="0.25">
      <c r="A596" s="3" t="s">
        <v>144</v>
      </c>
      <c r="B596" s="14" t="s">
        <v>136</v>
      </c>
      <c r="C596" s="15" t="s">
        <v>227</v>
      </c>
      <c r="D596" s="15" t="s">
        <v>376</v>
      </c>
      <c r="E596" s="15" t="s">
        <v>145</v>
      </c>
      <c r="F596" s="47">
        <v>1689.7</v>
      </c>
      <c r="G596" s="47">
        <v>1689.7</v>
      </c>
      <c r="H596" s="47">
        <v>1689.7</v>
      </c>
    </row>
    <row r="597" spans="1:8" ht="54.75" hidden="1" customHeight="1" x14ac:dyDescent="0.25">
      <c r="A597" s="3" t="s">
        <v>331</v>
      </c>
      <c r="B597" s="14" t="s">
        <v>136</v>
      </c>
      <c r="C597" s="15" t="s">
        <v>227</v>
      </c>
      <c r="D597" s="15" t="s">
        <v>489</v>
      </c>
      <c r="E597" s="15"/>
      <c r="F597" s="54">
        <f>F598</f>
        <v>0</v>
      </c>
      <c r="G597" s="54">
        <v>0</v>
      </c>
      <c r="H597" s="54">
        <v>0</v>
      </c>
    </row>
    <row r="598" spans="1:8" hidden="1" x14ac:dyDescent="0.25">
      <c r="A598" s="3" t="s">
        <v>144</v>
      </c>
      <c r="B598" s="14" t="s">
        <v>136</v>
      </c>
      <c r="C598" s="15" t="s">
        <v>227</v>
      </c>
      <c r="D598" s="15" t="s">
        <v>489</v>
      </c>
      <c r="E598" s="15" t="s">
        <v>145</v>
      </c>
      <c r="F598" s="54">
        <v>0</v>
      </c>
      <c r="G598" s="54">
        <v>0</v>
      </c>
      <c r="H598" s="54">
        <v>0</v>
      </c>
    </row>
    <row r="599" spans="1:8" ht="78.75" hidden="1" customHeight="1" x14ac:dyDescent="0.25">
      <c r="A599" s="32" t="s">
        <v>755</v>
      </c>
      <c r="B599" s="14" t="s">
        <v>214</v>
      </c>
      <c r="C599" s="15" t="s">
        <v>227</v>
      </c>
      <c r="D599" s="15" t="s">
        <v>568</v>
      </c>
      <c r="E599" s="15"/>
      <c r="F599" s="54">
        <f>F600</f>
        <v>0</v>
      </c>
      <c r="G599" s="54">
        <v>0</v>
      </c>
      <c r="H599" s="54">
        <v>0</v>
      </c>
    </row>
    <row r="600" spans="1:8" ht="16.5" hidden="1" customHeight="1" x14ac:dyDescent="0.25">
      <c r="A600" s="39" t="s">
        <v>144</v>
      </c>
      <c r="B600" s="14" t="s">
        <v>136</v>
      </c>
      <c r="C600" s="15" t="s">
        <v>227</v>
      </c>
      <c r="D600" s="15" t="s">
        <v>568</v>
      </c>
      <c r="E600" s="15" t="s">
        <v>145</v>
      </c>
      <c r="F600" s="54"/>
      <c r="G600" s="54"/>
      <c r="H600" s="54"/>
    </row>
    <row r="601" spans="1:8" ht="15.75" hidden="1" customHeight="1" x14ac:dyDescent="0.25">
      <c r="A601" s="8" t="s">
        <v>462</v>
      </c>
      <c r="B601" s="12" t="s">
        <v>136</v>
      </c>
      <c r="C601" s="13" t="s">
        <v>227</v>
      </c>
      <c r="D601" s="13" t="s">
        <v>463</v>
      </c>
      <c r="E601" s="13"/>
      <c r="F601" s="56"/>
      <c r="G601" s="56"/>
      <c r="H601" s="56"/>
    </row>
    <row r="602" spans="1:8" ht="96" customHeight="1" x14ac:dyDescent="0.25">
      <c r="A602" s="3" t="s">
        <v>756</v>
      </c>
      <c r="B602" s="14" t="s">
        <v>136</v>
      </c>
      <c r="C602" s="15" t="s">
        <v>227</v>
      </c>
      <c r="D602" s="63" t="s">
        <v>889</v>
      </c>
      <c r="E602" s="15"/>
      <c r="F602" s="54">
        <f t="shared" ref="F602:H602" si="32">F603</f>
        <v>822.5</v>
      </c>
      <c r="G602" s="54">
        <f t="shared" si="32"/>
        <v>822.5</v>
      </c>
      <c r="H602" s="54">
        <f t="shared" si="32"/>
        <v>822.5</v>
      </c>
    </row>
    <row r="603" spans="1:8" ht="15.75" customHeight="1" x14ac:dyDescent="0.25">
      <c r="A603" s="19" t="s">
        <v>144</v>
      </c>
      <c r="B603" s="14" t="s">
        <v>136</v>
      </c>
      <c r="C603" s="15" t="s">
        <v>227</v>
      </c>
      <c r="D603" s="63" t="s">
        <v>889</v>
      </c>
      <c r="E603" s="15" t="s">
        <v>145</v>
      </c>
      <c r="F603" s="47">
        <v>822.5</v>
      </c>
      <c r="G603" s="47">
        <v>822.5</v>
      </c>
      <c r="H603" s="47">
        <v>822.5</v>
      </c>
    </row>
    <row r="604" spans="1:8" ht="90" hidden="1" x14ac:dyDescent="0.25">
      <c r="A604" s="17" t="s">
        <v>326</v>
      </c>
      <c r="B604" s="15" t="s">
        <v>136</v>
      </c>
      <c r="C604" s="15" t="s">
        <v>227</v>
      </c>
      <c r="D604" s="15" t="s">
        <v>328</v>
      </c>
      <c r="E604" s="15"/>
      <c r="F604" s="53">
        <f>F605</f>
        <v>0</v>
      </c>
      <c r="G604" s="53">
        <f>G605</f>
        <v>0</v>
      </c>
      <c r="H604" s="53">
        <f>H605</f>
        <v>0</v>
      </c>
    </row>
    <row r="605" spans="1:8" hidden="1" x14ac:dyDescent="0.25">
      <c r="A605" s="3" t="s">
        <v>144</v>
      </c>
      <c r="B605" s="15" t="s">
        <v>136</v>
      </c>
      <c r="C605" s="15" t="s">
        <v>227</v>
      </c>
      <c r="D605" s="15" t="s">
        <v>328</v>
      </c>
      <c r="E605" s="15" t="s">
        <v>145</v>
      </c>
      <c r="F605" s="53">
        <v>0</v>
      </c>
      <c r="G605" s="53"/>
      <c r="H605" s="53"/>
    </row>
    <row r="606" spans="1:8" ht="21.75" hidden="1" customHeight="1" x14ac:dyDescent="0.25">
      <c r="A606" s="3" t="s">
        <v>329</v>
      </c>
      <c r="B606" s="15" t="s">
        <v>136</v>
      </c>
      <c r="C606" s="15" t="s">
        <v>227</v>
      </c>
      <c r="D606" s="15" t="s">
        <v>330</v>
      </c>
      <c r="E606" s="15"/>
      <c r="F606" s="53">
        <f>F607</f>
        <v>0</v>
      </c>
      <c r="G606" s="53">
        <f>G607</f>
        <v>0</v>
      </c>
      <c r="H606" s="53">
        <f>H607</f>
        <v>0</v>
      </c>
    </row>
    <row r="607" spans="1:8" ht="22.5" hidden="1" customHeight="1" x14ac:dyDescent="0.25">
      <c r="A607" s="3" t="s">
        <v>144</v>
      </c>
      <c r="B607" s="15" t="s">
        <v>136</v>
      </c>
      <c r="C607" s="15" t="s">
        <v>227</v>
      </c>
      <c r="D607" s="15" t="s">
        <v>330</v>
      </c>
      <c r="E607" s="15" t="s">
        <v>145</v>
      </c>
      <c r="F607" s="53">
        <v>0</v>
      </c>
      <c r="G607" s="53"/>
      <c r="H607" s="53"/>
    </row>
    <row r="608" spans="1:8" ht="39" x14ac:dyDescent="0.25">
      <c r="A608" s="8" t="s">
        <v>721</v>
      </c>
      <c r="B608" s="12" t="s">
        <v>136</v>
      </c>
      <c r="C608" s="13" t="s">
        <v>227</v>
      </c>
      <c r="D608" s="13" t="s">
        <v>131</v>
      </c>
      <c r="E608" s="13"/>
      <c r="F608" s="52">
        <f>F609+F627</f>
        <v>22965.899999999998</v>
      </c>
      <c r="G608" s="52">
        <f>G609+G627</f>
        <v>22563.8</v>
      </c>
      <c r="H608" s="52">
        <f>H609+H627</f>
        <v>22563.8</v>
      </c>
    </row>
    <row r="609" spans="1:8" ht="26.25" x14ac:dyDescent="0.25">
      <c r="A609" s="8" t="s">
        <v>139</v>
      </c>
      <c r="B609" s="12" t="s">
        <v>136</v>
      </c>
      <c r="C609" s="13" t="s">
        <v>227</v>
      </c>
      <c r="D609" s="13" t="s">
        <v>140</v>
      </c>
      <c r="E609" s="13"/>
      <c r="F609" s="52">
        <f>F610</f>
        <v>20401.099999999999</v>
      </c>
      <c r="G609" s="52">
        <f>G610</f>
        <v>20141.099999999999</v>
      </c>
      <c r="H609" s="52">
        <f>H610</f>
        <v>20141.099999999999</v>
      </c>
    </row>
    <row r="610" spans="1:8" ht="26.25" x14ac:dyDescent="0.25">
      <c r="A610" s="3" t="s">
        <v>141</v>
      </c>
      <c r="B610" s="14" t="s">
        <v>136</v>
      </c>
      <c r="C610" s="15" t="s">
        <v>227</v>
      </c>
      <c r="D610" s="15" t="s">
        <v>142</v>
      </c>
      <c r="E610" s="15"/>
      <c r="F610" s="53">
        <f>F611+F619+F623+F625+F615</f>
        <v>20401.099999999999</v>
      </c>
      <c r="G610" s="53">
        <f>G611+G619+G623+G625</f>
        <v>20141.099999999999</v>
      </c>
      <c r="H610" s="53">
        <f>H611+H619+H623+H625</f>
        <v>20141.099999999999</v>
      </c>
    </row>
    <row r="611" spans="1:8" ht="26.25" x14ac:dyDescent="0.25">
      <c r="A611" s="3" t="s">
        <v>146</v>
      </c>
      <c r="B611" s="14" t="s">
        <v>136</v>
      </c>
      <c r="C611" s="15" t="s">
        <v>227</v>
      </c>
      <c r="D611" s="15" t="s">
        <v>147</v>
      </c>
      <c r="E611" s="15"/>
      <c r="F611" s="53">
        <f>F612</f>
        <v>19101.099999999999</v>
      </c>
      <c r="G611" s="53">
        <f>G612</f>
        <v>19101.099999999999</v>
      </c>
      <c r="H611" s="53">
        <f>H612</f>
        <v>19101.099999999999</v>
      </c>
    </row>
    <row r="612" spans="1:8" x14ac:dyDescent="0.25">
      <c r="A612" s="3" t="s">
        <v>144</v>
      </c>
      <c r="B612" s="14" t="s">
        <v>136</v>
      </c>
      <c r="C612" s="15" t="s">
        <v>227</v>
      </c>
      <c r="D612" s="15" t="s">
        <v>147</v>
      </c>
      <c r="E612" s="15" t="s">
        <v>145</v>
      </c>
      <c r="F612" s="47">
        <v>19101.099999999999</v>
      </c>
      <c r="G612" s="47">
        <v>19101.099999999999</v>
      </c>
      <c r="H612" s="47">
        <v>19101.099999999999</v>
      </c>
    </row>
    <row r="613" spans="1:8" ht="18" hidden="1" customHeight="1" x14ac:dyDescent="0.25">
      <c r="A613" s="3" t="s">
        <v>27</v>
      </c>
      <c r="B613" s="14" t="s">
        <v>136</v>
      </c>
      <c r="C613" s="15" t="s">
        <v>227</v>
      </c>
      <c r="D613" s="15" t="s">
        <v>28</v>
      </c>
      <c r="E613" s="15"/>
      <c r="F613" s="53">
        <f>F614</f>
        <v>0</v>
      </c>
      <c r="G613" s="53">
        <f>G614</f>
        <v>0</v>
      </c>
      <c r="H613" s="53">
        <f>H614</f>
        <v>0</v>
      </c>
    </row>
    <row r="614" spans="1:8" ht="103.5" hidden="1" customHeight="1" x14ac:dyDescent="0.25">
      <c r="A614" s="3" t="s">
        <v>379</v>
      </c>
      <c r="B614" s="14" t="s">
        <v>136</v>
      </c>
      <c r="C614" s="15" t="s">
        <v>227</v>
      </c>
      <c r="D614" s="15" t="s">
        <v>28</v>
      </c>
      <c r="E614" s="15" t="s">
        <v>382</v>
      </c>
      <c r="F614" s="53">
        <v>0</v>
      </c>
      <c r="G614" s="53">
        <v>0</v>
      </c>
      <c r="H614" s="53"/>
    </row>
    <row r="615" spans="1:8" ht="76.5" hidden="1" customHeight="1" x14ac:dyDescent="0.25">
      <c r="A615" s="32" t="s">
        <v>755</v>
      </c>
      <c r="B615" s="14" t="s">
        <v>136</v>
      </c>
      <c r="C615" s="15" t="s">
        <v>227</v>
      </c>
      <c r="D615" s="15" t="s">
        <v>29</v>
      </c>
      <c r="E615" s="15"/>
      <c r="F615" s="53">
        <f>F616</f>
        <v>0</v>
      </c>
      <c r="G615" s="53">
        <v>0</v>
      </c>
      <c r="H615" s="53">
        <v>0</v>
      </c>
    </row>
    <row r="616" spans="1:8" hidden="1" x14ac:dyDescent="0.25">
      <c r="A616" s="3" t="s">
        <v>144</v>
      </c>
      <c r="B616" s="14" t="s">
        <v>136</v>
      </c>
      <c r="C616" s="15" t="s">
        <v>227</v>
      </c>
      <c r="D616" s="15" t="s">
        <v>29</v>
      </c>
      <c r="E616" s="15" t="s">
        <v>145</v>
      </c>
      <c r="F616" s="53"/>
      <c r="G616" s="53">
        <v>0</v>
      </c>
      <c r="H616" s="53">
        <v>0</v>
      </c>
    </row>
    <row r="617" spans="1:8" ht="18" hidden="1" customHeight="1" x14ac:dyDescent="0.25">
      <c r="A617" s="26" t="s">
        <v>74</v>
      </c>
      <c r="B617" s="15" t="s">
        <v>136</v>
      </c>
      <c r="C617" s="15" t="s">
        <v>227</v>
      </c>
      <c r="D617" s="15" t="s">
        <v>75</v>
      </c>
      <c r="E617" s="15"/>
      <c r="F617" s="53">
        <f>F618</f>
        <v>0</v>
      </c>
      <c r="G617" s="53">
        <v>0</v>
      </c>
      <c r="H617" s="53">
        <v>0</v>
      </c>
    </row>
    <row r="618" spans="1:8" ht="18" hidden="1" customHeight="1" x14ac:dyDescent="0.25">
      <c r="A618" s="3" t="s">
        <v>144</v>
      </c>
      <c r="B618" s="15" t="s">
        <v>136</v>
      </c>
      <c r="C618" s="15" t="s">
        <v>227</v>
      </c>
      <c r="D618" s="15" t="s">
        <v>75</v>
      </c>
      <c r="E618" s="15" t="s">
        <v>145</v>
      </c>
      <c r="F618" s="53"/>
      <c r="G618" s="53">
        <v>0</v>
      </c>
      <c r="H618" s="53">
        <v>0</v>
      </c>
    </row>
    <row r="619" spans="1:8" ht="64.5" x14ac:dyDescent="0.25">
      <c r="A619" s="3" t="s">
        <v>746</v>
      </c>
      <c r="B619" s="14" t="s">
        <v>136</v>
      </c>
      <c r="C619" s="15" t="s">
        <v>227</v>
      </c>
      <c r="D619" s="15" t="s">
        <v>148</v>
      </c>
      <c r="E619" s="15"/>
      <c r="F619" s="53">
        <f>F620</f>
        <v>1040</v>
      </c>
      <c r="G619" s="53">
        <f>G620</f>
        <v>1040</v>
      </c>
      <c r="H619" s="53">
        <f>H620</f>
        <v>1040</v>
      </c>
    </row>
    <row r="620" spans="1:8" x14ac:dyDescent="0.25">
      <c r="A620" s="3" t="s">
        <v>144</v>
      </c>
      <c r="B620" s="14" t="s">
        <v>136</v>
      </c>
      <c r="C620" s="15" t="s">
        <v>227</v>
      </c>
      <c r="D620" s="15" t="s">
        <v>148</v>
      </c>
      <c r="E620" s="15" t="s">
        <v>145</v>
      </c>
      <c r="F620" s="47">
        <v>1040</v>
      </c>
      <c r="G620" s="47">
        <v>1040</v>
      </c>
      <c r="H620" s="47">
        <v>1040</v>
      </c>
    </row>
    <row r="621" spans="1:8" ht="64.5" hidden="1" x14ac:dyDescent="0.25">
      <c r="A621" s="17" t="s">
        <v>10</v>
      </c>
      <c r="B621" s="15" t="s">
        <v>136</v>
      </c>
      <c r="C621" s="15" t="s">
        <v>227</v>
      </c>
      <c r="D621" s="15" t="s">
        <v>14</v>
      </c>
      <c r="E621" s="15"/>
      <c r="F621" s="53">
        <f>F622</f>
        <v>0</v>
      </c>
      <c r="G621" s="53">
        <v>0</v>
      </c>
      <c r="H621" s="53">
        <v>0</v>
      </c>
    </row>
    <row r="622" spans="1:8" hidden="1" x14ac:dyDescent="0.25">
      <c r="A622" s="3" t="s">
        <v>144</v>
      </c>
      <c r="B622" s="15" t="s">
        <v>136</v>
      </c>
      <c r="C622" s="15" t="s">
        <v>227</v>
      </c>
      <c r="D622" s="15" t="s">
        <v>14</v>
      </c>
      <c r="E622" s="15" t="s">
        <v>145</v>
      </c>
      <c r="F622" s="53"/>
      <c r="G622" s="53">
        <v>0</v>
      </c>
      <c r="H622" s="53">
        <v>0</v>
      </c>
    </row>
    <row r="623" spans="1:8" ht="39" x14ac:dyDescent="0.25">
      <c r="A623" s="3" t="s">
        <v>707</v>
      </c>
      <c r="B623" s="14" t="s">
        <v>136</v>
      </c>
      <c r="C623" s="15" t="s">
        <v>227</v>
      </c>
      <c r="D623" s="15" t="s">
        <v>302</v>
      </c>
      <c r="E623" s="15"/>
      <c r="F623" s="53">
        <f>F624</f>
        <v>260</v>
      </c>
      <c r="G623" s="53">
        <f>G624</f>
        <v>0</v>
      </c>
      <c r="H623" s="53">
        <f>H624</f>
        <v>0</v>
      </c>
    </row>
    <row r="624" spans="1:8" x14ac:dyDescent="0.25">
      <c r="A624" s="3" t="s">
        <v>144</v>
      </c>
      <c r="B624" s="14" t="s">
        <v>136</v>
      </c>
      <c r="C624" s="15" t="s">
        <v>227</v>
      </c>
      <c r="D624" s="15" t="s">
        <v>302</v>
      </c>
      <c r="E624" s="15" t="s">
        <v>145</v>
      </c>
      <c r="F624" s="47">
        <v>260</v>
      </c>
      <c r="G624" s="47">
        <v>0</v>
      </c>
      <c r="H624" s="47">
        <v>0</v>
      </c>
    </row>
    <row r="625" spans="1:8" ht="39" hidden="1" x14ac:dyDescent="0.25">
      <c r="A625" s="3" t="s">
        <v>110</v>
      </c>
      <c r="B625" s="15" t="s">
        <v>136</v>
      </c>
      <c r="C625" s="15" t="s">
        <v>227</v>
      </c>
      <c r="D625" s="15" t="s">
        <v>112</v>
      </c>
      <c r="E625" s="15"/>
      <c r="F625" s="54">
        <f>F626</f>
        <v>0</v>
      </c>
      <c r="G625" s="54">
        <f>G626</f>
        <v>0</v>
      </c>
      <c r="H625" s="54">
        <f>H626</f>
        <v>0</v>
      </c>
    </row>
    <row r="626" spans="1:8" hidden="1" x14ac:dyDescent="0.25">
      <c r="A626" s="3" t="s">
        <v>144</v>
      </c>
      <c r="B626" s="15" t="s">
        <v>136</v>
      </c>
      <c r="C626" s="15" t="s">
        <v>227</v>
      </c>
      <c r="D626" s="15" t="s">
        <v>112</v>
      </c>
      <c r="E626" s="15" t="s">
        <v>145</v>
      </c>
      <c r="F626" s="54">
        <v>0</v>
      </c>
      <c r="G626" s="54">
        <v>0</v>
      </c>
      <c r="H626" s="54">
        <v>0</v>
      </c>
    </row>
    <row r="627" spans="1:8" ht="39" x14ac:dyDescent="0.25">
      <c r="A627" s="8" t="s">
        <v>404</v>
      </c>
      <c r="B627" s="12" t="s">
        <v>136</v>
      </c>
      <c r="C627" s="13" t="s">
        <v>227</v>
      </c>
      <c r="D627" s="13" t="s">
        <v>177</v>
      </c>
      <c r="E627" s="13"/>
      <c r="F627" s="52">
        <f>F628</f>
        <v>2564.7999999999997</v>
      </c>
      <c r="G627" s="52">
        <f>G628</f>
        <v>2422.6999999999998</v>
      </c>
      <c r="H627" s="52">
        <f>H628</f>
        <v>2422.6999999999998</v>
      </c>
    </row>
    <row r="628" spans="1:8" ht="26.25" x14ac:dyDescent="0.25">
      <c r="A628" s="3" t="s">
        <v>180</v>
      </c>
      <c r="B628" s="14" t="s">
        <v>136</v>
      </c>
      <c r="C628" s="15" t="s">
        <v>227</v>
      </c>
      <c r="D628" s="15" t="s">
        <v>312</v>
      </c>
      <c r="E628" s="15"/>
      <c r="F628" s="52">
        <f>F629+F637+F639+F641</f>
        <v>2564.7999999999997</v>
      </c>
      <c r="G628" s="52">
        <f>G629+G637+G639+G641</f>
        <v>2422.6999999999998</v>
      </c>
      <c r="H628" s="52">
        <f>H629+H637+H639+H641</f>
        <v>2422.6999999999998</v>
      </c>
    </row>
    <row r="629" spans="1:8" ht="26.25" x14ac:dyDescent="0.25">
      <c r="A629" s="3" t="s">
        <v>146</v>
      </c>
      <c r="B629" s="14" t="s">
        <v>136</v>
      </c>
      <c r="C629" s="15" t="s">
        <v>227</v>
      </c>
      <c r="D629" s="15" t="s">
        <v>314</v>
      </c>
      <c r="E629" s="15"/>
      <c r="F629" s="53">
        <f>F630</f>
        <v>1854.3</v>
      </c>
      <c r="G629" s="53">
        <f>G630</f>
        <v>1854.3</v>
      </c>
      <c r="H629" s="53">
        <f>H630</f>
        <v>1854.3</v>
      </c>
    </row>
    <row r="630" spans="1:8" x14ac:dyDescent="0.25">
      <c r="A630" s="3" t="s">
        <v>144</v>
      </c>
      <c r="B630" s="14" t="s">
        <v>136</v>
      </c>
      <c r="C630" s="15" t="s">
        <v>227</v>
      </c>
      <c r="D630" s="15" t="s">
        <v>314</v>
      </c>
      <c r="E630" s="15" t="s">
        <v>145</v>
      </c>
      <c r="F630" s="47">
        <v>1854.3</v>
      </c>
      <c r="G630" s="47">
        <v>1854.3</v>
      </c>
      <c r="H630" s="47">
        <v>1854.3</v>
      </c>
    </row>
    <row r="631" spans="1:8" ht="27" hidden="1" customHeight="1" x14ac:dyDescent="0.25">
      <c r="A631" s="3" t="s">
        <v>27</v>
      </c>
      <c r="B631" s="14" t="s">
        <v>136</v>
      </c>
      <c r="C631" s="15" t="s">
        <v>227</v>
      </c>
      <c r="D631" s="15" t="s">
        <v>30</v>
      </c>
      <c r="E631" s="15"/>
      <c r="F631" s="53">
        <f>F632</f>
        <v>0</v>
      </c>
      <c r="G631" s="53">
        <f>G632</f>
        <v>0</v>
      </c>
      <c r="H631" s="53">
        <f>H632</f>
        <v>0</v>
      </c>
    </row>
    <row r="632" spans="1:8" ht="27" hidden="1" customHeight="1" x14ac:dyDescent="0.25">
      <c r="A632" s="3" t="s">
        <v>379</v>
      </c>
      <c r="B632" s="14" t="s">
        <v>136</v>
      </c>
      <c r="C632" s="15" t="s">
        <v>227</v>
      </c>
      <c r="D632" s="15" t="s">
        <v>30</v>
      </c>
      <c r="E632" s="15" t="s">
        <v>382</v>
      </c>
      <c r="F632" s="53">
        <v>0</v>
      </c>
      <c r="G632" s="53">
        <v>0</v>
      </c>
      <c r="H632" s="53"/>
    </row>
    <row r="633" spans="1:8" ht="52.5" hidden="1" customHeight="1" x14ac:dyDescent="0.25">
      <c r="A633" s="3" t="s">
        <v>331</v>
      </c>
      <c r="B633" s="14" t="s">
        <v>136</v>
      </c>
      <c r="C633" s="15" t="s">
        <v>227</v>
      </c>
      <c r="D633" s="15" t="s">
        <v>488</v>
      </c>
      <c r="E633" s="15"/>
      <c r="F633" s="53">
        <f>F634</f>
        <v>0</v>
      </c>
      <c r="G633" s="53">
        <v>0</v>
      </c>
      <c r="H633" s="53">
        <v>0</v>
      </c>
    </row>
    <row r="634" spans="1:8" ht="16.5" hidden="1" customHeight="1" x14ac:dyDescent="0.25">
      <c r="A634" s="3" t="s">
        <v>144</v>
      </c>
      <c r="B634" s="14" t="s">
        <v>136</v>
      </c>
      <c r="C634" s="15" t="s">
        <v>227</v>
      </c>
      <c r="D634" s="15" t="s">
        <v>488</v>
      </c>
      <c r="E634" s="15" t="s">
        <v>145</v>
      </c>
      <c r="F634" s="53"/>
      <c r="G634" s="53">
        <v>0</v>
      </c>
      <c r="H634" s="53">
        <v>0</v>
      </c>
    </row>
    <row r="635" spans="1:8" ht="21" hidden="1" customHeight="1" x14ac:dyDescent="0.25">
      <c r="A635" s="3" t="s">
        <v>326</v>
      </c>
      <c r="B635" s="14" t="s">
        <v>136</v>
      </c>
      <c r="C635" s="15" t="s">
        <v>227</v>
      </c>
      <c r="D635" s="15" t="s">
        <v>477</v>
      </c>
      <c r="E635" s="15"/>
      <c r="F635" s="53">
        <f>F636</f>
        <v>0</v>
      </c>
      <c r="G635" s="53">
        <f>G636</f>
        <v>0</v>
      </c>
      <c r="H635" s="53">
        <f>H636</f>
        <v>0</v>
      </c>
    </row>
    <row r="636" spans="1:8" ht="18.75" hidden="1" customHeight="1" x14ac:dyDescent="0.25">
      <c r="A636" s="3" t="s">
        <v>144</v>
      </c>
      <c r="B636" s="14" t="s">
        <v>136</v>
      </c>
      <c r="C636" s="15" t="s">
        <v>227</v>
      </c>
      <c r="D636" s="15" t="s">
        <v>477</v>
      </c>
      <c r="E636" s="15" t="s">
        <v>145</v>
      </c>
      <c r="F636" s="53">
        <v>0</v>
      </c>
      <c r="G636" s="53">
        <v>0</v>
      </c>
      <c r="H636" s="53">
        <v>0</v>
      </c>
    </row>
    <row r="637" spans="1:8" ht="78" hidden="1" customHeight="1" x14ac:dyDescent="0.25">
      <c r="A637" s="32" t="s">
        <v>755</v>
      </c>
      <c r="B637" s="14" t="s">
        <v>136</v>
      </c>
      <c r="C637" s="15" t="s">
        <v>227</v>
      </c>
      <c r="D637" s="15" t="s">
        <v>488</v>
      </c>
      <c r="E637" s="15"/>
      <c r="F637" s="53">
        <f>F638</f>
        <v>0</v>
      </c>
      <c r="G637" s="53">
        <f>G638</f>
        <v>0</v>
      </c>
      <c r="H637" s="53">
        <f>H638</f>
        <v>0</v>
      </c>
    </row>
    <row r="638" spans="1:8" ht="18.75" hidden="1" customHeight="1" x14ac:dyDescent="0.25">
      <c r="A638" s="39" t="s">
        <v>144</v>
      </c>
      <c r="B638" s="14" t="s">
        <v>136</v>
      </c>
      <c r="C638" s="15" t="s">
        <v>227</v>
      </c>
      <c r="D638" s="15" t="s">
        <v>488</v>
      </c>
      <c r="E638" s="15" t="s">
        <v>145</v>
      </c>
      <c r="F638" s="53"/>
      <c r="G638" s="53">
        <v>0</v>
      </c>
      <c r="H638" s="53">
        <v>0</v>
      </c>
    </row>
    <row r="639" spans="1:8" ht="64.5" x14ac:dyDescent="0.25">
      <c r="A639" s="3" t="s">
        <v>746</v>
      </c>
      <c r="B639" s="14" t="s">
        <v>136</v>
      </c>
      <c r="C639" s="15" t="s">
        <v>227</v>
      </c>
      <c r="D639" s="15" t="s">
        <v>315</v>
      </c>
      <c r="E639" s="15"/>
      <c r="F639" s="53">
        <f>F640</f>
        <v>568.4</v>
      </c>
      <c r="G639" s="53">
        <f>G640</f>
        <v>568.4</v>
      </c>
      <c r="H639" s="53">
        <f>H640</f>
        <v>568.4</v>
      </c>
    </row>
    <row r="640" spans="1:8" x14ac:dyDescent="0.25">
      <c r="A640" s="3" t="s">
        <v>144</v>
      </c>
      <c r="B640" s="14" t="s">
        <v>136</v>
      </c>
      <c r="C640" s="15" t="s">
        <v>227</v>
      </c>
      <c r="D640" s="15" t="s">
        <v>315</v>
      </c>
      <c r="E640" s="15" t="s">
        <v>145</v>
      </c>
      <c r="F640" s="47">
        <v>568.4</v>
      </c>
      <c r="G640" s="47">
        <v>568.4</v>
      </c>
      <c r="H640" s="47">
        <v>568.4</v>
      </c>
    </row>
    <row r="641" spans="1:8" ht="39" x14ac:dyDescent="0.25">
      <c r="A641" s="3" t="s">
        <v>707</v>
      </c>
      <c r="B641" s="14" t="s">
        <v>136</v>
      </c>
      <c r="C641" s="15" t="s">
        <v>227</v>
      </c>
      <c r="D641" s="15" t="s">
        <v>313</v>
      </c>
      <c r="E641" s="15"/>
      <c r="F641" s="54">
        <f>F642</f>
        <v>142.1</v>
      </c>
      <c r="G641" s="54">
        <f>G642</f>
        <v>0</v>
      </c>
      <c r="H641" s="54">
        <f>H642</f>
        <v>0</v>
      </c>
    </row>
    <row r="642" spans="1:8" x14ac:dyDescent="0.25">
      <c r="A642" s="3" t="s">
        <v>144</v>
      </c>
      <c r="B642" s="14" t="s">
        <v>136</v>
      </c>
      <c r="C642" s="15" t="s">
        <v>227</v>
      </c>
      <c r="D642" s="15" t="s">
        <v>313</v>
      </c>
      <c r="E642" s="15" t="s">
        <v>145</v>
      </c>
      <c r="F642" s="47">
        <v>142.1</v>
      </c>
      <c r="G642" s="47">
        <v>0</v>
      </c>
      <c r="H642" s="47">
        <v>0</v>
      </c>
    </row>
    <row r="643" spans="1:8" ht="39" hidden="1" customHeight="1" x14ac:dyDescent="0.25">
      <c r="A643" s="3" t="s">
        <v>143</v>
      </c>
      <c r="B643" s="14" t="s">
        <v>136</v>
      </c>
      <c r="C643" s="15" t="s">
        <v>227</v>
      </c>
      <c r="D643" s="15" t="s">
        <v>313</v>
      </c>
      <c r="E643" s="15"/>
      <c r="F643" s="53">
        <f>F644</f>
        <v>0</v>
      </c>
      <c r="G643" s="53">
        <f>G644</f>
        <v>0</v>
      </c>
      <c r="H643" s="53">
        <f>H644</f>
        <v>0</v>
      </c>
    </row>
    <row r="644" spans="1:8" ht="15" hidden="1" customHeight="1" x14ac:dyDescent="0.25">
      <c r="A644" s="3" t="s">
        <v>144</v>
      </c>
      <c r="B644" s="14" t="s">
        <v>136</v>
      </c>
      <c r="C644" s="15" t="s">
        <v>227</v>
      </c>
      <c r="D644" s="15" t="s">
        <v>313</v>
      </c>
      <c r="E644" s="15" t="s">
        <v>145</v>
      </c>
      <c r="F644" s="54">
        <v>0</v>
      </c>
      <c r="G644" s="54">
        <v>0</v>
      </c>
      <c r="H644" s="54">
        <v>0</v>
      </c>
    </row>
    <row r="645" spans="1:8" ht="36.75" hidden="1" customHeight="1" x14ac:dyDescent="0.25">
      <c r="A645" s="3" t="s">
        <v>110</v>
      </c>
      <c r="B645" s="15" t="s">
        <v>136</v>
      </c>
      <c r="C645" s="15" t="s">
        <v>227</v>
      </c>
      <c r="D645" s="15" t="s">
        <v>113</v>
      </c>
      <c r="E645" s="15"/>
      <c r="F645" s="54">
        <f>F646</f>
        <v>0</v>
      </c>
      <c r="G645" s="54">
        <v>0</v>
      </c>
      <c r="H645" s="54">
        <v>0</v>
      </c>
    </row>
    <row r="646" spans="1:8" ht="12.75" hidden="1" customHeight="1" x14ac:dyDescent="0.25">
      <c r="A646" s="3" t="s">
        <v>144</v>
      </c>
      <c r="B646" s="15" t="s">
        <v>136</v>
      </c>
      <c r="C646" s="15" t="s">
        <v>227</v>
      </c>
      <c r="D646" s="15" t="s">
        <v>113</v>
      </c>
      <c r="E646" s="15" t="s">
        <v>145</v>
      </c>
      <c r="F646" s="54">
        <v>0</v>
      </c>
      <c r="G646" s="54">
        <v>0</v>
      </c>
      <c r="H646" s="54">
        <v>0</v>
      </c>
    </row>
    <row r="647" spans="1:8" ht="63" hidden="1" customHeight="1" x14ac:dyDescent="0.25">
      <c r="A647" s="19" t="s">
        <v>122</v>
      </c>
      <c r="B647" s="14" t="s">
        <v>136</v>
      </c>
      <c r="C647" s="15" t="s">
        <v>227</v>
      </c>
      <c r="D647" s="27" t="s">
        <v>123</v>
      </c>
      <c r="E647" s="15"/>
      <c r="F647" s="54">
        <f>F648</f>
        <v>0</v>
      </c>
      <c r="G647" s="54">
        <f>G648</f>
        <v>0</v>
      </c>
      <c r="H647" s="54">
        <f>H648</f>
        <v>0</v>
      </c>
    </row>
    <row r="648" spans="1:8" ht="15" hidden="1" customHeight="1" x14ac:dyDescent="0.25">
      <c r="A648" s="19" t="s">
        <v>144</v>
      </c>
      <c r="B648" s="14" t="s">
        <v>136</v>
      </c>
      <c r="C648" s="15" t="s">
        <v>227</v>
      </c>
      <c r="D648" s="27" t="s">
        <v>123</v>
      </c>
      <c r="E648" s="15" t="s">
        <v>145</v>
      </c>
      <c r="F648" s="54">
        <v>0</v>
      </c>
      <c r="G648" s="54">
        <v>0</v>
      </c>
      <c r="H648" s="54">
        <v>0</v>
      </c>
    </row>
    <row r="649" spans="1:8" ht="26.25" hidden="1" customHeight="1" x14ac:dyDescent="0.25">
      <c r="A649" s="8" t="s">
        <v>336</v>
      </c>
      <c r="B649" s="12" t="s">
        <v>136</v>
      </c>
      <c r="C649" s="13" t="s">
        <v>257</v>
      </c>
      <c r="D649" s="13"/>
      <c r="E649" s="13"/>
      <c r="F649" s="52">
        <f>F650+F664</f>
        <v>0</v>
      </c>
      <c r="G649" s="52">
        <f>G650</f>
        <v>0</v>
      </c>
      <c r="H649" s="52">
        <f>H650</f>
        <v>0</v>
      </c>
    </row>
    <row r="650" spans="1:8" ht="51.75" hidden="1" x14ac:dyDescent="0.25">
      <c r="A650" s="8" t="s">
        <v>580</v>
      </c>
      <c r="B650" s="12" t="s">
        <v>136</v>
      </c>
      <c r="C650" s="13" t="s">
        <v>257</v>
      </c>
      <c r="D650" s="13" t="s">
        <v>61</v>
      </c>
      <c r="E650" s="13"/>
      <c r="F650" s="52">
        <f>F651</f>
        <v>0</v>
      </c>
      <c r="G650" s="52">
        <f t="shared" ref="F650:H652" si="33">G651</f>
        <v>0</v>
      </c>
      <c r="H650" s="52">
        <f t="shared" si="33"/>
        <v>0</v>
      </c>
    </row>
    <row r="651" spans="1:8" ht="27" hidden="1" customHeight="1" x14ac:dyDescent="0.25">
      <c r="A651" s="8" t="s">
        <v>274</v>
      </c>
      <c r="B651" s="12" t="s">
        <v>136</v>
      </c>
      <c r="C651" s="13" t="s">
        <v>257</v>
      </c>
      <c r="D651" s="13" t="s">
        <v>108</v>
      </c>
      <c r="E651" s="13"/>
      <c r="F651" s="52">
        <f>F652+F656+F655+F662</f>
        <v>0</v>
      </c>
      <c r="G651" s="52">
        <f>G652</f>
        <v>0</v>
      </c>
      <c r="H651" s="52">
        <f t="shared" si="33"/>
        <v>0</v>
      </c>
    </row>
    <row r="652" spans="1:8" ht="40.5" hidden="1" customHeight="1" x14ac:dyDescent="0.25">
      <c r="A652" s="3" t="s">
        <v>300</v>
      </c>
      <c r="B652" s="14" t="s">
        <v>136</v>
      </c>
      <c r="C652" s="15" t="s">
        <v>257</v>
      </c>
      <c r="D652" s="15" t="s">
        <v>109</v>
      </c>
      <c r="E652" s="15"/>
      <c r="F652" s="53">
        <f t="shared" si="33"/>
        <v>0</v>
      </c>
      <c r="G652" s="53">
        <f t="shared" si="33"/>
        <v>0</v>
      </c>
      <c r="H652" s="53">
        <f t="shared" si="33"/>
        <v>0</v>
      </c>
    </row>
    <row r="653" spans="1:8" ht="39" hidden="1" x14ac:dyDescent="0.25">
      <c r="A653" s="3" t="s">
        <v>794</v>
      </c>
      <c r="B653" s="14" t="s">
        <v>136</v>
      </c>
      <c r="C653" s="15" t="s">
        <v>257</v>
      </c>
      <c r="D653" s="15" t="s">
        <v>109</v>
      </c>
      <c r="E653" s="15" t="s">
        <v>179</v>
      </c>
      <c r="F653" s="54"/>
      <c r="G653" s="54"/>
      <c r="H653" s="54"/>
    </row>
    <row r="654" spans="1:8" ht="90" hidden="1" x14ac:dyDescent="0.25">
      <c r="A654" s="17" t="s">
        <v>6</v>
      </c>
      <c r="B654" s="15" t="s">
        <v>136</v>
      </c>
      <c r="C654" s="15" t="s">
        <v>257</v>
      </c>
      <c r="D654" s="15" t="s">
        <v>7</v>
      </c>
      <c r="E654" s="15"/>
      <c r="F654" s="53">
        <f>F655</f>
        <v>0</v>
      </c>
      <c r="G654" s="53">
        <v>0</v>
      </c>
      <c r="H654" s="53">
        <v>0</v>
      </c>
    </row>
    <row r="655" spans="1:8" ht="26.25" hidden="1" x14ac:dyDescent="0.25">
      <c r="A655" s="3" t="s">
        <v>178</v>
      </c>
      <c r="B655" s="15" t="s">
        <v>136</v>
      </c>
      <c r="C655" s="15" t="s">
        <v>257</v>
      </c>
      <c r="D655" s="15" t="s">
        <v>7</v>
      </c>
      <c r="E655" s="15" t="s">
        <v>179</v>
      </c>
      <c r="F655" s="53"/>
      <c r="G655" s="53"/>
      <c r="H655" s="53"/>
    </row>
    <row r="656" spans="1:8" ht="90" hidden="1" x14ac:dyDescent="0.25">
      <c r="A656" s="3" t="s">
        <v>2</v>
      </c>
      <c r="B656" s="15" t="s">
        <v>136</v>
      </c>
      <c r="C656" s="15" t="s">
        <v>257</v>
      </c>
      <c r="D656" s="15" t="s">
        <v>3</v>
      </c>
      <c r="E656" s="15"/>
      <c r="F656" s="53">
        <f>F657</f>
        <v>0</v>
      </c>
      <c r="G656" s="53">
        <v>0</v>
      </c>
      <c r="H656" s="53">
        <v>0</v>
      </c>
    </row>
    <row r="657" spans="1:8" ht="26.25" hidden="1" x14ac:dyDescent="0.25">
      <c r="A657" s="3" t="s">
        <v>178</v>
      </c>
      <c r="B657" s="15" t="s">
        <v>136</v>
      </c>
      <c r="C657" s="15" t="s">
        <v>257</v>
      </c>
      <c r="D657" s="15" t="s">
        <v>3</v>
      </c>
      <c r="E657" s="15" t="s">
        <v>179</v>
      </c>
      <c r="F657" s="53"/>
      <c r="G657" s="53"/>
      <c r="H657" s="53"/>
    </row>
    <row r="658" spans="1:8" ht="39" hidden="1" x14ac:dyDescent="0.25">
      <c r="A658" s="8" t="s">
        <v>389</v>
      </c>
      <c r="B658" s="13" t="s">
        <v>136</v>
      </c>
      <c r="C658" s="13" t="s">
        <v>257</v>
      </c>
      <c r="D658" s="13" t="s">
        <v>231</v>
      </c>
      <c r="E658" s="13"/>
      <c r="F658" s="52">
        <f>F659</f>
        <v>0</v>
      </c>
      <c r="G658" s="52">
        <v>0</v>
      </c>
      <c r="H658" s="52">
        <v>0</v>
      </c>
    </row>
    <row r="659" spans="1:8" ht="26.25" hidden="1" x14ac:dyDescent="0.25">
      <c r="A659" s="8" t="s">
        <v>4</v>
      </c>
      <c r="B659" s="13" t="s">
        <v>136</v>
      </c>
      <c r="C659" s="13" t="s">
        <v>257</v>
      </c>
      <c r="D659" s="13" t="s">
        <v>356</v>
      </c>
      <c r="E659" s="15"/>
      <c r="F659" s="52">
        <f>F660</f>
        <v>0</v>
      </c>
      <c r="G659" s="52">
        <v>0</v>
      </c>
      <c r="H659" s="52">
        <v>0</v>
      </c>
    </row>
    <row r="660" spans="1:8" ht="96" hidden="1" customHeight="1" x14ac:dyDescent="0.25">
      <c r="A660" s="3" t="s">
        <v>5</v>
      </c>
      <c r="B660" s="15" t="s">
        <v>136</v>
      </c>
      <c r="C660" s="15" t="s">
        <v>257</v>
      </c>
      <c r="D660" s="15" t="s">
        <v>358</v>
      </c>
      <c r="E660" s="15"/>
      <c r="F660" s="53">
        <f>F661</f>
        <v>0</v>
      </c>
      <c r="G660" s="53">
        <v>0</v>
      </c>
      <c r="H660" s="53">
        <v>0</v>
      </c>
    </row>
    <row r="661" spans="1:8" ht="26.25" hidden="1" x14ac:dyDescent="0.25">
      <c r="A661" s="3" t="s">
        <v>178</v>
      </c>
      <c r="B661" s="15" t="s">
        <v>136</v>
      </c>
      <c r="C661" s="15" t="s">
        <v>257</v>
      </c>
      <c r="D661" s="15" t="s">
        <v>358</v>
      </c>
      <c r="E661" s="15" t="s">
        <v>179</v>
      </c>
      <c r="F661" s="53"/>
      <c r="G661" s="53">
        <v>0</v>
      </c>
      <c r="H661" s="53">
        <v>0</v>
      </c>
    </row>
    <row r="662" spans="1:8" ht="115.5" hidden="1" x14ac:dyDescent="0.25">
      <c r="A662" s="3" t="s">
        <v>52</v>
      </c>
      <c r="B662" s="14" t="s">
        <v>136</v>
      </c>
      <c r="C662" s="15" t="s">
        <v>257</v>
      </c>
      <c r="D662" s="15" t="s">
        <v>635</v>
      </c>
      <c r="E662" s="15"/>
      <c r="F662" s="53">
        <f>F663</f>
        <v>0</v>
      </c>
      <c r="G662" s="53">
        <v>0</v>
      </c>
      <c r="H662" s="53">
        <v>0</v>
      </c>
    </row>
    <row r="663" spans="1:8" ht="26.25" hidden="1" x14ac:dyDescent="0.25">
      <c r="A663" s="3" t="s">
        <v>178</v>
      </c>
      <c r="B663" s="15" t="s">
        <v>136</v>
      </c>
      <c r="C663" s="15" t="s">
        <v>257</v>
      </c>
      <c r="D663" s="15" t="s">
        <v>635</v>
      </c>
      <c r="E663" s="15" t="s">
        <v>179</v>
      </c>
      <c r="F663" s="53"/>
      <c r="G663" s="53"/>
      <c r="H663" s="53"/>
    </row>
    <row r="664" spans="1:8" ht="41.25" hidden="1" customHeight="1" x14ac:dyDescent="0.25">
      <c r="A664" s="8" t="s">
        <v>502</v>
      </c>
      <c r="B664" s="28" t="s">
        <v>136</v>
      </c>
      <c r="C664" s="28" t="s">
        <v>257</v>
      </c>
      <c r="D664" s="28" t="s">
        <v>238</v>
      </c>
      <c r="E664" s="28"/>
      <c r="F664" s="53">
        <f>F665</f>
        <v>0</v>
      </c>
      <c r="G664" s="53">
        <v>0</v>
      </c>
      <c r="H664" s="53">
        <v>0</v>
      </c>
    </row>
    <row r="665" spans="1:8" ht="31.5" hidden="1" customHeight="1" x14ac:dyDescent="0.25">
      <c r="A665" s="8" t="s">
        <v>4</v>
      </c>
      <c r="B665" s="28" t="s">
        <v>136</v>
      </c>
      <c r="C665" s="28" t="s">
        <v>257</v>
      </c>
      <c r="D665" s="28" t="s">
        <v>426</v>
      </c>
      <c r="E665" s="29"/>
      <c r="F665" s="53">
        <f>F666</f>
        <v>0</v>
      </c>
      <c r="G665" s="53">
        <v>0</v>
      </c>
      <c r="H665" s="53"/>
    </row>
    <row r="666" spans="1:8" ht="92.25" hidden="1" customHeight="1" x14ac:dyDescent="0.25">
      <c r="A666" s="3" t="s">
        <v>5</v>
      </c>
      <c r="B666" s="29" t="s">
        <v>136</v>
      </c>
      <c r="C666" s="29" t="s">
        <v>257</v>
      </c>
      <c r="D666" s="29" t="s">
        <v>478</v>
      </c>
      <c r="E666" s="29"/>
      <c r="F666" s="53">
        <f>F667</f>
        <v>0</v>
      </c>
      <c r="G666" s="53">
        <v>0</v>
      </c>
      <c r="H666" s="53">
        <v>0</v>
      </c>
    </row>
    <row r="667" spans="1:8" ht="25.5" hidden="1" customHeight="1" x14ac:dyDescent="0.25">
      <c r="A667" s="3" t="s">
        <v>178</v>
      </c>
      <c r="B667" s="29" t="s">
        <v>136</v>
      </c>
      <c r="C667" s="29" t="s">
        <v>257</v>
      </c>
      <c r="D667" s="29" t="s">
        <v>478</v>
      </c>
      <c r="E667" s="29" t="s">
        <v>179</v>
      </c>
      <c r="F667" s="53"/>
      <c r="G667" s="53">
        <v>0</v>
      </c>
      <c r="H667" s="53">
        <v>0</v>
      </c>
    </row>
    <row r="668" spans="1:8" ht="15" customHeight="1" x14ac:dyDescent="0.25">
      <c r="A668" s="8" t="s">
        <v>598</v>
      </c>
      <c r="B668" s="12" t="s">
        <v>136</v>
      </c>
      <c r="C668" s="13" t="s">
        <v>136</v>
      </c>
      <c r="D668" s="13"/>
      <c r="E668" s="13"/>
      <c r="F668" s="52">
        <f>F669+F672</f>
        <v>3360.1</v>
      </c>
      <c r="G668" s="52">
        <f>G669+G672</f>
        <v>3269.2999999999997</v>
      </c>
      <c r="H668" s="52">
        <f>H669+H672</f>
        <v>3269.2999999999997</v>
      </c>
    </row>
    <row r="669" spans="1:8" ht="51.75" x14ac:dyDescent="0.25">
      <c r="A669" s="8" t="s">
        <v>769</v>
      </c>
      <c r="B669" s="12" t="s">
        <v>214</v>
      </c>
      <c r="C669" s="13" t="s">
        <v>136</v>
      </c>
      <c r="D669" s="13" t="s">
        <v>231</v>
      </c>
      <c r="E669" s="15"/>
      <c r="F669" s="52">
        <f t="shared" ref="F669:H670" si="34">F670</f>
        <v>5</v>
      </c>
      <c r="G669" s="52">
        <f t="shared" si="34"/>
        <v>5</v>
      </c>
      <c r="H669" s="52">
        <f t="shared" si="34"/>
        <v>5</v>
      </c>
    </row>
    <row r="670" spans="1:8" ht="27.75" customHeight="1" x14ac:dyDescent="0.25">
      <c r="A670" s="3" t="s">
        <v>411</v>
      </c>
      <c r="B670" s="14" t="s">
        <v>136</v>
      </c>
      <c r="C670" s="15" t="s">
        <v>136</v>
      </c>
      <c r="D670" s="15" t="s">
        <v>114</v>
      </c>
      <c r="E670" s="15"/>
      <c r="F670" s="53">
        <f t="shared" si="34"/>
        <v>5</v>
      </c>
      <c r="G670" s="53">
        <f t="shared" si="34"/>
        <v>5</v>
      </c>
      <c r="H670" s="53">
        <f t="shared" si="34"/>
        <v>5</v>
      </c>
    </row>
    <row r="671" spans="1:8" ht="39" x14ac:dyDescent="0.25">
      <c r="A671" s="3" t="s">
        <v>794</v>
      </c>
      <c r="B671" s="14" t="s">
        <v>136</v>
      </c>
      <c r="C671" s="15" t="s">
        <v>136</v>
      </c>
      <c r="D671" s="15" t="s">
        <v>114</v>
      </c>
      <c r="E671" s="15" t="s">
        <v>179</v>
      </c>
      <c r="F671" s="47">
        <v>5</v>
      </c>
      <c r="G671" s="47">
        <v>5</v>
      </c>
      <c r="H671" s="47">
        <v>5</v>
      </c>
    </row>
    <row r="672" spans="1:8" ht="64.5" x14ac:dyDescent="0.25">
      <c r="A672" s="8" t="s">
        <v>757</v>
      </c>
      <c r="B672" s="12" t="s">
        <v>136</v>
      </c>
      <c r="C672" s="13" t="s">
        <v>136</v>
      </c>
      <c r="D672" s="13" t="s">
        <v>758</v>
      </c>
      <c r="E672" s="13"/>
      <c r="F672" s="52">
        <f>F673+F691+F701+F705</f>
        <v>3355.1</v>
      </c>
      <c r="G672" s="52">
        <f>G673+G691+G701+G705</f>
        <v>3264.2999999999997</v>
      </c>
      <c r="H672" s="52">
        <f>H673+H691+H701+H705</f>
        <v>3264.2999999999997</v>
      </c>
    </row>
    <row r="673" spans="1:8" ht="26.25" x14ac:dyDescent="0.25">
      <c r="A673" s="8" t="s">
        <v>405</v>
      </c>
      <c r="B673" s="12" t="s">
        <v>136</v>
      </c>
      <c r="C673" s="13" t="s">
        <v>136</v>
      </c>
      <c r="D673" s="13" t="s">
        <v>761</v>
      </c>
      <c r="E673" s="13"/>
      <c r="F673" s="52">
        <f>F674+F676</f>
        <v>3192.1</v>
      </c>
      <c r="G673" s="52">
        <f>G674+G676</f>
        <v>3101.2999999999997</v>
      </c>
      <c r="H673" s="52">
        <f>H674+H676</f>
        <v>3101.2999999999997</v>
      </c>
    </row>
    <row r="674" spans="1:8" ht="37.5" customHeight="1" x14ac:dyDescent="0.25">
      <c r="A674" s="3" t="s">
        <v>406</v>
      </c>
      <c r="B674" s="14" t="s">
        <v>136</v>
      </c>
      <c r="C674" s="15" t="s">
        <v>136</v>
      </c>
      <c r="D674" s="15" t="s">
        <v>762</v>
      </c>
      <c r="E674" s="15"/>
      <c r="F674" s="53">
        <f>F675</f>
        <v>177</v>
      </c>
      <c r="G674" s="53">
        <f>G675</f>
        <v>177</v>
      </c>
      <c r="H674" s="53">
        <f>H675</f>
        <v>177</v>
      </c>
    </row>
    <row r="675" spans="1:8" ht="16.5" customHeight="1" x14ac:dyDescent="0.25">
      <c r="A675" s="3" t="s">
        <v>133</v>
      </c>
      <c r="B675" s="14" t="s">
        <v>136</v>
      </c>
      <c r="C675" s="15" t="s">
        <v>136</v>
      </c>
      <c r="D675" s="15" t="s">
        <v>762</v>
      </c>
      <c r="E675" s="15" t="s">
        <v>134</v>
      </c>
      <c r="F675" s="47">
        <v>177</v>
      </c>
      <c r="G675" s="47">
        <v>177</v>
      </c>
      <c r="H675" s="47">
        <v>177</v>
      </c>
    </row>
    <row r="676" spans="1:8" ht="43.5" customHeight="1" x14ac:dyDescent="0.25">
      <c r="A676" s="3" t="s">
        <v>407</v>
      </c>
      <c r="B676" s="14" t="s">
        <v>136</v>
      </c>
      <c r="C676" s="15" t="s">
        <v>136</v>
      </c>
      <c r="D676" s="15" t="s">
        <v>763</v>
      </c>
      <c r="E676" s="15"/>
      <c r="F676" s="53">
        <f>F677+F679+F681+F685+F687</f>
        <v>3015.1</v>
      </c>
      <c r="G676" s="53">
        <f>G677+G679+G681+G685+G687</f>
        <v>2924.2999999999997</v>
      </c>
      <c r="H676" s="53">
        <f>H677+H679+H681+H685+H687</f>
        <v>2924.2999999999997</v>
      </c>
    </row>
    <row r="677" spans="1:8" ht="26.25" x14ac:dyDescent="0.25">
      <c r="A677" s="3" t="s">
        <v>146</v>
      </c>
      <c r="B677" s="14" t="s">
        <v>136</v>
      </c>
      <c r="C677" s="15" t="s">
        <v>136</v>
      </c>
      <c r="D677" s="15" t="s">
        <v>764</v>
      </c>
      <c r="E677" s="13"/>
      <c r="F677" s="53">
        <f>F678</f>
        <v>2561.1</v>
      </c>
      <c r="G677" s="53">
        <f>G678</f>
        <v>2561.1</v>
      </c>
      <c r="H677" s="53">
        <f>H678</f>
        <v>2561.1</v>
      </c>
    </row>
    <row r="678" spans="1:8" x14ac:dyDescent="0.25">
      <c r="A678" s="3" t="s">
        <v>133</v>
      </c>
      <c r="B678" s="14" t="s">
        <v>136</v>
      </c>
      <c r="C678" s="15" t="s">
        <v>136</v>
      </c>
      <c r="D678" s="15" t="s">
        <v>764</v>
      </c>
      <c r="E678" s="15" t="s">
        <v>134</v>
      </c>
      <c r="F678" s="47">
        <v>2561.1</v>
      </c>
      <c r="G678" s="47">
        <v>2561.1</v>
      </c>
      <c r="H678" s="47">
        <v>2561.1</v>
      </c>
    </row>
    <row r="679" spans="1:8" ht="51.75" hidden="1" customHeight="1" x14ac:dyDescent="0.25">
      <c r="A679" s="41" t="s">
        <v>331</v>
      </c>
      <c r="B679" s="14" t="s">
        <v>136</v>
      </c>
      <c r="C679" s="15" t="s">
        <v>136</v>
      </c>
      <c r="D679" s="15" t="s">
        <v>561</v>
      </c>
      <c r="E679" s="15"/>
      <c r="F679" s="54">
        <f>F680</f>
        <v>0</v>
      </c>
      <c r="G679" s="54">
        <v>0</v>
      </c>
      <c r="H679" s="54">
        <v>0</v>
      </c>
    </row>
    <row r="680" spans="1:8" hidden="1" x14ac:dyDescent="0.25">
      <c r="A680" s="39" t="s">
        <v>133</v>
      </c>
      <c r="B680" s="14" t="s">
        <v>136</v>
      </c>
      <c r="C680" s="15" t="s">
        <v>136</v>
      </c>
      <c r="D680" s="15" t="s">
        <v>561</v>
      </c>
      <c r="E680" s="15" t="s">
        <v>134</v>
      </c>
      <c r="F680" s="54"/>
      <c r="G680" s="54">
        <v>0</v>
      </c>
      <c r="H680" s="54">
        <v>0</v>
      </c>
    </row>
    <row r="681" spans="1:8" ht="64.5" x14ac:dyDescent="0.25">
      <c r="A681" s="3" t="s">
        <v>746</v>
      </c>
      <c r="B681" s="14" t="s">
        <v>136</v>
      </c>
      <c r="C681" s="15" t="s">
        <v>136</v>
      </c>
      <c r="D681" s="15" t="s">
        <v>765</v>
      </c>
      <c r="E681" s="15"/>
      <c r="F681" s="53">
        <f>F682</f>
        <v>363.2</v>
      </c>
      <c r="G681" s="53">
        <f>G682</f>
        <v>363.2</v>
      </c>
      <c r="H681" s="53">
        <f>H682</f>
        <v>363.2</v>
      </c>
    </row>
    <row r="682" spans="1:8" x14ac:dyDescent="0.25">
      <c r="A682" s="3" t="s">
        <v>133</v>
      </c>
      <c r="B682" s="14" t="s">
        <v>136</v>
      </c>
      <c r="C682" s="15" t="s">
        <v>136</v>
      </c>
      <c r="D682" s="15" t="s">
        <v>765</v>
      </c>
      <c r="E682" s="15" t="s">
        <v>134</v>
      </c>
      <c r="F682" s="47">
        <v>363.2</v>
      </c>
      <c r="G682" s="47">
        <v>363.2</v>
      </c>
      <c r="H682" s="47">
        <v>363.2</v>
      </c>
    </row>
    <row r="683" spans="1:8" ht="64.5" hidden="1" x14ac:dyDescent="0.25">
      <c r="A683" s="17" t="s">
        <v>10</v>
      </c>
      <c r="B683" s="15" t="s">
        <v>136</v>
      </c>
      <c r="C683" s="15" t="s">
        <v>136</v>
      </c>
      <c r="D683" s="15" t="s">
        <v>15</v>
      </c>
      <c r="E683" s="15"/>
      <c r="F683" s="53">
        <f>F684</f>
        <v>0</v>
      </c>
      <c r="G683" s="53">
        <v>0</v>
      </c>
      <c r="H683" s="53">
        <v>0</v>
      </c>
    </row>
    <row r="684" spans="1:8" hidden="1" x14ac:dyDescent="0.25">
      <c r="A684" s="3" t="s">
        <v>133</v>
      </c>
      <c r="B684" s="15" t="s">
        <v>136</v>
      </c>
      <c r="C684" s="15" t="s">
        <v>136</v>
      </c>
      <c r="D684" s="15" t="s">
        <v>15</v>
      </c>
      <c r="E684" s="15" t="s">
        <v>134</v>
      </c>
      <c r="F684" s="53"/>
      <c r="G684" s="53">
        <v>0</v>
      </c>
      <c r="H684" s="53">
        <v>0</v>
      </c>
    </row>
    <row r="685" spans="1:8" ht="90" hidden="1" x14ac:dyDescent="0.25">
      <c r="A685" s="39" t="s">
        <v>493</v>
      </c>
      <c r="B685" s="14" t="s">
        <v>136</v>
      </c>
      <c r="C685" s="15" t="s">
        <v>136</v>
      </c>
      <c r="D685" s="15" t="s">
        <v>562</v>
      </c>
      <c r="E685" s="15"/>
      <c r="F685" s="53">
        <f>F686</f>
        <v>0</v>
      </c>
      <c r="G685" s="53">
        <v>0</v>
      </c>
      <c r="H685" s="53">
        <v>0</v>
      </c>
    </row>
    <row r="686" spans="1:8" hidden="1" x14ac:dyDescent="0.25">
      <c r="A686" s="39" t="s">
        <v>133</v>
      </c>
      <c r="B686" s="14" t="s">
        <v>136</v>
      </c>
      <c r="C686" s="15" t="s">
        <v>136</v>
      </c>
      <c r="D686" s="15" t="s">
        <v>562</v>
      </c>
      <c r="E686" s="15" t="s">
        <v>134</v>
      </c>
      <c r="F686" s="54"/>
      <c r="G686" s="53">
        <v>0</v>
      </c>
      <c r="H686" s="53">
        <v>0</v>
      </c>
    </row>
    <row r="687" spans="1:8" ht="39" x14ac:dyDescent="0.25">
      <c r="A687" s="3" t="s">
        <v>707</v>
      </c>
      <c r="B687" s="14" t="s">
        <v>136</v>
      </c>
      <c r="C687" s="15" t="s">
        <v>136</v>
      </c>
      <c r="D687" s="15" t="s">
        <v>766</v>
      </c>
      <c r="E687" s="15"/>
      <c r="F687" s="53">
        <f>F688</f>
        <v>90.8</v>
      </c>
      <c r="G687" s="53">
        <f>G688</f>
        <v>0</v>
      </c>
      <c r="H687" s="53">
        <f>H688</f>
        <v>0</v>
      </c>
    </row>
    <row r="688" spans="1:8" x14ac:dyDescent="0.25">
      <c r="A688" s="3" t="s">
        <v>133</v>
      </c>
      <c r="B688" s="14" t="s">
        <v>136</v>
      </c>
      <c r="C688" s="15" t="s">
        <v>136</v>
      </c>
      <c r="D688" s="15" t="s">
        <v>766</v>
      </c>
      <c r="E688" s="15" t="s">
        <v>134</v>
      </c>
      <c r="F688" s="47">
        <v>90.8</v>
      </c>
      <c r="G688" s="47">
        <v>0</v>
      </c>
      <c r="H688" s="47">
        <v>0</v>
      </c>
    </row>
    <row r="689" spans="1:8" ht="38.25" hidden="1" customHeight="1" x14ac:dyDescent="0.25">
      <c r="A689" s="3" t="s">
        <v>110</v>
      </c>
      <c r="B689" s="15" t="s">
        <v>136</v>
      </c>
      <c r="C689" s="15" t="s">
        <v>136</v>
      </c>
      <c r="D689" s="15" t="s">
        <v>115</v>
      </c>
      <c r="E689" s="15"/>
      <c r="F689" s="54">
        <f>F690</f>
        <v>0</v>
      </c>
      <c r="G689" s="54">
        <f>G690</f>
        <v>0</v>
      </c>
      <c r="H689" s="54">
        <f>H690</f>
        <v>0</v>
      </c>
    </row>
    <row r="690" spans="1:8" ht="17.25" hidden="1" customHeight="1" x14ac:dyDescent="0.25">
      <c r="A690" s="3" t="s">
        <v>133</v>
      </c>
      <c r="B690" s="15" t="s">
        <v>136</v>
      </c>
      <c r="C690" s="15" t="s">
        <v>136</v>
      </c>
      <c r="D690" s="15" t="s">
        <v>115</v>
      </c>
      <c r="E690" s="15" t="s">
        <v>134</v>
      </c>
      <c r="F690" s="54">
        <v>0</v>
      </c>
      <c r="G690" s="54">
        <v>0</v>
      </c>
      <c r="H690" s="54">
        <v>0</v>
      </c>
    </row>
    <row r="691" spans="1:8" ht="29.25" customHeight="1" x14ac:dyDescent="0.25">
      <c r="A691" s="8" t="s">
        <v>408</v>
      </c>
      <c r="B691" s="12" t="s">
        <v>136</v>
      </c>
      <c r="C691" s="13" t="s">
        <v>136</v>
      </c>
      <c r="D691" s="13" t="s">
        <v>759</v>
      </c>
      <c r="E691" s="13"/>
      <c r="F691" s="52">
        <f>F692+F695+F697+F699</f>
        <v>113</v>
      </c>
      <c r="G691" s="52">
        <f>G692+G695+G697+G699</f>
        <v>113</v>
      </c>
      <c r="H691" s="52">
        <f>H692+H695+H697+H699</f>
        <v>113</v>
      </c>
    </row>
    <row r="692" spans="1:8" ht="51" customHeight="1" x14ac:dyDescent="0.25">
      <c r="A692" s="3" t="s">
        <v>155</v>
      </c>
      <c r="B692" s="14" t="s">
        <v>136</v>
      </c>
      <c r="C692" s="15" t="s">
        <v>136</v>
      </c>
      <c r="D692" s="15" t="s">
        <v>760</v>
      </c>
      <c r="E692" s="15"/>
      <c r="F692" s="53">
        <f>F693+F694</f>
        <v>113</v>
      </c>
      <c r="G692" s="53">
        <f>G693+G694</f>
        <v>113</v>
      </c>
      <c r="H692" s="53">
        <f>H693+H694</f>
        <v>113</v>
      </c>
    </row>
    <row r="693" spans="1:8" ht="25.5" customHeight="1" x14ac:dyDescent="0.25">
      <c r="A693" s="17" t="s">
        <v>178</v>
      </c>
      <c r="B693" s="15" t="s">
        <v>136</v>
      </c>
      <c r="C693" s="15" t="s">
        <v>136</v>
      </c>
      <c r="D693" s="15" t="s">
        <v>760</v>
      </c>
      <c r="E693" s="15" t="s">
        <v>179</v>
      </c>
      <c r="F693" s="47">
        <v>5</v>
      </c>
      <c r="G693" s="47">
        <v>5</v>
      </c>
      <c r="H693" s="47">
        <v>5</v>
      </c>
    </row>
    <row r="694" spans="1:8" ht="17.25" customHeight="1" x14ac:dyDescent="0.25">
      <c r="A694" s="3" t="s">
        <v>133</v>
      </c>
      <c r="B694" s="14" t="s">
        <v>136</v>
      </c>
      <c r="C694" s="15" t="s">
        <v>136</v>
      </c>
      <c r="D694" s="15" t="s">
        <v>760</v>
      </c>
      <c r="E694" s="15" t="s">
        <v>134</v>
      </c>
      <c r="F694" s="47">
        <v>108</v>
      </c>
      <c r="G694" s="47">
        <v>108</v>
      </c>
      <c r="H694" s="47">
        <v>108</v>
      </c>
    </row>
    <row r="695" spans="1:8" ht="64.5" hidden="1" x14ac:dyDescent="0.25">
      <c r="A695" s="3" t="s">
        <v>497</v>
      </c>
      <c r="B695" s="14" t="s">
        <v>136</v>
      </c>
      <c r="C695" s="15" t="s">
        <v>136</v>
      </c>
      <c r="D695" s="15" t="s">
        <v>498</v>
      </c>
      <c r="E695" s="15"/>
      <c r="F695" s="54">
        <f>F696</f>
        <v>0</v>
      </c>
      <c r="G695" s="54">
        <v>0</v>
      </c>
      <c r="H695" s="54">
        <v>0</v>
      </c>
    </row>
    <row r="696" spans="1:8" ht="1.5" hidden="1" customHeight="1" x14ac:dyDescent="0.25">
      <c r="A696" s="3" t="s">
        <v>133</v>
      </c>
      <c r="B696" s="14" t="s">
        <v>136</v>
      </c>
      <c r="C696" s="15" t="s">
        <v>136</v>
      </c>
      <c r="D696" s="15" t="s">
        <v>498</v>
      </c>
      <c r="E696" s="15" t="s">
        <v>134</v>
      </c>
      <c r="F696" s="54">
        <v>0</v>
      </c>
      <c r="G696" s="54">
        <v>0</v>
      </c>
      <c r="H696" s="54">
        <v>0</v>
      </c>
    </row>
    <row r="697" spans="1:8" ht="39" hidden="1" x14ac:dyDescent="0.25">
      <c r="A697" s="3" t="s">
        <v>538</v>
      </c>
      <c r="B697" s="15" t="s">
        <v>136</v>
      </c>
      <c r="C697" s="15" t="s">
        <v>136</v>
      </c>
      <c r="D697" s="15" t="s">
        <v>539</v>
      </c>
      <c r="E697" s="15"/>
      <c r="F697" s="54">
        <f>F698</f>
        <v>0</v>
      </c>
      <c r="G697" s="54">
        <f>G698</f>
        <v>0</v>
      </c>
      <c r="H697" s="54">
        <f>H698</f>
        <v>0</v>
      </c>
    </row>
    <row r="698" spans="1:8" ht="19.5" hidden="1" customHeight="1" x14ac:dyDescent="0.25">
      <c r="A698" s="3" t="s">
        <v>133</v>
      </c>
      <c r="B698" s="15" t="s">
        <v>136</v>
      </c>
      <c r="C698" s="15" t="s">
        <v>136</v>
      </c>
      <c r="D698" s="15" t="s">
        <v>539</v>
      </c>
      <c r="E698" s="15" t="s">
        <v>134</v>
      </c>
      <c r="F698" s="54"/>
      <c r="G698" s="54"/>
      <c r="H698" s="54"/>
    </row>
    <row r="699" spans="1:8" ht="64.5" hidden="1" x14ac:dyDescent="0.25">
      <c r="A699" s="3" t="s">
        <v>497</v>
      </c>
      <c r="B699" s="15" t="s">
        <v>136</v>
      </c>
      <c r="C699" s="15" t="s">
        <v>136</v>
      </c>
      <c r="D699" s="15" t="s">
        <v>498</v>
      </c>
      <c r="E699" s="15"/>
      <c r="F699" s="54">
        <f>F700</f>
        <v>0</v>
      </c>
      <c r="G699" s="54">
        <v>0</v>
      </c>
      <c r="H699" s="54">
        <v>0</v>
      </c>
    </row>
    <row r="700" spans="1:8" ht="19.5" hidden="1" customHeight="1" x14ac:dyDescent="0.25">
      <c r="A700" s="3" t="s">
        <v>133</v>
      </c>
      <c r="B700" s="15" t="s">
        <v>136</v>
      </c>
      <c r="C700" s="15" t="s">
        <v>136</v>
      </c>
      <c r="D700" s="15" t="s">
        <v>498</v>
      </c>
      <c r="E700" s="15" t="s">
        <v>134</v>
      </c>
      <c r="F700" s="54"/>
      <c r="G700" s="54">
        <v>0</v>
      </c>
      <c r="H700" s="54">
        <v>0</v>
      </c>
    </row>
    <row r="701" spans="1:8" ht="51.6" customHeight="1" x14ac:dyDescent="0.25">
      <c r="A701" s="8" t="s">
        <v>409</v>
      </c>
      <c r="B701" s="12" t="s">
        <v>136</v>
      </c>
      <c r="C701" s="13" t="s">
        <v>136</v>
      </c>
      <c r="D701" s="13" t="s">
        <v>767</v>
      </c>
      <c r="E701" s="13"/>
      <c r="F701" s="52">
        <f>F702</f>
        <v>30</v>
      </c>
      <c r="G701" s="52">
        <f>G702</f>
        <v>30</v>
      </c>
      <c r="H701" s="52">
        <f>H702</f>
        <v>30</v>
      </c>
    </row>
    <row r="702" spans="1:8" ht="51" customHeight="1" x14ac:dyDescent="0.25">
      <c r="A702" s="3" t="s">
        <v>410</v>
      </c>
      <c r="B702" s="14" t="s">
        <v>136</v>
      </c>
      <c r="C702" s="15" t="s">
        <v>136</v>
      </c>
      <c r="D702" s="15" t="s">
        <v>768</v>
      </c>
      <c r="E702" s="15"/>
      <c r="F702" s="53">
        <f>F704+F703</f>
        <v>30</v>
      </c>
      <c r="G702" s="53">
        <f>G704+G703</f>
        <v>30</v>
      </c>
      <c r="H702" s="53">
        <f>H704+H703</f>
        <v>30</v>
      </c>
    </row>
    <row r="703" spans="1:8" ht="33.75" customHeight="1" x14ac:dyDescent="0.25">
      <c r="A703" s="17" t="s">
        <v>178</v>
      </c>
      <c r="B703" s="15" t="s">
        <v>136</v>
      </c>
      <c r="C703" s="15" t="s">
        <v>136</v>
      </c>
      <c r="D703" s="15" t="s">
        <v>768</v>
      </c>
      <c r="E703" s="15" t="s">
        <v>179</v>
      </c>
      <c r="F703" s="47">
        <v>4</v>
      </c>
      <c r="G703" s="47">
        <v>4</v>
      </c>
      <c r="H703" s="47">
        <v>4</v>
      </c>
    </row>
    <row r="704" spans="1:8" x14ac:dyDescent="0.25">
      <c r="A704" s="3" t="s">
        <v>133</v>
      </c>
      <c r="B704" s="14" t="s">
        <v>136</v>
      </c>
      <c r="C704" s="15" t="s">
        <v>136</v>
      </c>
      <c r="D704" s="15" t="s">
        <v>768</v>
      </c>
      <c r="E704" s="15" t="s">
        <v>134</v>
      </c>
      <c r="F704" s="47">
        <v>26</v>
      </c>
      <c r="G704" s="47">
        <v>26</v>
      </c>
      <c r="H704" s="47">
        <v>26</v>
      </c>
    </row>
    <row r="705" spans="1:8" ht="39" x14ac:dyDescent="0.25">
      <c r="A705" s="62" t="s">
        <v>897</v>
      </c>
      <c r="B705" s="61" t="s">
        <v>136</v>
      </c>
      <c r="C705" s="61" t="s">
        <v>136</v>
      </c>
      <c r="D705" s="61" t="s">
        <v>899</v>
      </c>
      <c r="E705" s="15"/>
      <c r="F705" s="56">
        <f t="shared" ref="F705:H706" si="35">F706</f>
        <v>20</v>
      </c>
      <c r="G705" s="56">
        <f t="shared" si="35"/>
        <v>20</v>
      </c>
      <c r="H705" s="56">
        <f t="shared" si="35"/>
        <v>20</v>
      </c>
    </row>
    <row r="706" spans="1:8" ht="51.75" x14ac:dyDescent="0.25">
      <c r="A706" s="46" t="s">
        <v>898</v>
      </c>
      <c r="B706" s="45" t="s">
        <v>136</v>
      </c>
      <c r="C706" s="45" t="s">
        <v>136</v>
      </c>
      <c r="D706" s="45" t="s">
        <v>900</v>
      </c>
      <c r="E706" s="15"/>
      <c r="F706" s="54">
        <f t="shared" si="35"/>
        <v>20</v>
      </c>
      <c r="G706" s="54">
        <f t="shared" si="35"/>
        <v>20</v>
      </c>
      <c r="H706" s="54">
        <f t="shared" si="35"/>
        <v>20</v>
      </c>
    </row>
    <row r="707" spans="1:8" x14ac:dyDescent="0.25">
      <c r="A707" s="46" t="s">
        <v>133</v>
      </c>
      <c r="B707" s="45" t="s">
        <v>136</v>
      </c>
      <c r="C707" s="45" t="s">
        <v>136</v>
      </c>
      <c r="D707" s="45" t="s">
        <v>900</v>
      </c>
      <c r="E707" s="15" t="s">
        <v>894</v>
      </c>
      <c r="F707" s="47">
        <v>20</v>
      </c>
      <c r="G707" s="47">
        <v>20</v>
      </c>
      <c r="H707" s="47">
        <v>20</v>
      </c>
    </row>
    <row r="708" spans="1:8" x14ac:dyDescent="0.25">
      <c r="A708" s="8" t="s">
        <v>216</v>
      </c>
      <c r="B708" s="12" t="s">
        <v>136</v>
      </c>
      <c r="C708" s="13" t="s">
        <v>217</v>
      </c>
      <c r="D708" s="13"/>
      <c r="E708" s="13"/>
      <c r="F708" s="52">
        <f>F709+F746+F752+F749</f>
        <v>13915.2</v>
      </c>
      <c r="G708" s="52">
        <f>G709+G746+G752+G749</f>
        <v>13577.500000000002</v>
      </c>
      <c r="H708" s="52">
        <f>H709+H746+H752+H749</f>
        <v>11494.300000000001</v>
      </c>
    </row>
    <row r="709" spans="1:8" ht="39" x14ac:dyDescent="0.25">
      <c r="A709" s="8" t="s">
        <v>738</v>
      </c>
      <c r="B709" s="12" t="s">
        <v>136</v>
      </c>
      <c r="C709" s="13" t="s">
        <v>217</v>
      </c>
      <c r="D709" s="13" t="s">
        <v>152</v>
      </c>
      <c r="E709" s="13"/>
      <c r="F709" s="52">
        <f>F710+F712+F716+F724+F726+F730+F733+F738+F728</f>
        <v>13650.6</v>
      </c>
      <c r="G709" s="52">
        <f>G710+G712+G716+G724+G726+G730+G733+G738+G728</f>
        <v>13312.900000000001</v>
      </c>
      <c r="H709" s="52">
        <f>H710+H712+H716+H724+H726+H730+H733+H738+H728</f>
        <v>11229.7</v>
      </c>
    </row>
    <row r="710" spans="1:8" ht="39" x14ac:dyDescent="0.25">
      <c r="A710" s="3" t="s">
        <v>218</v>
      </c>
      <c r="B710" s="14" t="s">
        <v>136</v>
      </c>
      <c r="C710" s="15" t="s">
        <v>217</v>
      </c>
      <c r="D710" s="15" t="s">
        <v>219</v>
      </c>
      <c r="E710" s="15"/>
      <c r="F710" s="53">
        <f>F711</f>
        <v>82.5</v>
      </c>
      <c r="G710" s="53">
        <f>G711</f>
        <v>82.5</v>
      </c>
      <c r="H710" s="53">
        <f>H711</f>
        <v>82.5</v>
      </c>
    </row>
    <row r="711" spans="1:8" x14ac:dyDescent="0.25">
      <c r="A711" s="3" t="s">
        <v>220</v>
      </c>
      <c r="B711" s="14" t="s">
        <v>136</v>
      </c>
      <c r="C711" s="15" t="s">
        <v>217</v>
      </c>
      <c r="D711" s="15" t="s">
        <v>219</v>
      </c>
      <c r="E711" s="15" t="s">
        <v>221</v>
      </c>
      <c r="F711" s="47">
        <v>82.5</v>
      </c>
      <c r="G711" s="47">
        <v>82.5</v>
      </c>
      <c r="H711" s="47">
        <v>82.5</v>
      </c>
    </row>
    <row r="712" spans="1:8" ht="51.75" x14ac:dyDescent="0.25">
      <c r="A712" s="3" t="s">
        <v>153</v>
      </c>
      <c r="B712" s="14" t="s">
        <v>136</v>
      </c>
      <c r="C712" s="15" t="s">
        <v>217</v>
      </c>
      <c r="D712" s="15" t="s">
        <v>154</v>
      </c>
      <c r="E712" s="15"/>
      <c r="F712" s="54">
        <f>F713+F715+F714</f>
        <v>2541.8999999999996</v>
      </c>
      <c r="G712" s="54">
        <f>G713+G715+G714</f>
        <v>2204.1999999999998</v>
      </c>
      <c r="H712" s="54">
        <f>H713+H715+H714</f>
        <v>121</v>
      </c>
    </row>
    <row r="713" spans="1:8" ht="39" x14ac:dyDescent="0.25">
      <c r="A713" s="3" t="s">
        <v>794</v>
      </c>
      <c r="B713" s="14" t="s">
        <v>136</v>
      </c>
      <c r="C713" s="15" t="s">
        <v>217</v>
      </c>
      <c r="D713" s="15" t="s">
        <v>154</v>
      </c>
      <c r="E713" s="15" t="s">
        <v>179</v>
      </c>
      <c r="F713" s="47">
        <v>2083.1999999999998</v>
      </c>
      <c r="G713" s="47">
        <v>2083.1999999999998</v>
      </c>
      <c r="H713" s="47">
        <v>0</v>
      </c>
    </row>
    <row r="714" spans="1:8" x14ac:dyDescent="0.25">
      <c r="A714" s="3" t="s">
        <v>133</v>
      </c>
      <c r="B714" s="14" t="s">
        <v>136</v>
      </c>
      <c r="C714" s="15" t="s">
        <v>217</v>
      </c>
      <c r="D714" s="15" t="s">
        <v>154</v>
      </c>
      <c r="E714" s="15" t="s">
        <v>134</v>
      </c>
      <c r="F714" s="47">
        <v>407.7</v>
      </c>
      <c r="G714" s="47">
        <v>70</v>
      </c>
      <c r="H714" s="47">
        <v>70</v>
      </c>
    </row>
    <row r="715" spans="1:8" ht="17.25" customHeight="1" x14ac:dyDescent="0.25">
      <c r="A715" s="3" t="s">
        <v>144</v>
      </c>
      <c r="B715" s="14" t="s">
        <v>136</v>
      </c>
      <c r="C715" s="15" t="s">
        <v>217</v>
      </c>
      <c r="D715" s="15" t="s">
        <v>154</v>
      </c>
      <c r="E715" s="15" t="s">
        <v>145</v>
      </c>
      <c r="F715" s="47">
        <v>51</v>
      </c>
      <c r="G715" s="47">
        <v>51</v>
      </c>
      <c r="H715" s="47">
        <v>51</v>
      </c>
    </row>
    <row r="716" spans="1:8" ht="39" x14ac:dyDescent="0.25">
      <c r="A716" s="3" t="s">
        <v>47</v>
      </c>
      <c r="B716" s="14" t="s">
        <v>136</v>
      </c>
      <c r="C716" s="15" t="s">
        <v>217</v>
      </c>
      <c r="D716" s="15" t="s">
        <v>31</v>
      </c>
      <c r="E716" s="15"/>
      <c r="F716" s="53">
        <f>F717</f>
        <v>10807.2</v>
      </c>
      <c r="G716" s="53">
        <f>G717</f>
        <v>10807.2</v>
      </c>
      <c r="H716" s="53">
        <f>H717</f>
        <v>10807.2</v>
      </c>
    </row>
    <row r="717" spans="1:8" x14ac:dyDescent="0.25">
      <c r="A717" s="3" t="s">
        <v>144</v>
      </c>
      <c r="B717" s="14" t="s">
        <v>136</v>
      </c>
      <c r="C717" s="15" t="s">
        <v>217</v>
      </c>
      <c r="D717" s="15" t="s">
        <v>31</v>
      </c>
      <c r="E717" s="15" t="s">
        <v>145</v>
      </c>
      <c r="F717" s="47">
        <v>10807.2</v>
      </c>
      <c r="G717" s="47">
        <v>10807.2</v>
      </c>
      <c r="H717" s="47">
        <v>10807.2</v>
      </c>
    </row>
    <row r="718" spans="1:8" ht="36.75" hidden="1" customHeight="1" x14ac:dyDescent="0.25">
      <c r="A718" s="3" t="s">
        <v>90</v>
      </c>
      <c r="B718" s="15" t="s">
        <v>136</v>
      </c>
      <c r="C718" s="15" t="s">
        <v>217</v>
      </c>
      <c r="D718" s="15" t="s">
        <v>91</v>
      </c>
      <c r="E718" s="15"/>
      <c r="F718" s="53">
        <f>F719</f>
        <v>0</v>
      </c>
      <c r="G718" s="53">
        <v>0</v>
      </c>
      <c r="H718" s="53">
        <v>0</v>
      </c>
    </row>
    <row r="719" spans="1:8" ht="23.25" hidden="1" customHeight="1" x14ac:dyDescent="0.25">
      <c r="A719" s="3" t="s">
        <v>178</v>
      </c>
      <c r="B719" s="15" t="s">
        <v>136</v>
      </c>
      <c r="C719" s="15" t="s">
        <v>217</v>
      </c>
      <c r="D719" s="15" t="s">
        <v>91</v>
      </c>
      <c r="E719" s="15" t="s">
        <v>179</v>
      </c>
      <c r="F719" s="54"/>
      <c r="G719" s="54">
        <v>0</v>
      </c>
      <c r="H719" s="54">
        <v>0</v>
      </c>
    </row>
    <row r="720" spans="1:8" ht="28.5" hidden="1" customHeight="1" x14ac:dyDescent="0.25">
      <c r="A720" s="3" t="s">
        <v>83</v>
      </c>
      <c r="B720" s="14" t="s">
        <v>136</v>
      </c>
      <c r="C720" s="15" t="s">
        <v>217</v>
      </c>
      <c r="D720" s="15" t="s">
        <v>80</v>
      </c>
      <c r="E720" s="15"/>
      <c r="F720" s="53"/>
      <c r="G720" s="53">
        <v>0</v>
      </c>
      <c r="H720" s="53">
        <v>0</v>
      </c>
    </row>
    <row r="721" spans="1:8" ht="24.75" hidden="1" customHeight="1" x14ac:dyDescent="0.25">
      <c r="A721" s="3" t="s">
        <v>178</v>
      </c>
      <c r="B721" s="14" t="s">
        <v>136</v>
      </c>
      <c r="C721" s="15" t="s">
        <v>217</v>
      </c>
      <c r="D721" s="15" t="s">
        <v>80</v>
      </c>
      <c r="E721" s="15" t="s">
        <v>179</v>
      </c>
      <c r="F721" s="53"/>
      <c r="G721" s="53">
        <v>0</v>
      </c>
      <c r="H721" s="53">
        <v>0</v>
      </c>
    </row>
    <row r="722" spans="1:8" ht="22.5" hidden="1" customHeight="1" x14ac:dyDescent="0.25">
      <c r="A722" s="39" t="s">
        <v>331</v>
      </c>
      <c r="B722" s="14" t="s">
        <v>136</v>
      </c>
      <c r="C722" s="15" t="s">
        <v>217</v>
      </c>
      <c r="D722" s="15" t="s">
        <v>563</v>
      </c>
      <c r="E722" s="15"/>
      <c r="F722" s="53">
        <f>F723</f>
        <v>0</v>
      </c>
      <c r="G722" s="53">
        <v>0</v>
      </c>
      <c r="H722" s="53">
        <v>0</v>
      </c>
    </row>
    <row r="723" spans="1:8" ht="22.5" hidden="1" customHeight="1" x14ac:dyDescent="0.25">
      <c r="A723" s="39" t="s">
        <v>144</v>
      </c>
      <c r="B723" s="14" t="s">
        <v>136</v>
      </c>
      <c r="C723" s="15" t="s">
        <v>217</v>
      </c>
      <c r="D723" s="15" t="s">
        <v>563</v>
      </c>
      <c r="E723" s="15" t="s">
        <v>145</v>
      </c>
      <c r="F723" s="53"/>
      <c r="G723" s="53">
        <v>0</v>
      </c>
      <c r="H723" s="53">
        <v>0</v>
      </c>
    </row>
    <row r="724" spans="1:8" ht="41.25" hidden="1" customHeight="1" x14ac:dyDescent="0.25">
      <c r="A724" s="3" t="s">
        <v>843</v>
      </c>
      <c r="B724" s="15" t="s">
        <v>136</v>
      </c>
      <c r="C724" s="15" t="s">
        <v>217</v>
      </c>
      <c r="D724" s="15" t="s">
        <v>554</v>
      </c>
      <c r="E724" s="15"/>
      <c r="F724" s="53">
        <f>F725</f>
        <v>0</v>
      </c>
      <c r="G724" s="53">
        <f>G725</f>
        <v>0</v>
      </c>
      <c r="H724" s="53">
        <f>H725</f>
        <v>0</v>
      </c>
    </row>
    <row r="725" spans="1:8" ht="20.25" hidden="1" customHeight="1" x14ac:dyDescent="0.25">
      <c r="A725" s="3" t="s">
        <v>555</v>
      </c>
      <c r="B725" s="15" t="s">
        <v>136</v>
      </c>
      <c r="C725" s="15" t="s">
        <v>217</v>
      </c>
      <c r="D725" s="15" t="s">
        <v>554</v>
      </c>
      <c r="E725" s="15" t="s">
        <v>134</v>
      </c>
      <c r="F725" s="53"/>
      <c r="G725" s="53"/>
      <c r="H725" s="53"/>
    </row>
    <row r="726" spans="1:8" ht="96" customHeight="1" x14ac:dyDescent="0.25">
      <c r="A726" s="3" t="s">
        <v>669</v>
      </c>
      <c r="B726" s="15" t="s">
        <v>136</v>
      </c>
      <c r="C726" s="15" t="s">
        <v>217</v>
      </c>
      <c r="D726" s="15" t="s">
        <v>668</v>
      </c>
      <c r="E726" s="15"/>
      <c r="F726" s="53">
        <f>F727</f>
        <v>108</v>
      </c>
      <c r="G726" s="53">
        <f>G727</f>
        <v>108</v>
      </c>
      <c r="H726" s="53">
        <f>H727</f>
        <v>108</v>
      </c>
    </row>
    <row r="727" spans="1:8" ht="15.75" customHeight="1" x14ac:dyDescent="0.25">
      <c r="A727" s="3" t="s">
        <v>220</v>
      </c>
      <c r="B727" s="15" t="s">
        <v>136</v>
      </c>
      <c r="C727" s="15" t="s">
        <v>217</v>
      </c>
      <c r="D727" s="15" t="s">
        <v>668</v>
      </c>
      <c r="E727" s="15" t="s">
        <v>221</v>
      </c>
      <c r="F727" s="47">
        <v>108</v>
      </c>
      <c r="G727" s="47">
        <v>108</v>
      </c>
      <c r="H727" s="47">
        <v>108</v>
      </c>
    </row>
    <row r="728" spans="1:8" ht="64.5" x14ac:dyDescent="0.25">
      <c r="A728" s="3" t="s">
        <v>805</v>
      </c>
      <c r="B728" s="15" t="s">
        <v>136</v>
      </c>
      <c r="C728" s="15" t="s">
        <v>217</v>
      </c>
      <c r="D728" s="15" t="s">
        <v>806</v>
      </c>
      <c r="E728" s="15"/>
      <c r="F728" s="53">
        <f>F729</f>
        <v>56</v>
      </c>
      <c r="G728" s="53">
        <f>G729</f>
        <v>56</v>
      </c>
      <c r="H728" s="53">
        <f>H729</f>
        <v>56</v>
      </c>
    </row>
    <row r="729" spans="1:8" x14ac:dyDescent="0.25">
      <c r="A729" s="3" t="s">
        <v>220</v>
      </c>
      <c r="B729" s="15" t="s">
        <v>136</v>
      </c>
      <c r="C729" s="15" t="s">
        <v>217</v>
      </c>
      <c r="D729" s="15" t="s">
        <v>806</v>
      </c>
      <c r="E729" s="15" t="s">
        <v>221</v>
      </c>
      <c r="F729" s="47">
        <v>56</v>
      </c>
      <c r="G729" s="47">
        <v>56</v>
      </c>
      <c r="H729" s="47">
        <v>56</v>
      </c>
    </row>
    <row r="730" spans="1:8" ht="18" hidden="1" customHeight="1" x14ac:dyDescent="0.25">
      <c r="A730" s="8" t="s">
        <v>399</v>
      </c>
      <c r="B730" s="13" t="s">
        <v>136</v>
      </c>
      <c r="C730" s="13" t="s">
        <v>217</v>
      </c>
      <c r="D730" s="13" t="s">
        <v>201</v>
      </c>
      <c r="E730" s="15"/>
      <c r="F730" s="53">
        <f t="shared" ref="F730:H731" si="36">F731</f>
        <v>0</v>
      </c>
      <c r="G730" s="53">
        <f t="shared" si="36"/>
        <v>0</v>
      </c>
      <c r="H730" s="53">
        <f t="shared" si="36"/>
        <v>0</v>
      </c>
    </row>
    <row r="731" spans="1:8" ht="42" hidden="1" customHeight="1" x14ac:dyDescent="0.25">
      <c r="A731" s="3" t="s">
        <v>203</v>
      </c>
      <c r="B731" s="15" t="s">
        <v>136</v>
      </c>
      <c r="C731" s="15" t="s">
        <v>217</v>
      </c>
      <c r="D731" s="15" t="s">
        <v>51</v>
      </c>
      <c r="E731" s="15"/>
      <c r="F731" s="53">
        <f t="shared" si="36"/>
        <v>0</v>
      </c>
      <c r="G731" s="53">
        <f t="shared" si="36"/>
        <v>0</v>
      </c>
      <c r="H731" s="53">
        <f t="shared" si="36"/>
        <v>0</v>
      </c>
    </row>
    <row r="732" spans="1:8" ht="40.5" hidden="1" customHeight="1" x14ac:dyDescent="0.25">
      <c r="A732" s="3" t="s">
        <v>794</v>
      </c>
      <c r="B732" s="15" t="s">
        <v>136</v>
      </c>
      <c r="C732" s="15" t="s">
        <v>217</v>
      </c>
      <c r="D732" s="15" t="s">
        <v>51</v>
      </c>
      <c r="E732" s="15" t="s">
        <v>179</v>
      </c>
      <c r="F732" s="53"/>
      <c r="G732" s="53"/>
      <c r="H732" s="53"/>
    </row>
    <row r="733" spans="1:8" ht="26.25" x14ac:dyDescent="0.25">
      <c r="A733" s="8" t="s">
        <v>402</v>
      </c>
      <c r="B733" s="12" t="s">
        <v>136</v>
      </c>
      <c r="C733" s="13" t="s">
        <v>217</v>
      </c>
      <c r="D733" s="13" t="s">
        <v>209</v>
      </c>
      <c r="E733" s="15"/>
      <c r="F733" s="52">
        <f>F734</f>
        <v>50</v>
      </c>
      <c r="G733" s="52">
        <f>G734</f>
        <v>50</v>
      </c>
      <c r="H733" s="52">
        <f>H734</f>
        <v>50</v>
      </c>
    </row>
    <row r="734" spans="1:8" ht="39" x14ac:dyDescent="0.25">
      <c r="A734" s="3" t="s">
        <v>377</v>
      </c>
      <c r="B734" s="14" t="s">
        <v>136</v>
      </c>
      <c r="C734" s="15" t="s">
        <v>217</v>
      </c>
      <c r="D734" s="15" t="s">
        <v>378</v>
      </c>
      <c r="E734" s="15"/>
      <c r="F734" s="53">
        <f>F735+F736+F737</f>
        <v>50</v>
      </c>
      <c r="G734" s="53">
        <f>G735+G736</f>
        <v>50</v>
      </c>
      <c r="H734" s="53">
        <f>H735+H736</f>
        <v>50</v>
      </c>
    </row>
    <row r="735" spans="1:8" ht="39" x14ac:dyDescent="0.25">
      <c r="A735" s="3" t="s">
        <v>794</v>
      </c>
      <c r="B735" s="14" t="s">
        <v>136</v>
      </c>
      <c r="C735" s="15" t="s">
        <v>217</v>
      </c>
      <c r="D735" s="15" t="s">
        <v>378</v>
      </c>
      <c r="E735" s="15" t="s">
        <v>179</v>
      </c>
      <c r="F735" s="47">
        <v>50</v>
      </c>
      <c r="G735" s="47">
        <v>50</v>
      </c>
      <c r="H735" s="47">
        <v>50</v>
      </c>
    </row>
    <row r="736" spans="1:8" hidden="1" x14ac:dyDescent="0.25">
      <c r="A736" s="3" t="s">
        <v>144</v>
      </c>
      <c r="B736" s="14" t="s">
        <v>136</v>
      </c>
      <c r="C736" s="15" t="s">
        <v>217</v>
      </c>
      <c r="D736" s="15" t="s">
        <v>378</v>
      </c>
      <c r="E736" s="15" t="s">
        <v>145</v>
      </c>
      <c r="F736" s="54"/>
      <c r="G736" s="54"/>
      <c r="H736" s="54"/>
    </row>
    <row r="737" spans="1:8" ht="51.75" hidden="1" x14ac:dyDescent="0.25">
      <c r="A737" s="17" t="s">
        <v>69</v>
      </c>
      <c r="B737" s="14" t="s">
        <v>136</v>
      </c>
      <c r="C737" s="15" t="s">
        <v>217</v>
      </c>
      <c r="D737" s="15" t="s">
        <v>378</v>
      </c>
      <c r="E737" s="15" t="s">
        <v>427</v>
      </c>
      <c r="F737" s="54"/>
      <c r="G737" s="54"/>
      <c r="H737" s="54"/>
    </row>
    <row r="738" spans="1:8" x14ac:dyDescent="0.25">
      <c r="A738" s="8" t="s">
        <v>222</v>
      </c>
      <c r="B738" s="12" t="s">
        <v>136</v>
      </c>
      <c r="C738" s="13" t="s">
        <v>217</v>
      </c>
      <c r="D738" s="13" t="s">
        <v>156</v>
      </c>
      <c r="E738" s="13"/>
      <c r="F738" s="52">
        <f t="shared" ref="F738:H740" si="37">F739</f>
        <v>5</v>
      </c>
      <c r="G738" s="52">
        <f t="shared" si="37"/>
        <v>5</v>
      </c>
      <c r="H738" s="52">
        <f t="shared" si="37"/>
        <v>5</v>
      </c>
    </row>
    <row r="739" spans="1:8" ht="26.25" x14ac:dyDescent="0.25">
      <c r="A739" s="3" t="s">
        <v>412</v>
      </c>
      <c r="B739" s="14" t="s">
        <v>136</v>
      </c>
      <c r="C739" s="15" t="s">
        <v>217</v>
      </c>
      <c r="D739" s="15" t="s">
        <v>215</v>
      </c>
      <c r="E739" s="15"/>
      <c r="F739" s="53">
        <f t="shared" si="37"/>
        <v>5</v>
      </c>
      <c r="G739" s="53">
        <f t="shared" si="37"/>
        <v>5</v>
      </c>
      <c r="H739" s="53">
        <f t="shared" si="37"/>
        <v>5</v>
      </c>
    </row>
    <row r="740" spans="1:8" ht="64.5" x14ac:dyDescent="0.25">
      <c r="A740" s="3" t="s">
        <v>739</v>
      </c>
      <c r="B740" s="14" t="s">
        <v>136</v>
      </c>
      <c r="C740" s="15" t="s">
        <v>217</v>
      </c>
      <c r="D740" s="15" t="s">
        <v>364</v>
      </c>
      <c r="E740" s="15"/>
      <c r="F740" s="53">
        <f t="shared" si="37"/>
        <v>5</v>
      </c>
      <c r="G740" s="53">
        <f t="shared" si="37"/>
        <v>5</v>
      </c>
      <c r="H740" s="53">
        <f t="shared" si="37"/>
        <v>5</v>
      </c>
    </row>
    <row r="741" spans="1:8" ht="39" x14ac:dyDescent="0.25">
      <c r="A741" s="3" t="s">
        <v>794</v>
      </c>
      <c r="B741" s="14" t="s">
        <v>136</v>
      </c>
      <c r="C741" s="15" t="s">
        <v>217</v>
      </c>
      <c r="D741" s="15" t="s">
        <v>364</v>
      </c>
      <c r="E741" s="15" t="s">
        <v>179</v>
      </c>
      <c r="F741" s="47">
        <v>5</v>
      </c>
      <c r="G741" s="47">
        <v>5</v>
      </c>
      <c r="H741" s="47">
        <v>5</v>
      </c>
    </row>
    <row r="742" spans="1:8" ht="39" hidden="1" x14ac:dyDescent="0.25">
      <c r="A742" s="18" t="s">
        <v>230</v>
      </c>
      <c r="B742" s="13" t="s">
        <v>136</v>
      </c>
      <c r="C742" s="13" t="s">
        <v>217</v>
      </c>
      <c r="D742" s="13" t="s">
        <v>231</v>
      </c>
      <c r="E742" s="13"/>
      <c r="F742" s="52">
        <f>F743</f>
        <v>0</v>
      </c>
      <c r="G742" s="52">
        <v>0</v>
      </c>
      <c r="H742" s="52">
        <v>0</v>
      </c>
    </row>
    <row r="743" spans="1:8" ht="26.25" hidden="1" x14ac:dyDescent="0.25">
      <c r="A743" s="8" t="s">
        <v>355</v>
      </c>
      <c r="B743" s="13" t="s">
        <v>136</v>
      </c>
      <c r="C743" s="13" t="s">
        <v>217</v>
      </c>
      <c r="D743" s="13" t="s">
        <v>356</v>
      </c>
      <c r="E743" s="13"/>
      <c r="F743" s="52">
        <f>F744</f>
        <v>0</v>
      </c>
      <c r="G743" s="52">
        <v>0</v>
      </c>
      <c r="H743" s="52">
        <v>0</v>
      </c>
    </row>
    <row r="744" spans="1:8" ht="39" hidden="1" x14ac:dyDescent="0.25">
      <c r="A744" s="3" t="s">
        <v>357</v>
      </c>
      <c r="B744" s="15" t="s">
        <v>136</v>
      </c>
      <c r="C744" s="15" t="s">
        <v>217</v>
      </c>
      <c r="D744" s="15" t="s">
        <v>358</v>
      </c>
      <c r="E744" s="15"/>
      <c r="F744" s="53">
        <f>F745</f>
        <v>0</v>
      </c>
      <c r="G744" s="53">
        <v>0</v>
      </c>
      <c r="H744" s="53">
        <v>0</v>
      </c>
    </row>
    <row r="745" spans="1:8" ht="26.25" hidden="1" x14ac:dyDescent="0.25">
      <c r="A745" s="3" t="s">
        <v>178</v>
      </c>
      <c r="B745" s="15" t="s">
        <v>136</v>
      </c>
      <c r="C745" s="15" t="s">
        <v>217</v>
      </c>
      <c r="D745" s="15" t="s">
        <v>358</v>
      </c>
      <c r="E745" s="15" t="s">
        <v>179</v>
      </c>
      <c r="F745" s="53">
        <v>0</v>
      </c>
      <c r="G745" s="53">
        <v>0</v>
      </c>
      <c r="H745" s="53">
        <v>0</v>
      </c>
    </row>
    <row r="746" spans="1:8" ht="51.75" x14ac:dyDescent="0.25">
      <c r="A746" s="8" t="s">
        <v>769</v>
      </c>
      <c r="B746" s="12" t="s">
        <v>214</v>
      </c>
      <c r="C746" s="13" t="s">
        <v>217</v>
      </c>
      <c r="D746" s="13" t="s">
        <v>231</v>
      </c>
      <c r="E746" s="13"/>
      <c r="F746" s="52">
        <f t="shared" ref="F746:H747" si="38">F747</f>
        <v>6</v>
      </c>
      <c r="G746" s="52">
        <f t="shared" si="38"/>
        <v>6</v>
      </c>
      <c r="H746" s="52">
        <f t="shared" si="38"/>
        <v>6</v>
      </c>
    </row>
    <row r="747" spans="1:8" ht="39" x14ac:dyDescent="0.25">
      <c r="A747" s="3" t="s">
        <v>413</v>
      </c>
      <c r="B747" s="14" t="s">
        <v>136</v>
      </c>
      <c r="C747" s="15" t="s">
        <v>217</v>
      </c>
      <c r="D747" s="15" t="s">
        <v>116</v>
      </c>
      <c r="E747" s="15"/>
      <c r="F747" s="53">
        <f t="shared" si="38"/>
        <v>6</v>
      </c>
      <c r="G747" s="53">
        <f t="shared" si="38"/>
        <v>6</v>
      </c>
      <c r="H747" s="53">
        <f t="shared" si="38"/>
        <v>6</v>
      </c>
    </row>
    <row r="748" spans="1:8" ht="39" x14ac:dyDescent="0.25">
      <c r="A748" s="3" t="s">
        <v>794</v>
      </c>
      <c r="B748" s="14" t="s">
        <v>136</v>
      </c>
      <c r="C748" s="15" t="s">
        <v>217</v>
      </c>
      <c r="D748" s="15" t="s">
        <v>116</v>
      </c>
      <c r="E748" s="15" t="s">
        <v>179</v>
      </c>
      <c r="F748" s="47">
        <v>6</v>
      </c>
      <c r="G748" s="47">
        <v>6</v>
      </c>
      <c r="H748" s="47">
        <v>6</v>
      </c>
    </row>
    <row r="749" spans="1:8" ht="39" hidden="1" x14ac:dyDescent="0.25">
      <c r="A749" s="8" t="s">
        <v>831</v>
      </c>
      <c r="B749" s="12" t="s">
        <v>136</v>
      </c>
      <c r="C749" s="13" t="s">
        <v>217</v>
      </c>
      <c r="D749" s="13" t="s">
        <v>832</v>
      </c>
      <c r="E749" s="13"/>
      <c r="F749" s="56">
        <f>F750</f>
        <v>0</v>
      </c>
      <c r="G749" s="56">
        <v>0</v>
      </c>
      <c r="H749" s="56">
        <v>0</v>
      </c>
    </row>
    <row r="750" spans="1:8" ht="51.75" hidden="1" x14ac:dyDescent="0.25">
      <c r="A750" s="3" t="s">
        <v>833</v>
      </c>
      <c r="B750" s="15" t="s">
        <v>136</v>
      </c>
      <c r="C750" s="15" t="s">
        <v>217</v>
      </c>
      <c r="D750" s="15" t="s">
        <v>834</v>
      </c>
      <c r="E750" s="15"/>
      <c r="F750" s="54">
        <f>F751</f>
        <v>0</v>
      </c>
      <c r="G750" s="54">
        <v>0</v>
      </c>
      <c r="H750" s="54">
        <v>0</v>
      </c>
    </row>
    <row r="751" spans="1:8" ht="39" hidden="1" x14ac:dyDescent="0.25">
      <c r="A751" s="3" t="s">
        <v>794</v>
      </c>
      <c r="B751" s="15" t="s">
        <v>136</v>
      </c>
      <c r="C751" s="15" t="s">
        <v>217</v>
      </c>
      <c r="D751" s="15" t="s">
        <v>834</v>
      </c>
      <c r="E751" s="15" t="s">
        <v>179</v>
      </c>
      <c r="F751" s="54"/>
      <c r="G751" s="54"/>
      <c r="H751" s="54"/>
    </row>
    <row r="752" spans="1:8" ht="33" customHeight="1" x14ac:dyDescent="0.25">
      <c r="A752" s="8" t="s">
        <v>680</v>
      </c>
      <c r="B752" s="12" t="s">
        <v>136</v>
      </c>
      <c r="C752" s="13" t="s">
        <v>217</v>
      </c>
      <c r="D752" s="13" t="s">
        <v>679</v>
      </c>
      <c r="E752" s="13"/>
      <c r="F752" s="56">
        <f t="shared" ref="F752:H753" si="39">F753</f>
        <v>258.60000000000002</v>
      </c>
      <c r="G752" s="56">
        <f t="shared" si="39"/>
        <v>258.60000000000002</v>
      </c>
      <c r="H752" s="56">
        <f t="shared" si="39"/>
        <v>258.60000000000002</v>
      </c>
    </row>
    <row r="753" spans="1:8" ht="64.5" x14ac:dyDescent="0.25">
      <c r="A753" s="3" t="s">
        <v>739</v>
      </c>
      <c r="B753" s="14" t="s">
        <v>136</v>
      </c>
      <c r="C753" s="15" t="s">
        <v>217</v>
      </c>
      <c r="D753" s="15" t="s">
        <v>770</v>
      </c>
      <c r="E753" s="15"/>
      <c r="F753" s="53">
        <f t="shared" si="39"/>
        <v>258.60000000000002</v>
      </c>
      <c r="G753" s="53">
        <f t="shared" si="39"/>
        <v>258.60000000000002</v>
      </c>
      <c r="H753" s="53">
        <f t="shared" si="39"/>
        <v>258.60000000000002</v>
      </c>
    </row>
    <row r="754" spans="1:8" ht="26.25" x14ac:dyDescent="0.25">
      <c r="A754" s="3" t="s">
        <v>673</v>
      </c>
      <c r="B754" s="14" t="s">
        <v>136</v>
      </c>
      <c r="C754" s="15" t="s">
        <v>217</v>
      </c>
      <c r="D754" s="15" t="s">
        <v>770</v>
      </c>
      <c r="E754" s="15" t="s">
        <v>251</v>
      </c>
      <c r="F754" s="47">
        <v>258.60000000000002</v>
      </c>
      <c r="G754" s="47">
        <v>258.60000000000002</v>
      </c>
      <c r="H754" s="47">
        <v>258.60000000000002</v>
      </c>
    </row>
    <row r="755" spans="1:8" ht="64.5" hidden="1" x14ac:dyDescent="0.25">
      <c r="A755" s="17" t="s">
        <v>10</v>
      </c>
      <c r="B755" s="15" t="s">
        <v>136</v>
      </c>
      <c r="C755" s="15" t="s">
        <v>217</v>
      </c>
      <c r="D755" s="15" t="s">
        <v>12</v>
      </c>
      <c r="E755" s="15"/>
      <c r="F755" s="53">
        <f>F756</f>
        <v>0</v>
      </c>
      <c r="G755" s="53">
        <v>0</v>
      </c>
      <c r="H755" s="53">
        <v>0</v>
      </c>
    </row>
    <row r="756" spans="1:8" hidden="1" x14ac:dyDescent="0.25">
      <c r="A756" s="3" t="s">
        <v>144</v>
      </c>
      <c r="B756" s="15" t="s">
        <v>136</v>
      </c>
      <c r="C756" s="15" t="s">
        <v>217</v>
      </c>
      <c r="D756" s="15" t="s">
        <v>12</v>
      </c>
      <c r="E756" s="15" t="s">
        <v>145</v>
      </c>
      <c r="F756" s="53"/>
      <c r="G756" s="53">
        <v>0</v>
      </c>
      <c r="H756" s="53">
        <v>0</v>
      </c>
    </row>
    <row r="757" spans="1:8" x14ac:dyDescent="0.25">
      <c r="A757" s="8" t="s">
        <v>157</v>
      </c>
      <c r="B757" s="12" t="s">
        <v>158</v>
      </c>
      <c r="C757" s="15"/>
      <c r="D757" s="15"/>
      <c r="E757" s="15"/>
      <c r="F757" s="52">
        <f>F758+F846</f>
        <v>75557.599999999991</v>
      </c>
      <c r="G757" s="52">
        <f>G758+G846</f>
        <v>72837.099999999991</v>
      </c>
      <c r="H757" s="52">
        <f>H758+H846</f>
        <v>72837.099999999991</v>
      </c>
    </row>
    <row r="758" spans="1:8" x14ac:dyDescent="0.25">
      <c r="A758" s="8" t="s">
        <v>159</v>
      </c>
      <c r="B758" s="12" t="s">
        <v>158</v>
      </c>
      <c r="C758" s="13" t="s">
        <v>160</v>
      </c>
      <c r="D758" s="13"/>
      <c r="E758" s="13"/>
      <c r="F758" s="52">
        <f>F759+F843</f>
        <v>62239.7</v>
      </c>
      <c r="G758" s="52">
        <f>G759+G843</f>
        <v>59519.199999999997</v>
      </c>
      <c r="H758" s="52">
        <f>H759+H843</f>
        <v>59519.199999999997</v>
      </c>
    </row>
    <row r="759" spans="1:8" ht="39" x14ac:dyDescent="0.25">
      <c r="A759" s="8" t="s">
        <v>771</v>
      </c>
      <c r="B759" s="12" t="s">
        <v>158</v>
      </c>
      <c r="C759" s="13" t="s">
        <v>160</v>
      </c>
      <c r="D759" s="13" t="s">
        <v>161</v>
      </c>
      <c r="E759" s="13"/>
      <c r="F759" s="52">
        <f>F760+F825</f>
        <v>62239.7</v>
      </c>
      <c r="G759" s="52">
        <f>G760+G825</f>
        <v>59519.199999999997</v>
      </c>
      <c r="H759" s="52">
        <f>H760+H825</f>
        <v>59519.199999999997</v>
      </c>
    </row>
    <row r="760" spans="1:8" ht="26.25" x14ac:dyDescent="0.25">
      <c r="A760" s="8" t="s">
        <v>139</v>
      </c>
      <c r="B760" s="12" t="s">
        <v>158</v>
      </c>
      <c r="C760" s="13" t="s">
        <v>160</v>
      </c>
      <c r="D760" s="13" t="s">
        <v>162</v>
      </c>
      <c r="E760" s="13"/>
      <c r="F760" s="52">
        <f>F761+F774+F789+F804+F812+F820+F818</f>
        <v>61762.7</v>
      </c>
      <c r="G760" s="52">
        <f>G761+G774+G789+G804+G812+G820+G818</f>
        <v>59042.2</v>
      </c>
      <c r="H760" s="52">
        <f>H761+H774+H789+H804+H812+H820+H818</f>
        <v>59042.2</v>
      </c>
    </row>
    <row r="761" spans="1:8" ht="51.75" x14ac:dyDescent="0.25">
      <c r="A761" s="3" t="s">
        <v>163</v>
      </c>
      <c r="B761" s="14" t="s">
        <v>158</v>
      </c>
      <c r="C761" s="15" t="s">
        <v>160</v>
      </c>
      <c r="D761" s="15" t="s">
        <v>164</v>
      </c>
      <c r="E761" s="15"/>
      <c r="F761" s="53">
        <f>F762+F766+F770+F772+F764</f>
        <v>35533.299999999996</v>
      </c>
      <c r="G761" s="53">
        <f>G762+G766+G770+G772</f>
        <v>33237.699999999997</v>
      </c>
      <c r="H761" s="53">
        <f>H762+H766+H770+H772</f>
        <v>33237.699999999997</v>
      </c>
    </row>
    <row r="762" spans="1:8" ht="26.25" x14ac:dyDescent="0.25">
      <c r="A762" s="3" t="s">
        <v>146</v>
      </c>
      <c r="B762" s="14" t="s">
        <v>158</v>
      </c>
      <c r="C762" s="15" t="s">
        <v>160</v>
      </c>
      <c r="D762" s="15" t="s">
        <v>165</v>
      </c>
      <c r="E762" s="15"/>
      <c r="F762" s="53">
        <f>F763</f>
        <v>28055.3</v>
      </c>
      <c r="G762" s="53">
        <f>G763</f>
        <v>27255.3</v>
      </c>
      <c r="H762" s="53">
        <f>H763</f>
        <v>27255.3</v>
      </c>
    </row>
    <row r="763" spans="1:8" x14ac:dyDescent="0.25">
      <c r="A763" s="3" t="s">
        <v>133</v>
      </c>
      <c r="B763" s="14" t="s">
        <v>158</v>
      </c>
      <c r="C763" s="15" t="s">
        <v>160</v>
      </c>
      <c r="D763" s="15" t="s">
        <v>165</v>
      </c>
      <c r="E763" s="15" t="s">
        <v>134</v>
      </c>
      <c r="F763" s="47">
        <v>28055.3</v>
      </c>
      <c r="G763" s="47">
        <v>27255.3</v>
      </c>
      <c r="H763" s="47">
        <v>27255.3</v>
      </c>
    </row>
    <row r="764" spans="1:8" ht="81" hidden="1" customHeight="1" x14ac:dyDescent="0.25">
      <c r="A764" s="32" t="s">
        <v>755</v>
      </c>
      <c r="B764" s="14" t="s">
        <v>158</v>
      </c>
      <c r="C764" s="15" t="s">
        <v>160</v>
      </c>
      <c r="D764" s="15" t="s">
        <v>333</v>
      </c>
      <c r="E764" s="15"/>
      <c r="F764" s="53">
        <f>F765</f>
        <v>0</v>
      </c>
      <c r="G764" s="53">
        <f>G765</f>
        <v>0</v>
      </c>
      <c r="H764" s="53">
        <f>H765</f>
        <v>0</v>
      </c>
    </row>
    <row r="765" spans="1:8" ht="17.25" hidden="1" customHeight="1" x14ac:dyDescent="0.25">
      <c r="A765" s="3" t="s">
        <v>133</v>
      </c>
      <c r="B765" s="14" t="s">
        <v>158</v>
      </c>
      <c r="C765" s="15" t="s">
        <v>160</v>
      </c>
      <c r="D765" s="15" t="s">
        <v>333</v>
      </c>
      <c r="E765" s="15" t="s">
        <v>134</v>
      </c>
      <c r="F765" s="53"/>
      <c r="G765" s="53">
        <v>0</v>
      </c>
      <c r="H765" s="53">
        <v>0</v>
      </c>
    </row>
    <row r="766" spans="1:8" ht="64.5" x14ac:dyDescent="0.25">
      <c r="A766" s="3" t="s">
        <v>746</v>
      </c>
      <c r="B766" s="14" t="s">
        <v>158</v>
      </c>
      <c r="C766" s="15" t="s">
        <v>160</v>
      </c>
      <c r="D766" s="15" t="s">
        <v>166</v>
      </c>
      <c r="E766" s="15"/>
      <c r="F766" s="53">
        <f>F767</f>
        <v>5982.4</v>
      </c>
      <c r="G766" s="53">
        <f>G767</f>
        <v>5982.4</v>
      </c>
      <c r="H766" s="53">
        <f>H767</f>
        <v>5982.4</v>
      </c>
    </row>
    <row r="767" spans="1:8" x14ac:dyDescent="0.25">
      <c r="A767" s="3" t="s">
        <v>133</v>
      </c>
      <c r="B767" s="14" t="s">
        <v>158</v>
      </c>
      <c r="C767" s="15" t="s">
        <v>160</v>
      </c>
      <c r="D767" s="15" t="s">
        <v>166</v>
      </c>
      <c r="E767" s="15" t="s">
        <v>134</v>
      </c>
      <c r="F767" s="47">
        <v>5982.4</v>
      </c>
      <c r="G767" s="47">
        <v>5982.4</v>
      </c>
      <c r="H767" s="47">
        <v>5982.4</v>
      </c>
    </row>
    <row r="768" spans="1:8" ht="64.5" hidden="1" x14ac:dyDescent="0.25">
      <c r="A768" s="17" t="s">
        <v>10</v>
      </c>
      <c r="B768" s="15" t="s">
        <v>158</v>
      </c>
      <c r="C768" s="15" t="s">
        <v>160</v>
      </c>
      <c r="D768" s="15" t="s">
        <v>16</v>
      </c>
      <c r="E768" s="15"/>
      <c r="F768" s="53">
        <f>F769</f>
        <v>0</v>
      </c>
      <c r="G768" s="53">
        <v>0</v>
      </c>
      <c r="H768" s="53">
        <v>0</v>
      </c>
    </row>
    <row r="769" spans="1:8" hidden="1" x14ac:dyDescent="0.25">
      <c r="A769" s="3" t="s">
        <v>133</v>
      </c>
      <c r="B769" s="15" t="s">
        <v>158</v>
      </c>
      <c r="C769" s="15" t="s">
        <v>160</v>
      </c>
      <c r="D769" s="15" t="s">
        <v>16</v>
      </c>
      <c r="E769" s="15" t="s">
        <v>134</v>
      </c>
      <c r="F769" s="53"/>
      <c r="G769" s="53">
        <v>0</v>
      </c>
      <c r="H769" s="53">
        <v>0</v>
      </c>
    </row>
    <row r="770" spans="1:8" ht="39" x14ac:dyDescent="0.25">
      <c r="A770" s="3" t="s">
        <v>707</v>
      </c>
      <c r="B770" s="14" t="s">
        <v>158</v>
      </c>
      <c r="C770" s="15" t="s">
        <v>160</v>
      </c>
      <c r="D770" s="15" t="s">
        <v>303</v>
      </c>
      <c r="E770" s="15"/>
      <c r="F770" s="53">
        <f>F771</f>
        <v>1495.6</v>
      </c>
      <c r="G770" s="53">
        <f>G771</f>
        <v>0</v>
      </c>
      <c r="H770" s="53">
        <f>H771</f>
        <v>0</v>
      </c>
    </row>
    <row r="771" spans="1:8" x14ac:dyDescent="0.25">
      <c r="A771" s="3" t="s">
        <v>133</v>
      </c>
      <c r="B771" s="14" t="s">
        <v>158</v>
      </c>
      <c r="C771" s="15" t="s">
        <v>160</v>
      </c>
      <c r="D771" s="15" t="s">
        <v>303</v>
      </c>
      <c r="E771" s="15" t="s">
        <v>134</v>
      </c>
      <c r="F771" s="47">
        <v>1495.6</v>
      </c>
      <c r="G771" s="47">
        <v>0</v>
      </c>
      <c r="H771" s="47">
        <v>0</v>
      </c>
    </row>
    <row r="772" spans="1:8" ht="39" hidden="1" x14ac:dyDescent="0.25">
      <c r="A772" s="3" t="s">
        <v>110</v>
      </c>
      <c r="B772" s="15" t="s">
        <v>158</v>
      </c>
      <c r="C772" s="15" t="s">
        <v>160</v>
      </c>
      <c r="D772" s="15" t="s">
        <v>117</v>
      </c>
      <c r="E772" s="15"/>
      <c r="F772" s="54">
        <f>F773</f>
        <v>0</v>
      </c>
      <c r="G772" s="54">
        <f>G773</f>
        <v>0</v>
      </c>
      <c r="H772" s="54">
        <f>H773</f>
        <v>0</v>
      </c>
    </row>
    <row r="773" spans="1:8" hidden="1" x14ac:dyDescent="0.25">
      <c r="A773" s="3" t="s">
        <v>133</v>
      </c>
      <c r="B773" s="15" t="s">
        <v>158</v>
      </c>
      <c r="C773" s="15" t="s">
        <v>160</v>
      </c>
      <c r="D773" s="15" t="s">
        <v>117</v>
      </c>
      <c r="E773" s="15" t="s">
        <v>134</v>
      </c>
      <c r="F773" s="54">
        <v>0</v>
      </c>
      <c r="G773" s="54">
        <v>0</v>
      </c>
      <c r="H773" s="54">
        <v>0</v>
      </c>
    </row>
    <row r="774" spans="1:8" ht="39" customHeight="1" x14ac:dyDescent="0.25">
      <c r="A774" s="3" t="s">
        <v>167</v>
      </c>
      <c r="B774" s="14" t="s">
        <v>158</v>
      </c>
      <c r="C774" s="15" t="s">
        <v>160</v>
      </c>
      <c r="D774" s="15" t="s">
        <v>168</v>
      </c>
      <c r="E774" s="15"/>
      <c r="F774" s="53">
        <f>F775+F781+F785+F787+F779</f>
        <v>20486.099999999999</v>
      </c>
      <c r="G774" s="53">
        <f>G775+G781+G785+G787</f>
        <v>20142.099999999999</v>
      </c>
      <c r="H774" s="53">
        <f>H775+H781+H785+H787</f>
        <v>20142.099999999999</v>
      </c>
    </row>
    <row r="775" spans="1:8" ht="26.25" x14ac:dyDescent="0.25">
      <c r="A775" s="3" t="s">
        <v>146</v>
      </c>
      <c r="B775" s="14" t="s">
        <v>158</v>
      </c>
      <c r="C775" s="15" t="s">
        <v>160</v>
      </c>
      <c r="D775" s="15" t="s">
        <v>169</v>
      </c>
      <c r="E775" s="15"/>
      <c r="F775" s="53">
        <f>F776</f>
        <v>18766.099999999999</v>
      </c>
      <c r="G775" s="53">
        <f>G776</f>
        <v>18766.099999999999</v>
      </c>
      <c r="H775" s="53">
        <f>H776</f>
        <v>18766.099999999999</v>
      </c>
    </row>
    <row r="776" spans="1:8" ht="14.25" customHeight="1" x14ac:dyDescent="0.25">
      <c r="A776" s="3" t="s">
        <v>133</v>
      </c>
      <c r="B776" s="14" t="s">
        <v>158</v>
      </c>
      <c r="C776" s="15" t="s">
        <v>160</v>
      </c>
      <c r="D776" s="15" t="s">
        <v>169</v>
      </c>
      <c r="E776" s="15" t="s">
        <v>134</v>
      </c>
      <c r="F776" s="47">
        <v>18766.099999999999</v>
      </c>
      <c r="G776" s="47">
        <v>18766.099999999999</v>
      </c>
      <c r="H776" s="47">
        <v>18766.099999999999</v>
      </c>
    </row>
    <row r="777" spans="1:8" ht="26.25" hidden="1" x14ac:dyDescent="0.25">
      <c r="A777" s="17" t="s">
        <v>350</v>
      </c>
      <c r="B777" s="15" t="s">
        <v>158</v>
      </c>
      <c r="C777" s="15" t="s">
        <v>160</v>
      </c>
      <c r="D777" s="15" t="s">
        <v>351</v>
      </c>
      <c r="E777" s="15"/>
      <c r="F777" s="53">
        <f>F778</f>
        <v>0</v>
      </c>
      <c r="G777" s="53">
        <f>G778</f>
        <v>0</v>
      </c>
      <c r="H777" s="53">
        <f>H778</f>
        <v>0</v>
      </c>
    </row>
    <row r="778" spans="1:8" hidden="1" x14ac:dyDescent="0.25">
      <c r="A778" s="3" t="s">
        <v>133</v>
      </c>
      <c r="B778" s="15" t="s">
        <v>158</v>
      </c>
      <c r="C778" s="15" t="s">
        <v>160</v>
      </c>
      <c r="D778" s="15" t="s">
        <v>351</v>
      </c>
      <c r="E778" s="15" t="s">
        <v>134</v>
      </c>
      <c r="F778" s="53">
        <v>0</v>
      </c>
      <c r="G778" s="53">
        <v>0</v>
      </c>
      <c r="H778" s="53">
        <v>0</v>
      </c>
    </row>
    <row r="779" spans="1:8" ht="81" hidden="1" customHeight="1" x14ac:dyDescent="0.25">
      <c r="A779" s="32" t="s">
        <v>755</v>
      </c>
      <c r="B779" s="15" t="s">
        <v>158</v>
      </c>
      <c r="C779" s="15" t="s">
        <v>160</v>
      </c>
      <c r="D779" s="15" t="s">
        <v>334</v>
      </c>
      <c r="E779" s="15"/>
      <c r="F779" s="53">
        <f>F780</f>
        <v>0</v>
      </c>
      <c r="G779" s="53">
        <f>G780</f>
        <v>0</v>
      </c>
      <c r="H779" s="53">
        <f>H780</f>
        <v>0</v>
      </c>
    </row>
    <row r="780" spans="1:8" ht="19.5" hidden="1" customHeight="1" x14ac:dyDescent="0.25">
      <c r="A780" s="3" t="s">
        <v>133</v>
      </c>
      <c r="B780" s="15" t="s">
        <v>158</v>
      </c>
      <c r="C780" s="15" t="s">
        <v>160</v>
      </c>
      <c r="D780" s="15" t="s">
        <v>334</v>
      </c>
      <c r="E780" s="15" t="s">
        <v>134</v>
      </c>
      <c r="F780" s="53"/>
      <c r="G780" s="53">
        <v>0</v>
      </c>
      <c r="H780" s="53">
        <v>0</v>
      </c>
    </row>
    <row r="781" spans="1:8" ht="64.5" x14ac:dyDescent="0.25">
      <c r="A781" s="3" t="s">
        <v>746</v>
      </c>
      <c r="B781" s="14" t="s">
        <v>158</v>
      </c>
      <c r="C781" s="15" t="s">
        <v>160</v>
      </c>
      <c r="D781" s="15" t="s">
        <v>170</v>
      </c>
      <c r="E781" s="15"/>
      <c r="F781" s="53">
        <f>F782</f>
        <v>1376</v>
      </c>
      <c r="G781" s="53">
        <f>G782</f>
        <v>1376</v>
      </c>
      <c r="H781" s="53">
        <f>H782</f>
        <v>1376</v>
      </c>
    </row>
    <row r="782" spans="1:8" x14ac:dyDescent="0.25">
      <c r="A782" s="3" t="s">
        <v>133</v>
      </c>
      <c r="B782" s="14" t="s">
        <v>158</v>
      </c>
      <c r="C782" s="15" t="s">
        <v>160</v>
      </c>
      <c r="D782" s="15" t="s">
        <v>170</v>
      </c>
      <c r="E782" s="15" t="s">
        <v>134</v>
      </c>
      <c r="F782" s="47">
        <v>1376</v>
      </c>
      <c r="G782" s="47">
        <v>1376</v>
      </c>
      <c r="H782" s="47">
        <v>1376</v>
      </c>
    </row>
    <row r="783" spans="1:8" ht="64.5" hidden="1" x14ac:dyDescent="0.25">
      <c r="A783" s="17" t="s">
        <v>10</v>
      </c>
      <c r="B783" s="15" t="s">
        <v>158</v>
      </c>
      <c r="C783" s="15" t="s">
        <v>160</v>
      </c>
      <c r="D783" s="15" t="s">
        <v>17</v>
      </c>
      <c r="E783" s="15"/>
      <c r="F783" s="53">
        <f>F784</f>
        <v>0</v>
      </c>
      <c r="G783" s="53">
        <v>0</v>
      </c>
      <c r="H783" s="53">
        <v>0</v>
      </c>
    </row>
    <row r="784" spans="1:8" hidden="1" x14ac:dyDescent="0.25">
      <c r="A784" s="3" t="s">
        <v>133</v>
      </c>
      <c r="B784" s="15" t="s">
        <v>158</v>
      </c>
      <c r="C784" s="15" t="s">
        <v>160</v>
      </c>
      <c r="D784" s="15" t="s">
        <v>17</v>
      </c>
      <c r="E784" s="15" t="s">
        <v>134</v>
      </c>
      <c r="F784" s="53"/>
      <c r="G784" s="53">
        <v>0</v>
      </c>
      <c r="H784" s="53">
        <v>0</v>
      </c>
    </row>
    <row r="785" spans="1:8" ht="39" x14ac:dyDescent="0.25">
      <c r="A785" s="3" t="s">
        <v>707</v>
      </c>
      <c r="B785" s="14" t="s">
        <v>158</v>
      </c>
      <c r="C785" s="15" t="s">
        <v>160</v>
      </c>
      <c r="D785" s="15" t="s">
        <v>304</v>
      </c>
      <c r="E785" s="15"/>
      <c r="F785" s="53">
        <f>F786</f>
        <v>344</v>
      </c>
      <c r="G785" s="53">
        <f>G786</f>
        <v>0</v>
      </c>
      <c r="H785" s="53">
        <f>H786</f>
        <v>0</v>
      </c>
    </row>
    <row r="786" spans="1:8" x14ac:dyDescent="0.25">
      <c r="A786" s="3" t="s">
        <v>133</v>
      </c>
      <c r="B786" s="14" t="s">
        <v>158</v>
      </c>
      <c r="C786" s="15" t="s">
        <v>160</v>
      </c>
      <c r="D786" s="15" t="s">
        <v>304</v>
      </c>
      <c r="E786" s="15" t="s">
        <v>134</v>
      </c>
      <c r="F786" s="47">
        <v>344</v>
      </c>
      <c r="G786" s="47">
        <v>0</v>
      </c>
      <c r="H786" s="47">
        <v>0</v>
      </c>
    </row>
    <row r="787" spans="1:8" ht="39" hidden="1" x14ac:dyDescent="0.25">
      <c r="A787" s="3" t="s">
        <v>143</v>
      </c>
      <c r="B787" s="15" t="s">
        <v>158</v>
      </c>
      <c r="C787" s="15" t="s">
        <v>160</v>
      </c>
      <c r="D787" s="15" t="s">
        <v>304</v>
      </c>
      <c r="E787" s="15"/>
      <c r="F787" s="54">
        <f>F788</f>
        <v>0</v>
      </c>
      <c r="G787" s="54">
        <f>G788</f>
        <v>0</v>
      </c>
      <c r="H787" s="54">
        <f>H788</f>
        <v>0</v>
      </c>
    </row>
    <row r="788" spans="1:8" hidden="1" x14ac:dyDescent="0.25">
      <c r="A788" s="3" t="s">
        <v>133</v>
      </c>
      <c r="B788" s="15" t="s">
        <v>158</v>
      </c>
      <c r="C788" s="15" t="s">
        <v>160</v>
      </c>
      <c r="D788" s="15" t="s">
        <v>304</v>
      </c>
      <c r="E788" s="15" t="s">
        <v>134</v>
      </c>
      <c r="F788" s="54">
        <v>0</v>
      </c>
      <c r="G788" s="54">
        <v>0</v>
      </c>
      <c r="H788" s="54">
        <v>0</v>
      </c>
    </row>
    <row r="789" spans="1:8" ht="39" x14ac:dyDescent="0.25">
      <c r="A789" s="3" t="s">
        <v>171</v>
      </c>
      <c r="B789" s="14" t="s">
        <v>158</v>
      </c>
      <c r="C789" s="15" t="s">
        <v>160</v>
      </c>
      <c r="D789" s="15" t="s">
        <v>172</v>
      </c>
      <c r="E789" s="15"/>
      <c r="F789" s="53">
        <f>F790+F796+F800+F802+F794</f>
        <v>5230.3</v>
      </c>
      <c r="G789" s="53">
        <f>G790+G796+G800+G802</f>
        <v>5149.4000000000005</v>
      </c>
      <c r="H789" s="53">
        <f>H790+H796+H800+H802</f>
        <v>5149.4000000000005</v>
      </c>
    </row>
    <row r="790" spans="1:8" ht="26.25" x14ac:dyDescent="0.25">
      <c r="A790" s="3" t="s">
        <v>146</v>
      </c>
      <c r="B790" s="14" t="s">
        <v>158</v>
      </c>
      <c r="C790" s="15" t="s">
        <v>160</v>
      </c>
      <c r="D790" s="15" t="s">
        <v>173</v>
      </c>
      <c r="E790" s="15"/>
      <c r="F790" s="53">
        <f>F791</f>
        <v>4825.8</v>
      </c>
      <c r="G790" s="53">
        <f>G791</f>
        <v>4825.8</v>
      </c>
      <c r="H790" s="53">
        <f>H791</f>
        <v>4825.8</v>
      </c>
    </row>
    <row r="791" spans="1:8" x14ac:dyDescent="0.25">
      <c r="A791" s="3" t="s">
        <v>133</v>
      </c>
      <c r="B791" s="14" t="s">
        <v>158</v>
      </c>
      <c r="C791" s="15" t="s">
        <v>160</v>
      </c>
      <c r="D791" s="15" t="s">
        <v>173</v>
      </c>
      <c r="E791" s="15" t="s">
        <v>134</v>
      </c>
      <c r="F791" s="47">
        <v>4825.8</v>
      </c>
      <c r="G791" s="47">
        <v>4825.8</v>
      </c>
      <c r="H791" s="47">
        <v>4825.8</v>
      </c>
    </row>
    <row r="792" spans="1:8" ht="26.25" hidden="1" x14ac:dyDescent="0.25">
      <c r="A792" s="17" t="s">
        <v>350</v>
      </c>
      <c r="B792" s="15" t="s">
        <v>158</v>
      </c>
      <c r="C792" s="15" t="s">
        <v>160</v>
      </c>
      <c r="D792" s="15" t="s">
        <v>352</v>
      </c>
      <c r="E792" s="15"/>
      <c r="F792" s="53">
        <f>F793</f>
        <v>0</v>
      </c>
      <c r="G792" s="53">
        <f>G793</f>
        <v>0</v>
      </c>
      <c r="H792" s="53">
        <f>H793</f>
        <v>0</v>
      </c>
    </row>
    <row r="793" spans="1:8" hidden="1" x14ac:dyDescent="0.25">
      <c r="A793" s="3" t="s">
        <v>133</v>
      </c>
      <c r="B793" s="15" t="s">
        <v>158</v>
      </c>
      <c r="C793" s="15" t="s">
        <v>160</v>
      </c>
      <c r="D793" s="15" t="s">
        <v>352</v>
      </c>
      <c r="E793" s="15" t="s">
        <v>134</v>
      </c>
      <c r="F793" s="53">
        <v>0</v>
      </c>
      <c r="G793" s="53">
        <v>0</v>
      </c>
      <c r="H793" s="53">
        <v>0</v>
      </c>
    </row>
    <row r="794" spans="1:8" ht="52.5" hidden="1" customHeight="1" x14ac:dyDescent="0.25">
      <c r="A794" s="3" t="s">
        <v>331</v>
      </c>
      <c r="B794" s="15" t="s">
        <v>158</v>
      </c>
      <c r="C794" s="15" t="s">
        <v>160</v>
      </c>
      <c r="D794" s="15" t="s">
        <v>335</v>
      </c>
      <c r="E794" s="15"/>
      <c r="F794" s="53">
        <f>F795</f>
        <v>0</v>
      </c>
      <c r="G794" s="53">
        <f>G795</f>
        <v>0</v>
      </c>
      <c r="H794" s="53">
        <f>H795</f>
        <v>0</v>
      </c>
    </row>
    <row r="795" spans="1:8" ht="17.25" hidden="1" customHeight="1" x14ac:dyDescent="0.25">
      <c r="A795" s="3" t="s">
        <v>133</v>
      </c>
      <c r="B795" s="15" t="s">
        <v>158</v>
      </c>
      <c r="C795" s="15" t="s">
        <v>160</v>
      </c>
      <c r="D795" s="15" t="s">
        <v>335</v>
      </c>
      <c r="E795" s="15" t="s">
        <v>134</v>
      </c>
      <c r="F795" s="54"/>
      <c r="G795" s="53">
        <v>0</v>
      </c>
      <c r="H795" s="53">
        <v>0</v>
      </c>
    </row>
    <row r="796" spans="1:8" ht="64.5" x14ac:dyDescent="0.25">
      <c r="A796" s="3" t="s">
        <v>746</v>
      </c>
      <c r="B796" s="14" t="s">
        <v>158</v>
      </c>
      <c r="C796" s="15" t="s">
        <v>160</v>
      </c>
      <c r="D796" s="15" t="s">
        <v>174</v>
      </c>
      <c r="E796" s="15"/>
      <c r="F796" s="53">
        <f>F797</f>
        <v>323.60000000000002</v>
      </c>
      <c r="G796" s="53">
        <f>G797</f>
        <v>323.60000000000002</v>
      </c>
      <c r="H796" s="53">
        <f>H797</f>
        <v>323.60000000000002</v>
      </c>
    </row>
    <row r="797" spans="1:8" x14ac:dyDescent="0.25">
      <c r="A797" s="3" t="s">
        <v>133</v>
      </c>
      <c r="B797" s="14" t="s">
        <v>158</v>
      </c>
      <c r="C797" s="15" t="s">
        <v>160</v>
      </c>
      <c r="D797" s="15" t="s">
        <v>174</v>
      </c>
      <c r="E797" s="15" t="s">
        <v>134</v>
      </c>
      <c r="F797" s="47">
        <v>323.60000000000002</v>
      </c>
      <c r="G797" s="47">
        <v>323.60000000000002</v>
      </c>
      <c r="H797" s="47">
        <v>323.60000000000002</v>
      </c>
    </row>
    <row r="798" spans="1:8" ht="64.5" hidden="1" x14ac:dyDescent="0.25">
      <c r="A798" s="17" t="s">
        <v>10</v>
      </c>
      <c r="B798" s="15" t="s">
        <v>158</v>
      </c>
      <c r="C798" s="15" t="s">
        <v>160</v>
      </c>
      <c r="D798" s="15" t="s">
        <v>18</v>
      </c>
      <c r="E798" s="15"/>
      <c r="F798" s="53">
        <f>F799</f>
        <v>0</v>
      </c>
      <c r="G798" s="53">
        <v>0</v>
      </c>
      <c r="H798" s="53">
        <v>0</v>
      </c>
    </row>
    <row r="799" spans="1:8" hidden="1" x14ac:dyDescent="0.25">
      <c r="A799" s="3" t="s">
        <v>133</v>
      </c>
      <c r="B799" s="15" t="s">
        <v>158</v>
      </c>
      <c r="C799" s="15" t="s">
        <v>160</v>
      </c>
      <c r="D799" s="15" t="s">
        <v>18</v>
      </c>
      <c r="E799" s="15" t="s">
        <v>134</v>
      </c>
      <c r="F799" s="53"/>
      <c r="G799" s="53">
        <v>0</v>
      </c>
      <c r="H799" s="53">
        <v>0</v>
      </c>
    </row>
    <row r="800" spans="1:8" ht="39" x14ac:dyDescent="0.25">
      <c r="A800" s="3" t="s">
        <v>707</v>
      </c>
      <c r="B800" s="14" t="s">
        <v>158</v>
      </c>
      <c r="C800" s="15" t="s">
        <v>160</v>
      </c>
      <c r="D800" s="15" t="s">
        <v>305</v>
      </c>
      <c r="E800" s="15"/>
      <c r="F800" s="53">
        <f>F801</f>
        <v>80.900000000000006</v>
      </c>
      <c r="G800" s="53">
        <f>G801</f>
        <v>0</v>
      </c>
      <c r="H800" s="53">
        <f>H801</f>
        <v>0</v>
      </c>
    </row>
    <row r="801" spans="1:8" x14ac:dyDescent="0.25">
      <c r="A801" s="3" t="s">
        <v>133</v>
      </c>
      <c r="B801" s="14" t="s">
        <v>158</v>
      </c>
      <c r="C801" s="15" t="s">
        <v>160</v>
      </c>
      <c r="D801" s="15" t="s">
        <v>305</v>
      </c>
      <c r="E801" s="15" t="s">
        <v>134</v>
      </c>
      <c r="F801" s="47">
        <v>80.900000000000006</v>
      </c>
      <c r="G801" s="47">
        <v>0</v>
      </c>
      <c r="H801" s="47">
        <v>0</v>
      </c>
    </row>
    <row r="802" spans="1:8" ht="39" hidden="1" x14ac:dyDescent="0.25">
      <c r="A802" s="3" t="s">
        <v>110</v>
      </c>
      <c r="B802" s="15" t="s">
        <v>158</v>
      </c>
      <c r="C802" s="15" t="s">
        <v>160</v>
      </c>
      <c r="D802" s="15" t="s">
        <v>118</v>
      </c>
      <c r="E802" s="15"/>
      <c r="F802" s="54">
        <f>F803</f>
        <v>0</v>
      </c>
      <c r="G802" s="54">
        <f>G803</f>
        <v>0</v>
      </c>
      <c r="H802" s="54">
        <f>H803</f>
        <v>0</v>
      </c>
    </row>
    <row r="803" spans="1:8" hidden="1" x14ac:dyDescent="0.25">
      <c r="A803" s="3" t="s">
        <v>133</v>
      </c>
      <c r="B803" s="15" t="s">
        <v>158</v>
      </c>
      <c r="C803" s="15" t="s">
        <v>160</v>
      </c>
      <c r="D803" s="15" t="s">
        <v>118</v>
      </c>
      <c r="E803" s="15" t="s">
        <v>134</v>
      </c>
      <c r="F803" s="54">
        <v>0</v>
      </c>
      <c r="G803" s="54">
        <v>0</v>
      </c>
      <c r="H803" s="54">
        <v>0</v>
      </c>
    </row>
    <row r="804" spans="1:8" ht="26.25" x14ac:dyDescent="0.25">
      <c r="A804" s="3" t="s">
        <v>149</v>
      </c>
      <c r="B804" s="14" t="s">
        <v>158</v>
      </c>
      <c r="C804" s="15" t="s">
        <v>160</v>
      </c>
      <c r="D804" s="15" t="s">
        <v>150</v>
      </c>
      <c r="E804" s="15"/>
      <c r="F804" s="53">
        <f>F805+F810+F808</f>
        <v>513</v>
      </c>
      <c r="G804" s="53">
        <f>G805+G810+G808</f>
        <v>513</v>
      </c>
      <c r="H804" s="53">
        <f>H805+H810+H808</f>
        <v>513</v>
      </c>
    </row>
    <row r="805" spans="1:8" ht="26.25" x14ac:dyDescent="0.25">
      <c r="A805" s="3" t="s">
        <v>132</v>
      </c>
      <c r="B805" s="14" t="s">
        <v>158</v>
      </c>
      <c r="C805" s="15" t="s">
        <v>160</v>
      </c>
      <c r="D805" s="15" t="s">
        <v>151</v>
      </c>
      <c r="E805" s="15"/>
      <c r="F805" s="53">
        <f>F806+F807</f>
        <v>513</v>
      </c>
      <c r="G805" s="53">
        <f>G806+G807</f>
        <v>513</v>
      </c>
      <c r="H805" s="53">
        <f>H806+H807</f>
        <v>513</v>
      </c>
    </row>
    <row r="806" spans="1:8" x14ac:dyDescent="0.25">
      <c r="A806" s="3" t="s">
        <v>133</v>
      </c>
      <c r="B806" s="14" t="s">
        <v>158</v>
      </c>
      <c r="C806" s="15" t="s">
        <v>160</v>
      </c>
      <c r="D806" s="15" t="s">
        <v>151</v>
      </c>
      <c r="E806" s="15" t="s">
        <v>134</v>
      </c>
      <c r="F806" s="47">
        <v>488</v>
      </c>
      <c r="G806" s="47">
        <v>488</v>
      </c>
      <c r="H806" s="47">
        <v>488</v>
      </c>
    </row>
    <row r="807" spans="1:8" ht="16.5" customHeight="1" x14ac:dyDescent="0.25">
      <c r="A807" s="3" t="s">
        <v>144</v>
      </c>
      <c r="B807" s="14" t="s">
        <v>158</v>
      </c>
      <c r="C807" s="15" t="s">
        <v>160</v>
      </c>
      <c r="D807" s="15" t="s">
        <v>151</v>
      </c>
      <c r="E807" s="15" t="s">
        <v>145</v>
      </c>
      <c r="F807" s="47">
        <v>25</v>
      </c>
      <c r="G807" s="47">
        <v>25</v>
      </c>
      <c r="H807" s="47">
        <v>25</v>
      </c>
    </row>
    <row r="808" spans="1:8" ht="128.25" hidden="1" x14ac:dyDescent="0.25">
      <c r="A808" s="3" t="s">
        <v>609</v>
      </c>
      <c r="B808" s="14" t="s">
        <v>158</v>
      </c>
      <c r="C808" s="15" t="s">
        <v>160</v>
      </c>
      <c r="D808" s="15" t="s">
        <v>610</v>
      </c>
      <c r="E808" s="15"/>
      <c r="F808" s="53">
        <f>F809</f>
        <v>0</v>
      </c>
      <c r="G808" s="53">
        <f>G809</f>
        <v>0</v>
      </c>
      <c r="H808" s="53">
        <f>H809</f>
        <v>0</v>
      </c>
    </row>
    <row r="809" spans="1:8" hidden="1" x14ac:dyDescent="0.25">
      <c r="A809" s="3" t="s">
        <v>133</v>
      </c>
      <c r="B809" s="14" t="s">
        <v>158</v>
      </c>
      <c r="C809" s="15" t="s">
        <v>160</v>
      </c>
      <c r="D809" s="15" t="s">
        <v>610</v>
      </c>
      <c r="E809" s="15" t="s">
        <v>134</v>
      </c>
      <c r="F809" s="53"/>
      <c r="G809" s="53"/>
      <c r="H809" s="53"/>
    </row>
    <row r="810" spans="1:8" ht="90" hidden="1" x14ac:dyDescent="0.25">
      <c r="A810" s="3" t="s">
        <v>505</v>
      </c>
      <c r="B810" s="15" t="s">
        <v>158</v>
      </c>
      <c r="C810" s="15" t="s">
        <v>160</v>
      </c>
      <c r="D810" s="15" t="s">
        <v>506</v>
      </c>
      <c r="E810" s="15"/>
      <c r="F810" s="53">
        <f>F811</f>
        <v>0</v>
      </c>
      <c r="G810" s="53">
        <f>G811</f>
        <v>0</v>
      </c>
      <c r="H810" s="53">
        <f>H811</f>
        <v>0</v>
      </c>
    </row>
    <row r="811" spans="1:8" hidden="1" x14ac:dyDescent="0.25">
      <c r="A811" s="3" t="s">
        <v>133</v>
      </c>
      <c r="B811" s="15" t="s">
        <v>158</v>
      </c>
      <c r="C811" s="15" t="s">
        <v>160</v>
      </c>
      <c r="D811" s="15" t="s">
        <v>506</v>
      </c>
      <c r="E811" s="15" t="s">
        <v>134</v>
      </c>
      <c r="F811" s="53"/>
      <c r="G811" s="53"/>
      <c r="H811" s="53"/>
    </row>
    <row r="812" spans="1:8" hidden="1" x14ac:dyDescent="0.25">
      <c r="A812" s="8" t="s">
        <v>64</v>
      </c>
      <c r="B812" s="13" t="s">
        <v>158</v>
      </c>
      <c r="C812" s="13" t="s">
        <v>160</v>
      </c>
      <c r="D812" s="13" t="s">
        <v>65</v>
      </c>
      <c r="E812" s="13"/>
      <c r="F812" s="53">
        <f>F815</f>
        <v>0</v>
      </c>
      <c r="G812" s="53">
        <f>G815</f>
        <v>0</v>
      </c>
      <c r="H812" s="53">
        <f>H815</f>
        <v>0</v>
      </c>
    </row>
    <row r="813" spans="1:8" ht="36.75" hidden="1" customHeight="1" x14ac:dyDescent="0.25">
      <c r="A813" s="36" t="s">
        <v>611</v>
      </c>
      <c r="B813" s="15" t="s">
        <v>158</v>
      </c>
      <c r="C813" s="15" t="s">
        <v>160</v>
      </c>
      <c r="D813" s="15" t="s">
        <v>612</v>
      </c>
      <c r="E813" s="15"/>
      <c r="F813" s="53" t="e">
        <f>F814+#REF!</f>
        <v>#REF!</v>
      </c>
      <c r="G813" s="53">
        <v>0</v>
      </c>
      <c r="H813" s="53">
        <f>H814</f>
        <v>0</v>
      </c>
    </row>
    <row r="814" spans="1:8" ht="37.5" hidden="1" customHeight="1" x14ac:dyDescent="0.25">
      <c r="A814" s="3" t="s">
        <v>133</v>
      </c>
      <c r="B814" s="15" t="s">
        <v>158</v>
      </c>
      <c r="C814" s="15" t="s">
        <v>160</v>
      </c>
      <c r="D814" s="15" t="s">
        <v>612</v>
      </c>
      <c r="E814" s="15" t="s">
        <v>134</v>
      </c>
      <c r="F814" s="53"/>
      <c r="G814" s="53"/>
      <c r="H814" s="53"/>
    </row>
    <row r="815" spans="1:8" ht="51.75" hidden="1" x14ac:dyDescent="0.25">
      <c r="A815" s="42" t="s">
        <v>613</v>
      </c>
      <c r="B815" s="15" t="s">
        <v>158</v>
      </c>
      <c r="C815" s="15" t="s">
        <v>160</v>
      </c>
      <c r="D815" s="15" t="s">
        <v>614</v>
      </c>
      <c r="E815" s="15"/>
      <c r="F815" s="53">
        <f>F816</f>
        <v>0</v>
      </c>
      <c r="G815" s="53">
        <f>G816</f>
        <v>0</v>
      </c>
      <c r="H815" s="53">
        <f>H816</f>
        <v>0</v>
      </c>
    </row>
    <row r="816" spans="1:8" hidden="1" x14ac:dyDescent="0.25">
      <c r="A816" s="3" t="s">
        <v>133</v>
      </c>
      <c r="B816" s="15" t="s">
        <v>158</v>
      </c>
      <c r="C816" s="15" t="s">
        <v>160</v>
      </c>
      <c r="D816" s="15" t="s">
        <v>614</v>
      </c>
      <c r="E816" s="15" t="s">
        <v>134</v>
      </c>
      <c r="F816" s="53"/>
      <c r="G816" s="53">
        <v>0</v>
      </c>
      <c r="H816" s="53">
        <v>0</v>
      </c>
    </row>
    <row r="817" spans="1:8" ht="32.25" hidden="1" customHeight="1" x14ac:dyDescent="0.25">
      <c r="A817" s="8" t="s">
        <v>467</v>
      </c>
      <c r="B817" s="13" t="s">
        <v>158</v>
      </c>
      <c r="C817" s="13" t="s">
        <v>160</v>
      </c>
      <c r="D817" s="13" t="s">
        <v>468</v>
      </c>
      <c r="E817" s="15"/>
      <c r="F817" s="57">
        <f t="shared" ref="F817:H818" si="40">F818</f>
        <v>0</v>
      </c>
      <c r="G817" s="52">
        <f t="shared" si="40"/>
        <v>0</v>
      </c>
      <c r="H817" s="52">
        <f t="shared" si="40"/>
        <v>0</v>
      </c>
    </row>
    <row r="818" spans="1:8" ht="32.25" hidden="1" customHeight="1" x14ac:dyDescent="0.25">
      <c r="A818" s="3" t="s">
        <v>457</v>
      </c>
      <c r="B818" s="14" t="s">
        <v>158</v>
      </c>
      <c r="C818" s="15" t="s">
        <v>160</v>
      </c>
      <c r="D818" s="15" t="s">
        <v>469</v>
      </c>
      <c r="E818" s="15"/>
      <c r="F818" s="53">
        <f t="shared" si="40"/>
        <v>0</v>
      </c>
      <c r="G818" s="53">
        <f t="shared" si="40"/>
        <v>0</v>
      </c>
      <c r="H818" s="53">
        <f t="shared" si="40"/>
        <v>0</v>
      </c>
    </row>
    <row r="819" spans="1:8" ht="36" hidden="1" customHeight="1" x14ac:dyDescent="0.25">
      <c r="A819" s="3" t="s">
        <v>133</v>
      </c>
      <c r="B819" s="14" t="s">
        <v>158</v>
      </c>
      <c r="C819" s="15" t="s">
        <v>160</v>
      </c>
      <c r="D819" s="15" t="s">
        <v>469</v>
      </c>
      <c r="E819" s="15" t="s">
        <v>134</v>
      </c>
      <c r="F819" s="53">
        <v>0</v>
      </c>
      <c r="G819" s="53">
        <v>0</v>
      </c>
      <c r="H819" s="53">
        <v>0</v>
      </c>
    </row>
    <row r="820" spans="1:8" ht="30.75" hidden="1" customHeight="1" x14ac:dyDescent="0.25">
      <c r="A820" s="8" t="s">
        <v>32</v>
      </c>
      <c r="B820" s="12" t="s">
        <v>158</v>
      </c>
      <c r="C820" s="13" t="s">
        <v>160</v>
      </c>
      <c r="D820" s="13" t="s">
        <v>34</v>
      </c>
      <c r="E820" s="13"/>
      <c r="F820" s="52">
        <f t="shared" ref="F820:H821" si="41">F821</f>
        <v>0</v>
      </c>
      <c r="G820" s="52">
        <f t="shared" si="41"/>
        <v>0</v>
      </c>
      <c r="H820" s="52">
        <f t="shared" si="41"/>
        <v>0</v>
      </c>
    </row>
    <row r="821" spans="1:8" ht="39.75" hidden="1" customHeight="1" x14ac:dyDescent="0.25">
      <c r="A821" s="3" t="s">
        <v>33</v>
      </c>
      <c r="B821" s="14" t="s">
        <v>158</v>
      </c>
      <c r="C821" s="15" t="s">
        <v>160</v>
      </c>
      <c r="D821" s="15" t="s">
        <v>35</v>
      </c>
      <c r="E821" s="15"/>
      <c r="F821" s="53">
        <f t="shared" si="41"/>
        <v>0</v>
      </c>
      <c r="G821" s="53">
        <f t="shared" si="41"/>
        <v>0</v>
      </c>
      <c r="H821" s="53">
        <f t="shared" si="41"/>
        <v>0</v>
      </c>
    </row>
    <row r="822" spans="1:8" ht="34.5" hidden="1" customHeight="1" x14ac:dyDescent="0.25">
      <c r="A822" s="3" t="s">
        <v>133</v>
      </c>
      <c r="B822" s="14" t="s">
        <v>158</v>
      </c>
      <c r="C822" s="15" t="s">
        <v>160</v>
      </c>
      <c r="D822" s="15" t="s">
        <v>35</v>
      </c>
      <c r="E822" s="15" t="s">
        <v>134</v>
      </c>
      <c r="F822" s="53">
        <v>0</v>
      </c>
      <c r="G822" s="53">
        <v>0</v>
      </c>
      <c r="H822" s="53">
        <v>0</v>
      </c>
    </row>
    <row r="823" spans="1:8" ht="27.75" hidden="1" customHeight="1" x14ac:dyDescent="0.25">
      <c r="A823" s="3" t="s">
        <v>523</v>
      </c>
      <c r="B823" s="15" t="s">
        <v>158</v>
      </c>
      <c r="C823" s="15" t="s">
        <v>160</v>
      </c>
      <c r="D823" s="15" t="s">
        <v>524</v>
      </c>
      <c r="E823" s="15"/>
      <c r="F823" s="53">
        <f>F824</f>
        <v>0</v>
      </c>
      <c r="G823" s="53">
        <v>0</v>
      </c>
      <c r="H823" s="53">
        <v>0</v>
      </c>
    </row>
    <row r="824" spans="1:8" ht="36" hidden="1" customHeight="1" x14ac:dyDescent="0.25">
      <c r="A824" s="3" t="s">
        <v>144</v>
      </c>
      <c r="B824" s="15" t="s">
        <v>158</v>
      </c>
      <c r="C824" s="15" t="s">
        <v>160</v>
      </c>
      <c r="D824" s="15" t="s">
        <v>524</v>
      </c>
      <c r="E824" s="15" t="s">
        <v>145</v>
      </c>
      <c r="F824" s="53"/>
      <c r="G824" s="53">
        <v>0</v>
      </c>
      <c r="H824" s="53">
        <v>0</v>
      </c>
    </row>
    <row r="825" spans="1:8" ht="40.5" customHeight="1" x14ac:dyDescent="0.25">
      <c r="A825" s="8" t="s">
        <v>322</v>
      </c>
      <c r="B825" s="12" t="s">
        <v>158</v>
      </c>
      <c r="C825" s="13" t="s">
        <v>160</v>
      </c>
      <c r="D825" s="13" t="s">
        <v>596</v>
      </c>
      <c r="E825" s="13"/>
      <c r="F825" s="52">
        <f>F826+F840</f>
        <v>477</v>
      </c>
      <c r="G825" s="52">
        <f>G826+G840</f>
        <v>477</v>
      </c>
      <c r="H825" s="52">
        <f>H826+H840</f>
        <v>477</v>
      </c>
    </row>
    <row r="826" spans="1:8" ht="26.25" x14ac:dyDescent="0.25">
      <c r="A826" s="3" t="s">
        <v>132</v>
      </c>
      <c r="B826" s="14" t="s">
        <v>158</v>
      </c>
      <c r="C826" s="15" t="s">
        <v>160</v>
      </c>
      <c r="D826" s="15" t="s">
        <v>597</v>
      </c>
      <c r="E826" s="15"/>
      <c r="F826" s="53">
        <f t="shared" ref="F826:H826" si="42">F827</f>
        <v>50</v>
      </c>
      <c r="G826" s="53">
        <f t="shared" si="42"/>
        <v>50</v>
      </c>
      <c r="H826" s="53">
        <f t="shared" si="42"/>
        <v>50</v>
      </c>
    </row>
    <row r="827" spans="1:8" ht="15.75" customHeight="1" x14ac:dyDescent="0.25">
      <c r="A827" s="3" t="s">
        <v>133</v>
      </c>
      <c r="B827" s="14" t="s">
        <v>158</v>
      </c>
      <c r="C827" s="15" t="s">
        <v>160</v>
      </c>
      <c r="D827" s="15" t="s">
        <v>597</v>
      </c>
      <c r="E827" s="15" t="s">
        <v>134</v>
      </c>
      <c r="F827" s="47">
        <v>50</v>
      </c>
      <c r="G827" s="47">
        <v>50</v>
      </c>
      <c r="H827" s="47">
        <v>50</v>
      </c>
    </row>
    <row r="828" spans="1:8" ht="36" hidden="1" customHeight="1" x14ac:dyDescent="0.25">
      <c r="A828" s="18" t="s">
        <v>414</v>
      </c>
      <c r="B828" s="13" t="s">
        <v>158</v>
      </c>
      <c r="C828" s="13" t="s">
        <v>160</v>
      </c>
      <c r="D828" s="13" t="s">
        <v>380</v>
      </c>
      <c r="E828" s="15"/>
      <c r="F828" s="53">
        <f>F829+F831+F834+F836+F838</f>
        <v>0</v>
      </c>
      <c r="G828" s="53">
        <f t="shared" ref="F828:H829" si="43">G829</f>
        <v>0</v>
      </c>
      <c r="H828" s="53">
        <f t="shared" si="43"/>
        <v>0</v>
      </c>
    </row>
    <row r="829" spans="1:8" ht="64.5" hidden="1" x14ac:dyDescent="0.25">
      <c r="A829" s="3" t="s">
        <v>415</v>
      </c>
      <c r="B829" s="15" t="s">
        <v>158</v>
      </c>
      <c r="C829" s="15" t="s">
        <v>160</v>
      </c>
      <c r="D829" s="15" t="s">
        <v>381</v>
      </c>
      <c r="E829" s="15"/>
      <c r="F829" s="53">
        <f t="shared" si="43"/>
        <v>0</v>
      </c>
      <c r="G829" s="53">
        <f t="shared" si="43"/>
        <v>0</v>
      </c>
      <c r="H829" s="53">
        <f t="shared" si="43"/>
        <v>0</v>
      </c>
    </row>
    <row r="830" spans="1:8" ht="115.5" hidden="1" x14ac:dyDescent="0.25">
      <c r="A830" s="3" t="s">
        <v>379</v>
      </c>
      <c r="B830" s="15" t="s">
        <v>158</v>
      </c>
      <c r="C830" s="15" t="s">
        <v>160</v>
      </c>
      <c r="D830" s="15" t="s">
        <v>381</v>
      </c>
      <c r="E830" s="15" t="s">
        <v>382</v>
      </c>
      <c r="F830" s="53">
        <v>0</v>
      </c>
      <c r="G830" s="53">
        <v>0</v>
      </c>
      <c r="H830" s="53">
        <v>0</v>
      </c>
    </row>
    <row r="831" spans="1:8" ht="36" hidden="1" customHeight="1" x14ac:dyDescent="0.25">
      <c r="A831" s="3" t="s">
        <v>434</v>
      </c>
      <c r="B831" s="15" t="s">
        <v>158</v>
      </c>
      <c r="C831" s="15" t="s">
        <v>160</v>
      </c>
      <c r="D831" s="15" t="s">
        <v>435</v>
      </c>
      <c r="E831" s="15"/>
      <c r="F831" s="53">
        <f>F832</f>
        <v>0</v>
      </c>
      <c r="G831" s="53">
        <f>G832</f>
        <v>0</v>
      </c>
      <c r="H831" s="53">
        <f>H832</f>
        <v>0</v>
      </c>
    </row>
    <row r="832" spans="1:8" ht="112.5" hidden="1" customHeight="1" x14ac:dyDescent="0.25">
      <c r="A832" s="3" t="s">
        <v>379</v>
      </c>
      <c r="B832" s="15" t="s">
        <v>158</v>
      </c>
      <c r="C832" s="15" t="s">
        <v>160</v>
      </c>
      <c r="D832" s="15" t="s">
        <v>435</v>
      </c>
      <c r="E832" s="15" t="s">
        <v>382</v>
      </c>
      <c r="F832" s="53"/>
      <c r="G832" s="53">
        <v>0</v>
      </c>
      <c r="H832" s="53">
        <v>0</v>
      </c>
    </row>
    <row r="833" spans="1:8" hidden="1" x14ac:dyDescent="0.25">
      <c r="A833" s="8" t="s">
        <v>452</v>
      </c>
      <c r="B833" s="13" t="s">
        <v>158</v>
      </c>
      <c r="C833" s="13" t="s">
        <v>160</v>
      </c>
      <c r="D833" s="13" t="s">
        <v>453</v>
      </c>
      <c r="E833" s="15"/>
      <c r="F833" s="53">
        <f>F834+F836+F838</f>
        <v>0</v>
      </c>
      <c r="G833" s="53">
        <v>0</v>
      </c>
      <c r="H833" s="53">
        <v>0</v>
      </c>
    </row>
    <row r="834" spans="1:8" ht="115.5" hidden="1" x14ac:dyDescent="0.25">
      <c r="A834" s="3" t="s">
        <v>450</v>
      </c>
      <c r="B834" s="15" t="s">
        <v>158</v>
      </c>
      <c r="C834" s="15" t="s">
        <v>160</v>
      </c>
      <c r="D834" s="15" t="s">
        <v>451</v>
      </c>
      <c r="E834" s="15"/>
      <c r="F834" s="53">
        <f>F835</f>
        <v>0</v>
      </c>
      <c r="G834" s="53">
        <v>0</v>
      </c>
      <c r="H834" s="53">
        <v>0</v>
      </c>
    </row>
    <row r="835" spans="1:8" ht="115.5" hidden="1" x14ac:dyDescent="0.25">
      <c r="A835" s="3" t="s">
        <v>379</v>
      </c>
      <c r="B835" s="15" t="s">
        <v>158</v>
      </c>
      <c r="C835" s="15" t="s">
        <v>160</v>
      </c>
      <c r="D835" s="15" t="s">
        <v>451</v>
      </c>
      <c r="E835" s="15" t="s">
        <v>382</v>
      </c>
      <c r="F835" s="53"/>
      <c r="G835" s="53">
        <v>0</v>
      </c>
      <c r="H835" s="53">
        <v>0</v>
      </c>
    </row>
    <row r="836" spans="1:8" ht="128.25" hidden="1" x14ac:dyDescent="0.25">
      <c r="A836" s="3" t="s">
        <v>454</v>
      </c>
      <c r="B836" s="15" t="s">
        <v>158</v>
      </c>
      <c r="C836" s="15" t="s">
        <v>160</v>
      </c>
      <c r="D836" s="15" t="s">
        <v>455</v>
      </c>
      <c r="E836" s="15"/>
      <c r="F836" s="53">
        <f>F837</f>
        <v>0</v>
      </c>
      <c r="G836" s="53">
        <v>0</v>
      </c>
      <c r="H836" s="53">
        <v>0</v>
      </c>
    </row>
    <row r="837" spans="1:8" ht="115.5" hidden="1" x14ac:dyDescent="0.25">
      <c r="A837" s="3" t="s">
        <v>379</v>
      </c>
      <c r="B837" s="15" t="s">
        <v>158</v>
      </c>
      <c r="C837" s="15" t="s">
        <v>160</v>
      </c>
      <c r="D837" s="15" t="s">
        <v>455</v>
      </c>
      <c r="E837" s="15" t="s">
        <v>382</v>
      </c>
      <c r="F837" s="53"/>
      <c r="G837" s="53">
        <v>0</v>
      </c>
      <c r="H837" s="53">
        <v>0</v>
      </c>
    </row>
    <row r="838" spans="1:8" ht="39" hidden="1" x14ac:dyDescent="0.25">
      <c r="A838" s="3" t="s">
        <v>434</v>
      </c>
      <c r="B838" s="15" t="s">
        <v>158</v>
      </c>
      <c r="C838" s="15" t="s">
        <v>160</v>
      </c>
      <c r="D838" s="15" t="s">
        <v>456</v>
      </c>
      <c r="E838" s="15"/>
      <c r="F838" s="53">
        <f>F839</f>
        <v>0</v>
      </c>
      <c r="G838" s="53">
        <v>0</v>
      </c>
      <c r="H838" s="53">
        <v>0</v>
      </c>
    </row>
    <row r="839" spans="1:8" ht="0.75" hidden="1" customHeight="1" x14ac:dyDescent="0.25">
      <c r="A839" s="3" t="s">
        <v>379</v>
      </c>
      <c r="B839" s="15" t="s">
        <v>158</v>
      </c>
      <c r="C839" s="15" t="s">
        <v>160</v>
      </c>
      <c r="D839" s="15" t="s">
        <v>456</v>
      </c>
      <c r="E839" s="15" t="s">
        <v>382</v>
      </c>
      <c r="F839" s="53"/>
      <c r="G839" s="53">
        <v>0</v>
      </c>
      <c r="H839" s="53">
        <v>0</v>
      </c>
    </row>
    <row r="840" spans="1:8" ht="39" x14ac:dyDescent="0.25">
      <c r="A840" s="3" t="s">
        <v>538</v>
      </c>
      <c r="B840" s="14" t="s">
        <v>158</v>
      </c>
      <c r="C840" s="15" t="s">
        <v>160</v>
      </c>
      <c r="D840" s="15" t="s">
        <v>618</v>
      </c>
      <c r="E840" s="15"/>
      <c r="F840" s="53">
        <f>F842+F841</f>
        <v>427</v>
      </c>
      <c r="G840" s="53">
        <f>G841</f>
        <v>427</v>
      </c>
      <c r="H840" s="53">
        <f>H841</f>
        <v>427</v>
      </c>
    </row>
    <row r="841" spans="1:8" ht="39" x14ac:dyDescent="0.25">
      <c r="A841" s="3" t="s">
        <v>794</v>
      </c>
      <c r="B841" s="14" t="s">
        <v>158</v>
      </c>
      <c r="C841" s="15" t="s">
        <v>160</v>
      </c>
      <c r="D841" s="15" t="s">
        <v>618</v>
      </c>
      <c r="E841" s="15" t="s">
        <v>179</v>
      </c>
      <c r="F841" s="47">
        <v>427</v>
      </c>
      <c r="G841" s="47">
        <v>427</v>
      </c>
      <c r="H841" s="47">
        <v>427</v>
      </c>
    </row>
    <row r="842" spans="1:8" ht="16.5" hidden="1" customHeight="1" x14ac:dyDescent="0.25">
      <c r="A842" s="3" t="s">
        <v>133</v>
      </c>
      <c r="B842" s="14" t="s">
        <v>158</v>
      </c>
      <c r="C842" s="15" t="s">
        <v>160</v>
      </c>
      <c r="D842" s="15" t="s">
        <v>618</v>
      </c>
      <c r="E842" s="15" t="s">
        <v>134</v>
      </c>
      <c r="F842" s="53">
        <v>0</v>
      </c>
      <c r="G842" s="53">
        <v>0</v>
      </c>
      <c r="H842" s="53">
        <v>0</v>
      </c>
    </row>
    <row r="843" spans="1:8" ht="39" hidden="1" x14ac:dyDescent="0.25">
      <c r="A843" s="8" t="s">
        <v>811</v>
      </c>
      <c r="B843" s="12" t="s">
        <v>158</v>
      </c>
      <c r="C843" s="13" t="s">
        <v>160</v>
      </c>
      <c r="D843" s="13" t="s">
        <v>380</v>
      </c>
      <c r="E843" s="13"/>
      <c r="F843" s="52">
        <f t="shared" ref="F843:H844" si="44">F844</f>
        <v>0</v>
      </c>
      <c r="G843" s="52">
        <f t="shared" si="44"/>
        <v>0</v>
      </c>
      <c r="H843" s="52">
        <f t="shared" si="44"/>
        <v>0</v>
      </c>
    </row>
    <row r="844" spans="1:8" ht="51.75" hidden="1" x14ac:dyDescent="0.25">
      <c r="A844" s="3" t="s">
        <v>816</v>
      </c>
      <c r="B844" s="14" t="s">
        <v>158</v>
      </c>
      <c r="C844" s="15" t="s">
        <v>160</v>
      </c>
      <c r="D844" s="15" t="s">
        <v>817</v>
      </c>
      <c r="E844" s="15"/>
      <c r="F844" s="53">
        <f t="shared" si="44"/>
        <v>0</v>
      </c>
      <c r="G844" s="53">
        <f t="shared" si="44"/>
        <v>0</v>
      </c>
      <c r="H844" s="53">
        <f t="shared" si="44"/>
        <v>0</v>
      </c>
    </row>
    <row r="845" spans="1:8" hidden="1" x14ac:dyDescent="0.25">
      <c r="A845" s="3" t="s">
        <v>133</v>
      </c>
      <c r="B845" s="14" t="s">
        <v>158</v>
      </c>
      <c r="C845" s="15" t="s">
        <v>160</v>
      </c>
      <c r="D845" s="15" t="s">
        <v>817</v>
      </c>
      <c r="E845" s="15" t="s">
        <v>134</v>
      </c>
      <c r="F845" s="53"/>
      <c r="G845" s="53"/>
      <c r="H845" s="53"/>
    </row>
    <row r="846" spans="1:8" ht="26.25" x14ac:dyDescent="0.25">
      <c r="A846" s="8" t="s">
        <v>387</v>
      </c>
      <c r="B846" s="12" t="s">
        <v>158</v>
      </c>
      <c r="C846" s="13" t="s">
        <v>128</v>
      </c>
      <c r="D846" s="13"/>
      <c r="E846" s="13"/>
      <c r="F846" s="52">
        <f>F848</f>
        <v>13317.9</v>
      </c>
      <c r="G846" s="52">
        <f>G848</f>
        <v>13317.9</v>
      </c>
      <c r="H846" s="52">
        <f>H848</f>
        <v>13317.9</v>
      </c>
    </row>
    <row r="847" spans="1:8" ht="39" x14ac:dyDescent="0.25">
      <c r="A847" s="8" t="s">
        <v>721</v>
      </c>
      <c r="B847" s="12" t="s">
        <v>158</v>
      </c>
      <c r="C847" s="13" t="s">
        <v>128</v>
      </c>
      <c r="D847" s="13" t="s">
        <v>176</v>
      </c>
      <c r="E847" s="13"/>
      <c r="F847" s="52">
        <f t="shared" ref="F847:H848" si="45">F848</f>
        <v>13317.9</v>
      </c>
      <c r="G847" s="52">
        <f t="shared" si="45"/>
        <v>13317.9</v>
      </c>
      <c r="H847" s="52">
        <f t="shared" si="45"/>
        <v>13317.9</v>
      </c>
    </row>
    <row r="848" spans="1:8" ht="26.25" x14ac:dyDescent="0.25">
      <c r="A848" s="8" t="s">
        <v>139</v>
      </c>
      <c r="B848" s="12" t="s">
        <v>158</v>
      </c>
      <c r="C848" s="13" t="s">
        <v>128</v>
      </c>
      <c r="D848" s="13" t="s">
        <v>162</v>
      </c>
      <c r="E848" s="13"/>
      <c r="F848" s="52">
        <f t="shared" si="45"/>
        <v>13317.9</v>
      </c>
      <c r="G848" s="52">
        <f t="shared" si="45"/>
        <v>13317.9</v>
      </c>
      <c r="H848" s="52">
        <f t="shared" si="45"/>
        <v>13317.9</v>
      </c>
    </row>
    <row r="849" spans="1:8" ht="26.25" x14ac:dyDescent="0.25">
      <c r="A849" s="3" t="s">
        <v>416</v>
      </c>
      <c r="B849" s="14" t="s">
        <v>158</v>
      </c>
      <c r="C849" s="15" t="s">
        <v>128</v>
      </c>
      <c r="D849" s="15" t="s">
        <v>360</v>
      </c>
      <c r="E849" s="15"/>
      <c r="F849" s="53">
        <f>F850+F854</f>
        <v>13317.9</v>
      </c>
      <c r="G849" s="53">
        <f>G850</f>
        <v>13317.9</v>
      </c>
      <c r="H849" s="53">
        <f>H850</f>
        <v>13317.9</v>
      </c>
    </row>
    <row r="850" spans="1:8" ht="14.25" customHeight="1" x14ac:dyDescent="0.25">
      <c r="A850" s="3" t="s">
        <v>133</v>
      </c>
      <c r="B850" s="14" t="s">
        <v>158</v>
      </c>
      <c r="C850" s="15" t="s">
        <v>128</v>
      </c>
      <c r="D850" s="15" t="s">
        <v>360</v>
      </c>
      <c r="E850" s="15" t="s">
        <v>134</v>
      </c>
      <c r="F850" s="47">
        <v>13317.9</v>
      </c>
      <c r="G850" s="47">
        <v>13317.9</v>
      </c>
      <c r="H850" s="47">
        <v>13317.9</v>
      </c>
    </row>
    <row r="851" spans="1:8" ht="39" hidden="1" x14ac:dyDescent="0.25">
      <c r="A851" s="18" t="s">
        <v>404</v>
      </c>
      <c r="B851" s="13" t="s">
        <v>158</v>
      </c>
      <c r="C851" s="13" t="s">
        <v>128</v>
      </c>
      <c r="D851" s="13" t="s">
        <v>177</v>
      </c>
      <c r="E851" s="15"/>
      <c r="F851" s="52">
        <f>F852</f>
        <v>0</v>
      </c>
      <c r="G851" s="52">
        <v>0</v>
      </c>
      <c r="H851" s="52">
        <v>0</v>
      </c>
    </row>
    <row r="852" spans="1:8" ht="26.25" hidden="1" x14ac:dyDescent="0.25">
      <c r="A852" s="3" t="s">
        <v>132</v>
      </c>
      <c r="B852" s="15" t="s">
        <v>158</v>
      </c>
      <c r="C852" s="15" t="s">
        <v>128</v>
      </c>
      <c r="D852" s="15" t="s">
        <v>9</v>
      </c>
      <c r="E852" s="15"/>
      <c r="F852" s="53">
        <f>F853</f>
        <v>0</v>
      </c>
      <c r="G852" s="53">
        <v>0</v>
      </c>
      <c r="H852" s="53">
        <v>0</v>
      </c>
    </row>
    <row r="853" spans="1:8" ht="18.75" hidden="1" customHeight="1" x14ac:dyDescent="0.25">
      <c r="A853" s="3" t="s">
        <v>178</v>
      </c>
      <c r="B853" s="15" t="s">
        <v>158</v>
      </c>
      <c r="C853" s="15" t="s">
        <v>128</v>
      </c>
      <c r="D853" s="15" t="s">
        <v>9</v>
      </c>
      <c r="E853" s="15" t="s">
        <v>179</v>
      </c>
      <c r="F853" s="53">
        <v>0</v>
      </c>
      <c r="G853" s="53">
        <v>0</v>
      </c>
      <c r="H853" s="53">
        <v>0</v>
      </c>
    </row>
    <row r="854" spans="1:8" ht="52.5" hidden="1" customHeight="1" x14ac:dyDescent="0.25">
      <c r="A854" s="3" t="s">
        <v>331</v>
      </c>
      <c r="B854" s="14" t="s">
        <v>158</v>
      </c>
      <c r="C854" s="15" t="s">
        <v>128</v>
      </c>
      <c r="D854" s="15" t="s">
        <v>507</v>
      </c>
      <c r="E854" s="15"/>
      <c r="F854" s="53">
        <f>F855</f>
        <v>0</v>
      </c>
      <c r="G854" s="53">
        <v>0</v>
      </c>
      <c r="H854" s="53">
        <v>0</v>
      </c>
    </row>
    <row r="855" spans="1:8" ht="17.25" hidden="1" customHeight="1" x14ac:dyDescent="0.25">
      <c r="A855" s="3" t="s">
        <v>133</v>
      </c>
      <c r="B855" s="14" t="s">
        <v>158</v>
      </c>
      <c r="C855" s="15" t="s">
        <v>128</v>
      </c>
      <c r="D855" s="15" t="s">
        <v>507</v>
      </c>
      <c r="E855" s="15" t="s">
        <v>134</v>
      </c>
      <c r="F855" s="53"/>
      <c r="G855" s="53">
        <v>0</v>
      </c>
      <c r="H855" s="53">
        <v>0</v>
      </c>
    </row>
    <row r="856" spans="1:8" ht="17.25" customHeight="1" x14ac:dyDescent="0.25">
      <c r="A856" s="8" t="s">
        <v>224</v>
      </c>
      <c r="B856" s="12" t="s">
        <v>225</v>
      </c>
      <c r="C856" s="13"/>
      <c r="D856" s="13"/>
      <c r="E856" s="13"/>
      <c r="F856" s="52">
        <f>F857+F881+F872</f>
        <v>24545.837900000006</v>
      </c>
      <c r="G856" s="52">
        <f>G857+G881+G872</f>
        <v>24545.837900000006</v>
      </c>
      <c r="H856" s="52">
        <f>H857+H881+H872</f>
        <v>24545.837900000006</v>
      </c>
    </row>
    <row r="857" spans="1:8" x14ac:dyDescent="0.25">
      <c r="A857" s="8" t="s">
        <v>417</v>
      </c>
      <c r="B857" s="12" t="s">
        <v>225</v>
      </c>
      <c r="C857" s="13" t="s">
        <v>160</v>
      </c>
      <c r="D857" s="13"/>
      <c r="E857" s="13"/>
      <c r="F857" s="52">
        <f>F859</f>
        <v>5275.1</v>
      </c>
      <c r="G857" s="52">
        <f>G859</f>
        <v>5275.1</v>
      </c>
      <c r="H857" s="52">
        <f>H859</f>
        <v>5275.1</v>
      </c>
    </row>
    <row r="858" spans="1:8" ht="31.5" customHeight="1" x14ac:dyDescent="0.25">
      <c r="A858" s="8" t="s">
        <v>680</v>
      </c>
      <c r="B858" s="12" t="s">
        <v>225</v>
      </c>
      <c r="C858" s="13" t="s">
        <v>160</v>
      </c>
      <c r="D858" s="13" t="s">
        <v>679</v>
      </c>
      <c r="E858" s="13"/>
      <c r="F858" s="52">
        <f>F859</f>
        <v>5275.1</v>
      </c>
      <c r="G858" s="52">
        <f>G859</f>
        <v>5275.1</v>
      </c>
      <c r="H858" s="52">
        <f>H859</f>
        <v>5275.1</v>
      </c>
    </row>
    <row r="859" spans="1:8" ht="51.75" x14ac:dyDescent="0.25">
      <c r="A859" s="3" t="s">
        <v>418</v>
      </c>
      <c r="B859" s="14" t="s">
        <v>225</v>
      </c>
      <c r="C859" s="15" t="s">
        <v>160</v>
      </c>
      <c r="D859" s="15" t="s">
        <v>772</v>
      </c>
      <c r="E859" s="15"/>
      <c r="F859" s="53">
        <f t="shared" ref="F859:H859" si="46">F860</f>
        <v>5275.1</v>
      </c>
      <c r="G859" s="53">
        <f t="shared" si="46"/>
        <v>5275.1</v>
      </c>
      <c r="H859" s="53">
        <f t="shared" si="46"/>
        <v>5275.1</v>
      </c>
    </row>
    <row r="860" spans="1:8" ht="26.25" x14ac:dyDescent="0.25">
      <c r="A860" s="3" t="s">
        <v>206</v>
      </c>
      <c r="B860" s="14" t="s">
        <v>225</v>
      </c>
      <c r="C860" s="15" t="s">
        <v>160</v>
      </c>
      <c r="D860" s="15" t="s">
        <v>772</v>
      </c>
      <c r="E860" s="15" t="s">
        <v>207</v>
      </c>
      <c r="F860" s="47">
        <v>5275.1</v>
      </c>
      <c r="G860" s="47">
        <v>5275.1</v>
      </c>
      <c r="H860" s="47">
        <v>5275.1</v>
      </c>
    </row>
    <row r="861" spans="1:8" ht="14.25" hidden="1" customHeight="1" x14ac:dyDescent="0.25">
      <c r="A861" s="18" t="s">
        <v>226</v>
      </c>
      <c r="B861" s="13" t="s">
        <v>225</v>
      </c>
      <c r="C861" s="13" t="s">
        <v>227</v>
      </c>
      <c r="D861" s="13"/>
      <c r="E861" s="13"/>
      <c r="F861" s="52">
        <f>F862+F870+F872+F867</f>
        <v>607.6</v>
      </c>
      <c r="G861" s="52">
        <f>G862+G870+G872+G867</f>
        <v>607.6</v>
      </c>
      <c r="H861" s="52">
        <f>H862+H870+H872+H867</f>
        <v>607.6</v>
      </c>
    </row>
    <row r="862" spans="1:8" ht="39" hidden="1" x14ac:dyDescent="0.25">
      <c r="A862" s="8" t="s">
        <v>310</v>
      </c>
      <c r="B862" s="13" t="s">
        <v>225</v>
      </c>
      <c r="C862" s="13" t="s">
        <v>227</v>
      </c>
      <c r="D862" s="13" t="s">
        <v>152</v>
      </c>
      <c r="E862" s="13"/>
      <c r="F862" s="52">
        <f>F863</f>
        <v>0</v>
      </c>
      <c r="G862" s="52">
        <f>G863</f>
        <v>0</v>
      </c>
      <c r="H862" s="52">
        <f>H863</f>
        <v>0</v>
      </c>
    </row>
    <row r="863" spans="1:8" hidden="1" x14ac:dyDescent="0.25">
      <c r="A863" s="8" t="s">
        <v>222</v>
      </c>
      <c r="B863" s="13" t="s">
        <v>225</v>
      </c>
      <c r="C863" s="13" t="s">
        <v>227</v>
      </c>
      <c r="D863" s="13" t="s">
        <v>156</v>
      </c>
      <c r="E863" s="13"/>
      <c r="F863" s="52">
        <f>F865</f>
        <v>0</v>
      </c>
      <c r="G863" s="52">
        <f>G865</f>
        <v>0</v>
      </c>
      <c r="H863" s="52">
        <f>H865</f>
        <v>0</v>
      </c>
    </row>
    <row r="864" spans="1:8" ht="26.25" hidden="1" x14ac:dyDescent="0.25">
      <c r="A864" s="3" t="s">
        <v>223</v>
      </c>
      <c r="B864" s="15" t="s">
        <v>225</v>
      </c>
      <c r="C864" s="15" t="s">
        <v>227</v>
      </c>
      <c r="D864" s="15" t="s">
        <v>215</v>
      </c>
      <c r="E864" s="15"/>
      <c r="F864" s="53">
        <f t="shared" ref="F864:H865" si="47">F865</f>
        <v>0</v>
      </c>
      <c r="G864" s="53">
        <f t="shared" si="47"/>
        <v>0</v>
      </c>
      <c r="H864" s="53">
        <f t="shared" si="47"/>
        <v>0</v>
      </c>
    </row>
    <row r="865" spans="1:8" ht="26.25" hidden="1" x14ac:dyDescent="0.25">
      <c r="A865" s="3" t="s">
        <v>228</v>
      </c>
      <c r="B865" s="15" t="s">
        <v>225</v>
      </c>
      <c r="C865" s="15" t="s">
        <v>227</v>
      </c>
      <c r="D865" s="15" t="s">
        <v>362</v>
      </c>
      <c r="E865" s="13"/>
      <c r="F865" s="53">
        <f t="shared" si="47"/>
        <v>0</v>
      </c>
      <c r="G865" s="53">
        <f t="shared" si="47"/>
        <v>0</v>
      </c>
      <c r="H865" s="53">
        <f t="shared" si="47"/>
        <v>0</v>
      </c>
    </row>
    <row r="866" spans="1:8" ht="26.25" hidden="1" x14ac:dyDescent="0.25">
      <c r="A866" s="3" t="s">
        <v>206</v>
      </c>
      <c r="B866" s="15" t="s">
        <v>225</v>
      </c>
      <c r="C866" s="15" t="s">
        <v>227</v>
      </c>
      <c r="D866" s="15" t="s">
        <v>362</v>
      </c>
      <c r="E866" s="15" t="s">
        <v>207</v>
      </c>
      <c r="F866" s="53">
        <v>0</v>
      </c>
      <c r="G866" s="53">
        <v>0</v>
      </c>
      <c r="H866" s="53">
        <v>0</v>
      </c>
    </row>
    <row r="867" spans="1:8" ht="27" hidden="1" customHeight="1" x14ac:dyDescent="0.25">
      <c r="A867" s="8" t="s">
        <v>419</v>
      </c>
      <c r="B867" s="13" t="s">
        <v>225</v>
      </c>
      <c r="C867" s="13" t="s">
        <v>227</v>
      </c>
      <c r="D867" s="13" t="s">
        <v>384</v>
      </c>
      <c r="E867" s="13"/>
      <c r="F867" s="52">
        <f t="shared" ref="F867:H868" si="48">F868</f>
        <v>0</v>
      </c>
      <c r="G867" s="52">
        <f t="shared" si="48"/>
        <v>0</v>
      </c>
      <c r="H867" s="52">
        <f t="shared" si="48"/>
        <v>0</v>
      </c>
    </row>
    <row r="868" spans="1:8" ht="23.25" hidden="1" customHeight="1" x14ac:dyDescent="0.25">
      <c r="A868" s="3" t="s">
        <v>383</v>
      </c>
      <c r="B868" s="15" t="s">
        <v>225</v>
      </c>
      <c r="C868" s="15" t="s">
        <v>227</v>
      </c>
      <c r="D868" s="15" t="s">
        <v>385</v>
      </c>
      <c r="E868" s="15"/>
      <c r="F868" s="53">
        <f t="shared" si="48"/>
        <v>0</v>
      </c>
      <c r="G868" s="53">
        <f t="shared" si="48"/>
        <v>0</v>
      </c>
      <c r="H868" s="53">
        <f t="shared" si="48"/>
        <v>0</v>
      </c>
    </row>
    <row r="869" spans="1:8" ht="31.5" hidden="1" customHeight="1" x14ac:dyDescent="0.25">
      <c r="A869" s="3" t="s">
        <v>198</v>
      </c>
      <c r="B869" s="15" t="s">
        <v>225</v>
      </c>
      <c r="C869" s="15" t="s">
        <v>227</v>
      </c>
      <c r="D869" s="15" t="s">
        <v>385</v>
      </c>
      <c r="E869" s="15" t="s">
        <v>199</v>
      </c>
      <c r="F869" s="53"/>
      <c r="G869" s="53"/>
      <c r="H869" s="53">
        <v>0</v>
      </c>
    </row>
    <row r="870" spans="1:8" ht="24.75" hidden="1" customHeight="1" x14ac:dyDescent="0.25">
      <c r="A870" s="3" t="s">
        <v>368</v>
      </c>
      <c r="B870" s="15" t="s">
        <v>225</v>
      </c>
      <c r="C870" s="15" t="s">
        <v>227</v>
      </c>
      <c r="D870" s="15" t="s">
        <v>369</v>
      </c>
      <c r="E870" s="15"/>
      <c r="F870" s="53">
        <f>F871</f>
        <v>0</v>
      </c>
      <c r="G870" s="53">
        <f>G871</f>
        <v>0</v>
      </c>
      <c r="H870" s="53">
        <f>H871</f>
        <v>0</v>
      </c>
    </row>
    <row r="871" spans="1:8" ht="24.75" hidden="1" customHeight="1" x14ac:dyDescent="0.25">
      <c r="A871" s="3" t="s">
        <v>276</v>
      </c>
      <c r="B871" s="15" t="s">
        <v>225</v>
      </c>
      <c r="C871" s="15" t="s">
        <v>227</v>
      </c>
      <c r="D871" s="15" t="s">
        <v>369</v>
      </c>
      <c r="E871" s="15" t="s">
        <v>207</v>
      </c>
      <c r="F871" s="58">
        <v>0</v>
      </c>
      <c r="G871" s="53">
        <v>0</v>
      </c>
      <c r="H871" s="53">
        <v>0</v>
      </c>
    </row>
    <row r="872" spans="1:8" ht="16.5" customHeight="1" x14ac:dyDescent="0.25">
      <c r="A872" s="8" t="s">
        <v>226</v>
      </c>
      <c r="B872" s="13" t="s">
        <v>225</v>
      </c>
      <c r="C872" s="13" t="s">
        <v>227</v>
      </c>
      <c r="D872" s="13"/>
      <c r="E872" s="13"/>
      <c r="F872" s="52">
        <f t="shared" ref="F872:H873" si="49">F873</f>
        <v>607.6</v>
      </c>
      <c r="G872" s="52">
        <f t="shared" si="49"/>
        <v>607.6</v>
      </c>
      <c r="H872" s="52">
        <f t="shared" si="49"/>
        <v>607.6</v>
      </c>
    </row>
    <row r="873" spans="1:8" ht="42" customHeight="1" x14ac:dyDescent="0.25">
      <c r="A873" s="8" t="s">
        <v>738</v>
      </c>
      <c r="B873" s="12" t="s">
        <v>225</v>
      </c>
      <c r="C873" s="13" t="s">
        <v>227</v>
      </c>
      <c r="D873" s="13" t="s">
        <v>152</v>
      </c>
      <c r="E873" s="13"/>
      <c r="F873" s="52">
        <f t="shared" si="49"/>
        <v>607.6</v>
      </c>
      <c r="G873" s="52">
        <f t="shared" si="49"/>
        <v>607.6</v>
      </c>
      <c r="H873" s="52">
        <f t="shared" si="49"/>
        <v>607.6</v>
      </c>
    </row>
    <row r="874" spans="1:8" ht="51.75" customHeight="1" x14ac:dyDescent="0.25">
      <c r="A874" s="8" t="s">
        <v>603</v>
      </c>
      <c r="B874" s="12" t="s">
        <v>225</v>
      </c>
      <c r="C874" s="13" t="s">
        <v>227</v>
      </c>
      <c r="D874" s="13" t="s">
        <v>604</v>
      </c>
      <c r="E874" s="13"/>
      <c r="F874" s="52">
        <f>F875+F877+F879</f>
        <v>607.6</v>
      </c>
      <c r="G874" s="52">
        <f>G875+G877+G879</f>
        <v>607.6</v>
      </c>
      <c r="H874" s="52">
        <f>H875+H877+H879</f>
        <v>607.6</v>
      </c>
    </row>
    <row r="875" spans="1:8" ht="40.5" customHeight="1" x14ac:dyDescent="0.25">
      <c r="A875" s="3" t="s">
        <v>605</v>
      </c>
      <c r="B875" s="15" t="s">
        <v>225</v>
      </c>
      <c r="C875" s="15" t="s">
        <v>227</v>
      </c>
      <c r="D875" s="15" t="s">
        <v>606</v>
      </c>
      <c r="E875" s="15"/>
      <c r="F875" s="53">
        <f>F876</f>
        <v>100</v>
      </c>
      <c r="G875" s="53">
        <f>G876</f>
        <v>100</v>
      </c>
      <c r="H875" s="53">
        <f>H876</f>
        <v>100</v>
      </c>
    </row>
    <row r="876" spans="1:8" ht="27" customHeight="1" x14ac:dyDescent="0.25">
      <c r="A876" s="3" t="s">
        <v>206</v>
      </c>
      <c r="B876" s="15" t="s">
        <v>225</v>
      </c>
      <c r="C876" s="15" t="s">
        <v>227</v>
      </c>
      <c r="D876" s="15" t="s">
        <v>606</v>
      </c>
      <c r="E876" s="15" t="s">
        <v>207</v>
      </c>
      <c r="F876" s="47">
        <v>100</v>
      </c>
      <c r="G876" s="47">
        <v>100</v>
      </c>
      <c r="H876" s="47">
        <v>100</v>
      </c>
    </row>
    <row r="877" spans="1:8" ht="18" hidden="1" customHeight="1" x14ac:dyDescent="0.25">
      <c r="A877" s="17" t="s">
        <v>492</v>
      </c>
      <c r="B877" s="15" t="s">
        <v>225</v>
      </c>
      <c r="C877" s="15" t="s">
        <v>227</v>
      </c>
      <c r="D877" s="15" t="s">
        <v>528</v>
      </c>
      <c r="E877" s="15"/>
      <c r="F877" s="58">
        <f>F878</f>
        <v>0</v>
      </c>
      <c r="G877" s="53">
        <v>0</v>
      </c>
      <c r="H877" s="53">
        <v>0</v>
      </c>
    </row>
    <row r="878" spans="1:8" ht="18.75" hidden="1" customHeight="1" x14ac:dyDescent="0.25">
      <c r="A878" s="3" t="s">
        <v>198</v>
      </c>
      <c r="B878" s="15" t="s">
        <v>225</v>
      </c>
      <c r="C878" s="15" t="s">
        <v>227</v>
      </c>
      <c r="D878" s="15" t="s">
        <v>528</v>
      </c>
      <c r="E878" s="15" t="s">
        <v>199</v>
      </c>
      <c r="F878" s="58"/>
      <c r="G878" s="53">
        <v>0</v>
      </c>
      <c r="H878" s="53">
        <v>0</v>
      </c>
    </row>
    <row r="879" spans="1:8" ht="143.25" customHeight="1" x14ac:dyDescent="0.25">
      <c r="A879" s="3" t="s">
        <v>803</v>
      </c>
      <c r="B879" s="15" t="s">
        <v>225</v>
      </c>
      <c r="C879" s="15" t="s">
        <v>227</v>
      </c>
      <c r="D879" s="15" t="s">
        <v>804</v>
      </c>
      <c r="E879" s="15"/>
      <c r="F879" s="58">
        <f>F880</f>
        <v>507.6</v>
      </c>
      <c r="G879" s="53">
        <f>G880</f>
        <v>507.6</v>
      </c>
      <c r="H879" s="53">
        <f>H880</f>
        <v>507.6</v>
      </c>
    </row>
    <row r="880" spans="1:8" ht="26.25" customHeight="1" x14ac:dyDescent="0.25">
      <c r="A880" s="3" t="s">
        <v>206</v>
      </c>
      <c r="B880" s="15" t="s">
        <v>225</v>
      </c>
      <c r="C880" s="15" t="s">
        <v>227</v>
      </c>
      <c r="D880" s="15" t="s">
        <v>804</v>
      </c>
      <c r="E880" s="15" t="s">
        <v>207</v>
      </c>
      <c r="F880" s="47">
        <v>507.6</v>
      </c>
      <c r="G880" s="47">
        <v>507.6</v>
      </c>
      <c r="H880" s="47">
        <v>507.6</v>
      </c>
    </row>
    <row r="881" spans="1:8" x14ac:dyDescent="0.25">
      <c r="A881" s="8" t="s">
        <v>229</v>
      </c>
      <c r="B881" s="12" t="s">
        <v>225</v>
      </c>
      <c r="C881" s="13" t="s">
        <v>128</v>
      </c>
      <c r="D881" s="13"/>
      <c r="E881" s="13"/>
      <c r="F881" s="52">
        <f>F882+F898</f>
        <v>18663.137900000005</v>
      </c>
      <c r="G881" s="52">
        <f>G882+G898</f>
        <v>18663.137900000005</v>
      </c>
      <c r="H881" s="52">
        <f>H882+H898</f>
        <v>18663.137900000005</v>
      </c>
    </row>
    <row r="882" spans="1:8" ht="39" x14ac:dyDescent="0.25">
      <c r="A882" s="8" t="s">
        <v>773</v>
      </c>
      <c r="B882" s="12" t="s">
        <v>225</v>
      </c>
      <c r="C882" s="13" t="s">
        <v>128</v>
      </c>
      <c r="D882" s="13" t="s">
        <v>152</v>
      </c>
      <c r="E882" s="13"/>
      <c r="F882" s="52">
        <f>F883</f>
        <v>17116.700000000004</v>
      </c>
      <c r="G882" s="52">
        <f>G883</f>
        <v>17116.700000000004</v>
      </c>
      <c r="H882" s="52">
        <f>H883</f>
        <v>17116.700000000004</v>
      </c>
    </row>
    <row r="883" spans="1:8" x14ac:dyDescent="0.25">
      <c r="A883" s="8" t="s">
        <v>222</v>
      </c>
      <c r="B883" s="12" t="s">
        <v>225</v>
      </c>
      <c r="C883" s="13" t="s">
        <v>128</v>
      </c>
      <c r="D883" s="13" t="s">
        <v>156</v>
      </c>
      <c r="E883" s="13"/>
      <c r="F883" s="52">
        <f>F886+F888+F885</f>
        <v>17116.700000000004</v>
      </c>
      <c r="G883" s="52">
        <f>G886+G888</f>
        <v>17116.700000000004</v>
      </c>
      <c r="H883" s="52">
        <f>H886+H888</f>
        <v>17116.700000000004</v>
      </c>
    </row>
    <row r="884" spans="1:8" ht="54.75" hidden="1" customHeight="1" x14ac:dyDescent="0.25">
      <c r="A884" s="3" t="s">
        <v>420</v>
      </c>
      <c r="B884" s="14" t="s">
        <v>225</v>
      </c>
      <c r="C884" s="15" t="s">
        <v>128</v>
      </c>
      <c r="D884" s="15" t="s">
        <v>371</v>
      </c>
      <c r="E884" s="15"/>
      <c r="F884" s="53">
        <f>F885</f>
        <v>0</v>
      </c>
      <c r="G884" s="53">
        <f>G885</f>
        <v>0</v>
      </c>
      <c r="H884" s="53">
        <f>H885</f>
        <v>0</v>
      </c>
    </row>
    <row r="885" spans="1:8" ht="17.25" hidden="1" customHeight="1" x14ac:dyDescent="0.25">
      <c r="A885" s="3" t="s">
        <v>282</v>
      </c>
      <c r="B885" s="14" t="s">
        <v>225</v>
      </c>
      <c r="C885" s="15" t="s">
        <v>128</v>
      </c>
      <c r="D885" s="15" t="s">
        <v>371</v>
      </c>
      <c r="E885" s="15" t="s">
        <v>283</v>
      </c>
      <c r="F885" s="53"/>
      <c r="G885" s="53">
        <v>0</v>
      </c>
      <c r="H885" s="53">
        <v>0</v>
      </c>
    </row>
    <row r="886" spans="1:8" ht="51.75" x14ac:dyDescent="0.25">
      <c r="A886" s="3" t="s">
        <v>420</v>
      </c>
      <c r="B886" s="14" t="s">
        <v>225</v>
      </c>
      <c r="C886" s="15" t="s">
        <v>128</v>
      </c>
      <c r="D886" s="15" t="s">
        <v>807</v>
      </c>
      <c r="E886" s="15"/>
      <c r="F886" s="53">
        <f>F887</f>
        <v>5198.6000000000004</v>
      </c>
      <c r="G886" s="53">
        <f>G887</f>
        <v>5198.6000000000004</v>
      </c>
      <c r="H886" s="53">
        <f>H887</f>
        <v>5198.6000000000004</v>
      </c>
    </row>
    <row r="887" spans="1:8" x14ac:dyDescent="0.25">
      <c r="A887" s="3" t="s">
        <v>282</v>
      </c>
      <c r="B887" s="14" t="s">
        <v>225</v>
      </c>
      <c r="C887" s="15" t="s">
        <v>128</v>
      </c>
      <c r="D887" s="15" t="s">
        <v>807</v>
      </c>
      <c r="E887" s="15" t="s">
        <v>283</v>
      </c>
      <c r="F887" s="54">
        <v>5198.6000000000004</v>
      </c>
      <c r="G887" s="54">
        <v>5198.6000000000004</v>
      </c>
      <c r="H887" s="54">
        <v>5198.6000000000004</v>
      </c>
    </row>
    <row r="888" spans="1:8" ht="26.25" x14ac:dyDescent="0.25">
      <c r="A888" s="3" t="s">
        <v>412</v>
      </c>
      <c r="B888" s="14" t="s">
        <v>225</v>
      </c>
      <c r="C888" s="15" t="s">
        <v>128</v>
      </c>
      <c r="D888" s="15" t="s">
        <v>215</v>
      </c>
      <c r="E888" s="15"/>
      <c r="F888" s="53">
        <f>F889+F891+F893+F896</f>
        <v>11918.100000000002</v>
      </c>
      <c r="G888" s="53">
        <f>G889+G891+G893+G896</f>
        <v>11918.100000000002</v>
      </c>
      <c r="H888" s="53">
        <f>H889+H891+H893+H896</f>
        <v>11918.100000000002</v>
      </c>
    </row>
    <row r="889" spans="1:8" ht="64.5" x14ac:dyDescent="0.25">
      <c r="A889" s="3" t="s">
        <v>777</v>
      </c>
      <c r="B889" s="14" t="s">
        <v>225</v>
      </c>
      <c r="C889" s="15" t="s">
        <v>128</v>
      </c>
      <c r="D889" s="15" t="s">
        <v>363</v>
      </c>
      <c r="E889" s="15"/>
      <c r="F889" s="53">
        <f>F890</f>
        <v>1069.5</v>
      </c>
      <c r="G889" s="53">
        <f>G890</f>
        <v>1069.5</v>
      </c>
      <c r="H889" s="53">
        <f>H890</f>
        <v>1069.5</v>
      </c>
    </row>
    <row r="890" spans="1:8" ht="26.25" x14ac:dyDescent="0.25">
      <c r="A890" s="3" t="s">
        <v>206</v>
      </c>
      <c r="B890" s="14" t="s">
        <v>225</v>
      </c>
      <c r="C890" s="15" t="s">
        <v>128</v>
      </c>
      <c r="D890" s="15" t="s">
        <v>363</v>
      </c>
      <c r="E890" s="15" t="s">
        <v>207</v>
      </c>
      <c r="F890" s="47">
        <v>1069.5</v>
      </c>
      <c r="G890" s="47">
        <v>1069.5</v>
      </c>
      <c r="H890" s="47">
        <v>1069.5</v>
      </c>
    </row>
    <row r="891" spans="1:8" ht="64.5" x14ac:dyDescent="0.25">
      <c r="A891" s="3" t="s">
        <v>739</v>
      </c>
      <c r="B891" s="14" t="s">
        <v>225</v>
      </c>
      <c r="C891" s="15" t="s">
        <v>128</v>
      </c>
      <c r="D891" s="15" t="s">
        <v>364</v>
      </c>
      <c r="E891" s="15"/>
      <c r="F891" s="53">
        <f>F892</f>
        <v>438.2</v>
      </c>
      <c r="G891" s="53">
        <f>G892</f>
        <v>438.2</v>
      </c>
      <c r="H891" s="53">
        <f>H892</f>
        <v>438.2</v>
      </c>
    </row>
    <row r="892" spans="1:8" ht="26.25" x14ac:dyDescent="0.25">
      <c r="A892" s="3" t="s">
        <v>206</v>
      </c>
      <c r="B892" s="14" t="s">
        <v>225</v>
      </c>
      <c r="C892" s="15" t="s">
        <v>128</v>
      </c>
      <c r="D892" s="15" t="s">
        <v>364</v>
      </c>
      <c r="E892" s="15" t="s">
        <v>207</v>
      </c>
      <c r="F892" s="47">
        <v>438.2</v>
      </c>
      <c r="G892" s="47">
        <v>438.2</v>
      </c>
      <c r="H892" s="47">
        <v>438.2</v>
      </c>
    </row>
    <row r="893" spans="1:8" ht="39" x14ac:dyDescent="0.25">
      <c r="A893" s="3" t="s">
        <v>48</v>
      </c>
      <c r="B893" s="14" t="s">
        <v>225</v>
      </c>
      <c r="C893" s="15" t="s">
        <v>128</v>
      </c>
      <c r="D893" s="15" t="s">
        <v>365</v>
      </c>
      <c r="E893" s="15"/>
      <c r="F893" s="53">
        <f>F894+F895</f>
        <v>10318.400000000001</v>
      </c>
      <c r="G893" s="53">
        <f>G894+G895</f>
        <v>10318.400000000001</v>
      </c>
      <c r="H893" s="53">
        <f>H894+H895</f>
        <v>10318.400000000001</v>
      </c>
    </row>
    <row r="894" spans="1:8" ht="26.25" x14ac:dyDescent="0.25">
      <c r="A894" s="3" t="s">
        <v>206</v>
      </c>
      <c r="B894" s="14" t="s">
        <v>225</v>
      </c>
      <c r="C894" s="15" t="s">
        <v>128</v>
      </c>
      <c r="D894" s="15" t="s">
        <v>365</v>
      </c>
      <c r="E894" s="15" t="s">
        <v>207</v>
      </c>
      <c r="F894" s="47">
        <v>6314.6</v>
      </c>
      <c r="G894" s="47">
        <v>6314.6</v>
      </c>
      <c r="H894" s="47">
        <v>6314.6</v>
      </c>
    </row>
    <row r="895" spans="1:8" ht="26.25" x14ac:dyDescent="0.25">
      <c r="A895" s="3" t="s">
        <v>198</v>
      </c>
      <c r="B895" s="14" t="s">
        <v>225</v>
      </c>
      <c r="C895" s="15" t="s">
        <v>128</v>
      </c>
      <c r="D895" s="15" t="s">
        <v>365</v>
      </c>
      <c r="E895" s="15" t="s">
        <v>199</v>
      </c>
      <c r="F895" s="47">
        <v>4003.8</v>
      </c>
      <c r="G895" s="47">
        <v>4003.8</v>
      </c>
      <c r="H895" s="47">
        <v>4003.8</v>
      </c>
    </row>
    <row r="896" spans="1:8" ht="77.25" x14ac:dyDescent="0.25">
      <c r="A896" s="3" t="s">
        <v>778</v>
      </c>
      <c r="B896" s="14" t="s">
        <v>225</v>
      </c>
      <c r="C896" s="15" t="s">
        <v>128</v>
      </c>
      <c r="D896" s="15" t="s">
        <v>366</v>
      </c>
      <c r="E896" s="15"/>
      <c r="F896" s="53">
        <f>F897</f>
        <v>92</v>
      </c>
      <c r="G896" s="53">
        <f>G897</f>
        <v>92</v>
      </c>
      <c r="H896" s="53">
        <f>H897</f>
        <v>92</v>
      </c>
    </row>
    <row r="897" spans="1:8" ht="26.25" x14ac:dyDescent="0.25">
      <c r="A897" s="3" t="s">
        <v>206</v>
      </c>
      <c r="B897" s="14" t="s">
        <v>225</v>
      </c>
      <c r="C897" s="15" t="s">
        <v>128</v>
      </c>
      <c r="D897" s="15" t="s">
        <v>366</v>
      </c>
      <c r="E897" s="15" t="s">
        <v>207</v>
      </c>
      <c r="F897" s="47">
        <v>92</v>
      </c>
      <c r="G897" s="47">
        <v>92</v>
      </c>
      <c r="H897" s="47">
        <v>92</v>
      </c>
    </row>
    <row r="898" spans="1:8" ht="51.75" x14ac:dyDescent="0.25">
      <c r="A898" s="8" t="s">
        <v>905</v>
      </c>
      <c r="B898" s="12" t="s">
        <v>225</v>
      </c>
      <c r="C898" s="13" t="s">
        <v>128</v>
      </c>
      <c r="D898" s="13" t="s">
        <v>775</v>
      </c>
      <c r="E898" s="13"/>
      <c r="F898" s="53">
        <f t="shared" ref="F898:H899" si="50">F899</f>
        <v>1546.4378999999999</v>
      </c>
      <c r="G898" s="53">
        <f t="shared" si="50"/>
        <v>1546.4378999999999</v>
      </c>
      <c r="H898" s="53">
        <f t="shared" si="50"/>
        <v>1546.4378999999999</v>
      </c>
    </row>
    <row r="899" spans="1:8" ht="105" customHeight="1" x14ac:dyDescent="0.25">
      <c r="A899" s="3" t="s">
        <v>774</v>
      </c>
      <c r="B899" s="14" t="s">
        <v>225</v>
      </c>
      <c r="C899" s="15" t="s">
        <v>128</v>
      </c>
      <c r="D899" s="15" t="s">
        <v>776</v>
      </c>
      <c r="E899" s="15"/>
      <c r="F899" s="53">
        <f t="shared" si="50"/>
        <v>1546.4378999999999</v>
      </c>
      <c r="G899" s="53">
        <f t="shared" si="50"/>
        <v>1546.4378999999999</v>
      </c>
      <c r="H899" s="53">
        <f t="shared" si="50"/>
        <v>1546.4378999999999</v>
      </c>
    </row>
    <row r="900" spans="1:8" ht="26.25" x14ac:dyDescent="0.25">
      <c r="A900" s="3" t="s">
        <v>198</v>
      </c>
      <c r="B900" s="14" t="s">
        <v>225</v>
      </c>
      <c r="C900" s="15" t="s">
        <v>128</v>
      </c>
      <c r="D900" s="15" t="s">
        <v>776</v>
      </c>
      <c r="E900" s="15" t="s">
        <v>199</v>
      </c>
      <c r="F900" s="47">
        <v>1546.4378999999999</v>
      </c>
      <c r="G900" s="47">
        <v>1546.4378999999999</v>
      </c>
      <c r="H900" s="47">
        <v>1546.4378999999999</v>
      </c>
    </row>
    <row r="901" spans="1:8" x14ac:dyDescent="0.25">
      <c r="A901" s="8" t="s">
        <v>421</v>
      </c>
      <c r="B901" s="12" t="s">
        <v>175</v>
      </c>
      <c r="C901" s="13"/>
      <c r="D901" s="13"/>
      <c r="E901" s="13"/>
      <c r="F901" s="53">
        <f>F902+F930</f>
        <v>33323.599999999999</v>
      </c>
      <c r="G901" s="53">
        <f>G902+G930</f>
        <v>31536.5</v>
      </c>
      <c r="H901" s="53">
        <f>H902+H930</f>
        <v>31536.5</v>
      </c>
    </row>
    <row r="902" spans="1:8" x14ac:dyDescent="0.25">
      <c r="A902" s="8" t="s">
        <v>422</v>
      </c>
      <c r="B902" s="12" t="s">
        <v>175</v>
      </c>
      <c r="C902" s="13" t="s">
        <v>160</v>
      </c>
      <c r="D902" s="13"/>
      <c r="E902" s="13"/>
      <c r="F902" s="53">
        <f>F903+F927+F923</f>
        <v>25031.199999999997</v>
      </c>
      <c r="G902" s="53">
        <f>G903+G927+G923</f>
        <v>23563.1</v>
      </c>
      <c r="H902" s="53">
        <f>H903+H927+H923</f>
        <v>23563.1</v>
      </c>
    </row>
    <row r="903" spans="1:8" ht="39" x14ac:dyDescent="0.25">
      <c r="A903" s="8" t="s">
        <v>771</v>
      </c>
      <c r="B903" s="12" t="s">
        <v>175</v>
      </c>
      <c r="C903" s="13" t="s">
        <v>160</v>
      </c>
      <c r="D903" s="13" t="s">
        <v>176</v>
      </c>
      <c r="E903" s="13"/>
      <c r="F903" s="52">
        <f>F904</f>
        <v>25025.199999999997</v>
      </c>
      <c r="G903" s="52">
        <f>G904</f>
        <v>23557.1</v>
      </c>
      <c r="H903" s="52">
        <f>H904</f>
        <v>23557.1</v>
      </c>
    </row>
    <row r="904" spans="1:8" ht="39" x14ac:dyDescent="0.25">
      <c r="A904" s="8" t="s">
        <v>404</v>
      </c>
      <c r="B904" s="12" t="s">
        <v>175</v>
      </c>
      <c r="C904" s="13" t="s">
        <v>160</v>
      </c>
      <c r="D904" s="13" t="s">
        <v>177</v>
      </c>
      <c r="E904" s="13"/>
      <c r="F904" s="52">
        <f>F905+F918</f>
        <v>25025.199999999997</v>
      </c>
      <c r="G904" s="52">
        <f>G905+G918</f>
        <v>23557.1</v>
      </c>
      <c r="H904" s="52">
        <f>H905+H918</f>
        <v>23557.1</v>
      </c>
    </row>
    <row r="905" spans="1:8" ht="26.25" x14ac:dyDescent="0.25">
      <c r="A905" s="3" t="s">
        <v>180</v>
      </c>
      <c r="B905" s="14" t="s">
        <v>175</v>
      </c>
      <c r="C905" s="15" t="s">
        <v>160</v>
      </c>
      <c r="D905" s="15" t="s">
        <v>181</v>
      </c>
      <c r="E905" s="15"/>
      <c r="F905" s="53">
        <f>F906+F910+F914+F916+F908</f>
        <v>24916.199999999997</v>
      </c>
      <c r="G905" s="53">
        <f>G906+G910+G914+G916</f>
        <v>23448.1</v>
      </c>
      <c r="H905" s="53">
        <f>H906+H910+H914+H916</f>
        <v>23448.1</v>
      </c>
    </row>
    <row r="906" spans="1:8" ht="26.25" x14ac:dyDescent="0.25">
      <c r="A906" s="3" t="s">
        <v>146</v>
      </c>
      <c r="B906" s="14" t="s">
        <v>175</v>
      </c>
      <c r="C906" s="15" t="s">
        <v>160</v>
      </c>
      <c r="D906" s="15" t="s">
        <v>182</v>
      </c>
      <c r="E906" s="15"/>
      <c r="F906" s="53">
        <f>F907</f>
        <v>17575.7</v>
      </c>
      <c r="G906" s="53">
        <f>G907</f>
        <v>17575.7</v>
      </c>
      <c r="H906" s="53">
        <f>H907</f>
        <v>17575.7</v>
      </c>
    </row>
    <row r="907" spans="1:8" x14ac:dyDescent="0.25">
      <c r="A907" s="3" t="s">
        <v>144</v>
      </c>
      <c r="B907" s="14" t="s">
        <v>175</v>
      </c>
      <c r="C907" s="15" t="s">
        <v>160</v>
      </c>
      <c r="D907" s="15" t="s">
        <v>182</v>
      </c>
      <c r="E907" s="15" t="s">
        <v>145</v>
      </c>
      <c r="F907" s="47">
        <v>17575.7</v>
      </c>
      <c r="G907" s="47">
        <v>17575.7</v>
      </c>
      <c r="H907" s="47">
        <v>17575.7</v>
      </c>
    </row>
    <row r="908" spans="1:8" ht="55.5" hidden="1" customHeight="1" x14ac:dyDescent="0.25">
      <c r="A908" s="17" t="s">
        <v>331</v>
      </c>
      <c r="B908" s="15" t="s">
        <v>175</v>
      </c>
      <c r="C908" s="15" t="s">
        <v>160</v>
      </c>
      <c r="D908" s="15" t="s">
        <v>348</v>
      </c>
      <c r="E908" s="15"/>
      <c r="F908" s="53">
        <f>F909</f>
        <v>0</v>
      </c>
      <c r="G908" s="53">
        <f>G909</f>
        <v>0</v>
      </c>
      <c r="H908" s="53">
        <f>H909</f>
        <v>0</v>
      </c>
    </row>
    <row r="909" spans="1:8" ht="18.75" hidden="1" customHeight="1" x14ac:dyDescent="0.25">
      <c r="A909" s="3" t="s">
        <v>144</v>
      </c>
      <c r="B909" s="15" t="s">
        <v>175</v>
      </c>
      <c r="C909" s="15" t="s">
        <v>160</v>
      </c>
      <c r="D909" s="15" t="s">
        <v>348</v>
      </c>
      <c r="E909" s="15" t="s">
        <v>145</v>
      </c>
      <c r="F909" s="53"/>
      <c r="G909" s="53">
        <v>0</v>
      </c>
      <c r="H909" s="53">
        <v>0</v>
      </c>
    </row>
    <row r="910" spans="1:8" ht="64.5" x14ac:dyDescent="0.25">
      <c r="A910" s="3" t="s">
        <v>746</v>
      </c>
      <c r="B910" s="14" t="s">
        <v>175</v>
      </c>
      <c r="C910" s="15" t="s">
        <v>160</v>
      </c>
      <c r="D910" s="15" t="s">
        <v>183</v>
      </c>
      <c r="E910" s="15"/>
      <c r="F910" s="53">
        <f>F911</f>
        <v>5872.4</v>
      </c>
      <c r="G910" s="53">
        <f>G911</f>
        <v>5872.4</v>
      </c>
      <c r="H910" s="53">
        <f>H911</f>
        <v>5872.4</v>
      </c>
    </row>
    <row r="911" spans="1:8" x14ac:dyDescent="0.25">
      <c r="A911" s="3" t="s">
        <v>144</v>
      </c>
      <c r="B911" s="14" t="s">
        <v>175</v>
      </c>
      <c r="C911" s="15" t="s">
        <v>160</v>
      </c>
      <c r="D911" s="15" t="s">
        <v>183</v>
      </c>
      <c r="E911" s="15" t="s">
        <v>145</v>
      </c>
      <c r="F911" s="47">
        <v>5872.4</v>
      </c>
      <c r="G911" s="47">
        <v>5872.4</v>
      </c>
      <c r="H911" s="47">
        <v>5872.4</v>
      </c>
    </row>
    <row r="912" spans="1:8" ht="64.5" hidden="1" x14ac:dyDescent="0.25">
      <c r="A912" s="17" t="s">
        <v>10</v>
      </c>
      <c r="B912" s="15" t="s">
        <v>175</v>
      </c>
      <c r="C912" s="15" t="s">
        <v>160</v>
      </c>
      <c r="D912" s="15" t="s">
        <v>19</v>
      </c>
      <c r="E912" s="15"/>
      <c r="F912" s="53">
        <f>F913</f>
        <v>0</v>
      </c>
      <c r="G912" s="53">
        <v>0</v>
      </c>
      <c r="H912" s="53">
        <v>0</v>
      </c>
    </row>
    <row r="913" spans="1:8" hidden="1" x14ac:dyDescent="0.25">
      <c r="A913" s="3" t="s">
        <v>144</v>
      </c>
      <c r="B913" s="15" t="s">
        <v>175</v>
      </c>
      <c r="C913" s="15" t="s">
        <v>160</v>
      </c>
      <c r="D913" s="15" t="s">
        <v>19</v>
      </c>
      <c r="E913" s="15" t="s">
        <v>145</v>
      </c>
      <c r="F913" s="53"/>
      <c r="G913" s="53">
        <v>0</v>
      </c>
      <c r="H913" s="53">
        <v>0</v>
      </c>
    </row>
    <row r="914" spans="1:8" ht="39" x14ac:dyDescent="0.25">
      <c r="A914" s="3" t="s">
        <v>707</v>
      </c>
      <c r="B914" s="14" t="s">
        <v>175</v>
      </c>
      <c r="C914" s="15" t="s">
        <v>160</v>
      </c>
      <c r="D914" s="15" t="s">
        <v>306</v>
      </c>
      <c r="E914" s="15"/>
      <c r="F914" s="53">
        <f>F915</f>
        <v>1468.1</v>
      </c>
      <c r="G914" s="53">
        <f>G915</f>
        <v>0</v>
      </c>
      <c r="H914" s="53">
        <f>H915</f>
        <v>0</v>
      </c>
    </row>
    <row r="915" spans="1:8" x14ac:dyDescent="0.25">
      <c r="A915" s="3" t="s">
        <v>144</v>
      </c>
      <c r="B915" s="14" t="s">
        <v>175</v>
      </c>
      <c r="C915" s="15" t="s">
        <v>160</v>
      </c>
      <c r="D915" s="15" t="s">
        <v>306</v>
      </c>
      <c r="E915" s="15" t="s">
        <v>145</v>
      </c>
      <c r="F915" s="47">
        <v>1468.1</v>
      </c>
      <c r="G915" s="47">
        <v>0</v>
      </c>
      <c r="H915" s="47">
        <v>0</v>
      </c>
    </row>
    <row r="916" spans="1:8" ht="39" hidden="1" x14ac:dyDescent="0.25">
      <c r="A916" s="3" t="s">
        <v>110</v>
      </c>
      <c r="B916" s="15" t="s">
        <v>175</v>
      </c>
      <c r="C916" s="15" t="s">
        <v>160</v>
      </c>
      <c r="D916" s="15" t="s">
        <v>119</v>
      </c>
      <c r="E916" s="15"/>
      <c r="F916" s="54">
        <f>F917</f>
        <v>0</v>
      </c>
      <c r="G916" s="54">
        <f>G917</f>
        <v>0</v>
      </c>
      <c r="H916" s="54">
        <f>H917</f>
        <v>0</v>
      </c>
    </row>
    <row r="917" spans="1:8" hidden="1" x14ac:dyDescent="0.25">
      <c r="A917" s="3" t="s">
        <v>144</v>
      </c>
      <c r="B917" s="15" t="s">
        <v>175</v>
      </c>
      <c r="C917" s="15" t="s">
        <v>160</v>
      </c>
      <c r="D917" s="15" t="s">
        <v>119</v>
      </c>
      <c r="E917" s="15" t="s">
        <v>145</v>
      </c>
      <c r="F917" s="54">
        <v>0</v>
      </c>
      <c r="G917" s="54">
        <v>0</v>
      </c>
      <c r="H917" s="54">
        <v>0</v>
      </c>
    </row>
    <row r="918" spans="1:8" ht="26.25" x14ac:dyDescent="0.25">
      <c r="A918" s="3" t="s">
        <v>132</v>
      </c>
      <c r="B918" s="14" t="s">
        <v>175</v>
      </c>
      <c r="C918" s="15" t="s">
        <v>160</v>
      </c>
      <c r="D918" s="15" t="s">
        <v>316</v>
      </c>
      <c r="E918" s="15"/>
      <c r="F918" s="53">
        <f>F919+F920+F921</f>
        <v>109</v>
      </c>
      <c r="G918" s="53">
        <f>G919+G920+G921</f>
        <v>109</v>
      </c>
      <c r="H918" s="53">
        <f>H919+H920+H921</f>
        <v>109</v>
      </c>
    </row>
    <row r="919" spans="1:8" ht="26.25" x14ac:dyDescent="0.25">
      <c r="A919" s="3" t="s">
        <v>673</v>
      </c>
      <c r="B919" s="14" t="s">
        <v>175</v>
      </c>
      <c r="C919" s="15" t="s">
        <v>160</v>
      </c>
      <c r="D919" s="15" t="s">
        <v>316</v>
      </c>
      <c r="E919" s="15" t="s">
        <v>251</v>
      </c>
      <c r="F919" s="47">
        <v>14</v>
      </c>
      <c r="G919" s="47">
        <v>14</v>
      </c>
      <c r="H919" s="47">
        <v>14</v>
      </c>
    </row>
    <row r="920" spans="1:8" ht="39" x14ac:dyDescent="0.25">
      <c r="A920" s="3" t="s">
        <v>794</v>
      </c>
      <c r="B920" s="14" t="s">
        <v>175</v>
      </c>
      <c r="C920" s="15" t="s">
        <v>160</v>
      </c>
      <c r="D920" s="15" t="s">
        <v>316</v>
      </c>
      <c r="E920" s="15" t="s">
        <v>179</v>
      </c>
      <c r="F920" s="47">
        <v>15</v>
      </c>
      <c r="G920" s="47">
        <v>15</v>
      </c>
      <c r="H920" s="47">
        <v>15</v>
      </c>
    </row>
    <row r="921" spans="1:8" x14ac:dyDescent="0.25">
      <c r="A921" s="3" t="s">
        <v>144</v>
      </c>
      <c r="B921" s="14" t="s">
        <v>175</v>
      </c>
      <c r="C921" s="15" t="s">
        <v>160</v>
      </c>
      <c r="D921" s="15" t="s">
        <v>316</v>
      </c>
      <c r="E921" s="15" t="s">
        <v>145</v>
      </c>
      <c r="F921" s="47">
        <v>80</v>
      </c>
      <c r="G921" s="47">
        <v>80</v>
      </c>
      <c r="H921" s="47">
        <v>80</v>
      </c>
    </row>
    <row r="922" spans="1:8" hidden="1" x14ac:dyDescent="0.25">
      <c r="A922" s="17" t="s">
        <v>254</v>
      </c>
      <c r="B922" s="15" t="s">
        <v>175</v>
      </c>
      <c r="C922" s="15" t="s">
        <v>160</v>
      </c>
      <c r="D922" s="15" t="s">
        <v>316</v>
      </c>
      <c r="E922" s="15" t="s">
        <v>255</v>
      </c>
      <c r="F922" s="53"/>
      <c r="G922" s="53"/>
      <c r="H922" s="53"/>
    </row>
    <row r="923" spans="1:8" ht="51.75" hidden="1" x14ac:dyDescent="0.25">
      <c r="A923" s="8" t="s">
        <v>580</v>
      </c>
      <c r="B923" s="13" t="s">
        <v>175</v>
      </c>
      <c r="C923" s="13" t="s">
        <v>160</v>
      </c>
      <c r="D923" s="13" t="s">
        <v>61</v>
      </c>
      <c r="E923" s="13"/>
      <c r="F923" s="52">
        <f>F924</f>
        <v>0</v>
      </c>
      <c r="G923" s="52">
        <v>0</v>
      </c>
      <c r="H923" s="52">
        <v>0</v>
      </c>
    </row>
    <row r="924" spans="1:8" ht="39" hidden="1" x14ac:dyDescent="0.25">
      <c r="A924" s="18" t="s">
        <v>621</v>
      </c>
      <c r="B924" s="15" t="s">
        <v>175</v>
      </c>
      <c r="C924" s="15" t="s">
        <v>160</v>
      </c>
      <c r="D924" s="15" t="s">
        <v>622</v>
      </c>
      <c r="E924" s="15"/>
      <c r="F924" s="53">
        <f>F925</f>
        <v>0</v>
      </c>
      <c r="G924" s="53">
        <v>0</v>
      </c>
      <c r="H924" s="53">
        <v>0</v>
      </c>
    </row>
    <row r="925" spans="1:8" ht="51.75" hidden="1" x14ac:dyDescent="0.25">
      <c r="A925" s="17" t="s">
        <v>624</v>
      </c>
      <c r="B925" s="15" t="s">
        <v>175</v>
      </c>
      <c r="C925" s="15" t="s">
        <v>160</v>
      </c>
      <c r="D925" s="15" t="s">
        <v>623</v>
      </c>
      <c r="E925" s="15"/>
      <c r="F925" s="53">
        <f>F926</f>
        <v>0</v>
      </c>
      <c r="G925" s="53">
        <v>0</v>
      </c>
      <c r="H925" s="53">
        <v>0</v>
      </c>
    </row>
    <row r="926" spans="1:8" hidden="1" x14ac:dyDescent="0.25">
      <c r="A926" s="3" t="s">
        <v>144</v>
      </c>
      <c r="B926" s="15" t="s">
        <v>175</v>
      </c>
      <c r="C926" s="15" t="s">
        <v>160</v>
      </c>
      <c r="D926" s="15" t="s">
        <v>623</v>
      </c>
      <c r="E926" s="15" t="s">
        <v>145</v>
      </c>
      <c r="F926" s="53">
        <v>0</v>
      </c>
      <c r="G926" s="53">
        <v>0</v>
      </c>
      <c r="H926" s="53">
        <v>0</v>
      </c>
    </row>
    <row r="927" spans="1:8" ht="51.75" x14ac:dyDescent="0.25">
      <c r="A927" s="8" t="s">
        <v>769</v>
      </c>
      <c r="B927" s="13" t="s">
        <v>175</v>
      </c>
      <c r="C927" s="13" t="s">
        <v>160</v>
      </c>
      <c r="D927" s="13" t="s">
        <v>231</v>
      </c>
      <c r="E927" s="13"/>
      <c r="F927" s="56">
        <f t="shared" ref="F927:H928" si="51">F928</f>
        <v>6</v>
      </c>
      <c r="G927" s="56">
        <f t="shared" si="51"/>
        <v>6</v>
      </c>
      <c r="H927" s="56">
        <f t="shared" si="51"/>
        <v>6</v>
      </c>
    </row>
    <row r="928" spans="1:8" ht="39" x14ac:dyDescent="0.25">
      <c r="A928" s="3" t="s">
        <v>185</v>
      </c>
      <c r="B928" s="15" t="s">
        <v>175</v>
      </c>
      <c r="C928" s="15" t="s">
        <v>160</v>
      </c>
      <c r="D928" s="15" t="s">
        <v>116</v>
      </c>
      <c r="E928" s="15"/>
      <c r="F928" s="54">
        <f t="shared" si="51"/>
        <v>6</v>
      </c>
      <c r="G928" s="54">
        <f t="shared" si="51"/>
        <v>6</v>
      </c>
      <c r="H928" s="54">
        <f t="shared" si="51"/>
        <v>6</v>
      </c>
    </row>
    <row r="929" spans="1:8" x14ac:dyDescent="0.25">
      <c r="A929" s="3" t="s">
        <v>144</v>
      </c>
      <c r="B929" s="15" t="s">
        <v>175</v>
      </c>
      <c r="C929" s="15" t="s">
        <v>160</v>
      </c>
      <c r="D929" s="15" t="s">
        <v>116</v>
      </c>
      <c r="E929" s="15" t="s">
        <v>145</v>
      </c>
      <c r="F929" s="47">
        <v>6</v>
      </c>
      <c r="G929" s="47">
        <v>6</v>
      </c>
      <c r="H929" s="47">
        <v>6</v>
      </c>
    </row>
    <row r="930" spans="1:8" x14ac:dyDescent="0.25">
      <c r="A930" s="8" t="s">
        <v>796</v>
      </c>
      <c r="B930" s="13" t="s">
        <v>175</v>
      </c>
      <c r="C930" s="13" t="s">
        <v>227</v>
      </c>
      <c r="D930" s="13"/>
      <c r="E930" s="13"/>
      <c r="F930" s="56">
        <f t="shared" ref="F930:H931" si="52">F931</f>
        <v>8292.4</v>
      </c>
      <c r="G930" s="56">
        <f t="shared" si="52"/>
        <v>7973.4</v>
      </c>
      <c r="H930" s="56">
        <f t="shared" si="52"/>
        <v>7973.4</v>
      </c>
    </row>
    <row r="931" spans="1:8" ht="39" x14ac:dyDescent="0.25">
      <c r="A931" s="8" t="s">
        <v>721</v>
      </c>
      <c r="B931" s="13" t="s">
        <v>175</v>
      </c>
      <c r="C931" s="13" t="s">
        <v>227</v>
      </c>
      <c r="D931" s="13" t="s">
        <v>176</v>
      </c>
      <c r="E931" s="15"/>
      <c r="F931" s="54">
        <f t="shared" si="52"/>
        <v>8292.4</v>
      </c>
      <c r="G931" s="54">
        <f t="shared" si="52"/>
        <v>7973.4</v>
      </c>
      <c r="H931" s="54">
        <f t="shared" si="52"/>
        <v>7973.4</v>
      </c>
    </row>
    <row r="932" spans="1:8" ht="39" x14ac:dyDescent="0.25">
      <c r="A932" s="8" t="s">
        <v>404</v>
      </c>
      <c r="B932" s="13" t="s">
        <v>175</v>
      </c>
      <c r="C932" s="13" t="s">
        <v>227</v>
      </c>
      <c r="D932" s="13" t="s">
        <v>177</v>
      </c>
      <c r="E932" s="15"/>
      <c r="F932" s="54">
        <f>F933+F940+F943+F945</f>
        <v>8292.4</v>
      </c>
      <c r="G932" s="54">
        <f>G933+G940+G943+G945</f>
        <v>7973.4</v>
      </c>
      <c r="H932" s="54">
        <f>H933+H940+H943+H945</f>
        <v>7973.4</v>
      </c>
    </row>
    <row r="933" spans="1:8" ht="26.25" x14ac:dyDescent="0.25">
      <c r="A933" s="3" t="s">
        <v>180</v>
      </c>
      <c r="B933" s="15" t="s">
        <v>175</v>
      </c>
      <c r="C933" s="15" t="s">
        <v>227</v>
      </c>
      <c r="D933" s="15" t="s">
        <v>312</v>
      </c>
      <c r="E933" s="15"/>
      <c r="F933" s="54">
        <f>F934+F936+F938</f>
        <v>8024.9</v>
      </c>
      <c r="G933" s="54">
        <f>G934+G936+G938</f>
        <v>7705.9</v>
      </c>
      <c r="H933" s="54">
        <f>H934+H936+H938</f>
        <v>7705.9</v>
      </c>
    </row>
    <row r="934" spans="1:8" ht="26.25" x14ac:dyDescent="0.25">
      <c r="A934" s="3" t="s">
        <v>146</v>
      </c>
      <c r="B934" s="15" t="s">
        <v>175</v>
      </c>
      <c r="C934" s="15" t="s">
        <v>227</v>
      </c>
      <c r="D934" s="15" t="s">
        <v>314</v>
      </c>
      <c r="E934" s="15"/>
      <c r="F934" s="54">
        <f t="shared" ref="F934:H934" si="53">F935</f>
        <v>6429.9</v>
      </c>
      <c r="G934" s="54">
        <f t="shared" si="53"/>
        <v>6429.9</v>
      </c>
      <c r="H934" s="54">
        <f t="shared" si="53"/>
        <v>6429.9</v>
      </c>
    </row>
    <row r="935" spans="1:8" x14ac:dyDescent="0.25">
      <c r="A935" s="3" t="s">
        <v>144</v>
      </c>
      <c r="B935" s="15" t="s">
        <v>175</v>
      </c>
      <c r="C935" s="15" t="s">
        <v>227</v>
      </c>
      <c r="D935" s="15" t="s">
        <v>314</v>
      </c>
      <c r="E935" s="15" t="s">
        <v>145</v>
      </c>
      <c r="F935" s="47">
        <v>6429.9</v>
      </c>
      <c r="G935" s="47">
        <v>6429.9</v>
      </c>
      <c r="H935" s="47">
        <v>6429.9</v>
      </c>
    </row>
    <row r="936" spans="1:8" ht="64.5" x14ac:dyDescent="0.25">
      <c r="A936" s="3" t="s">
        <v>746</v>
      </c>
      <c r="B936" s="15" t="s">
        <v>175</v>
      </c>
      <c r="C936" s="15" t="s">
        <v>227</v>
      </c>
      <c r="D936" s="15" t="s">
        <v>315</v>
      </c>
      <c r="E936" s="15"/>
      <c r="F936" s="54">
        <f>F937</f>
        <v>1276</v>
      </c>
      <c r="G936" s="54">
        <f>G937</f>
        <v>1276</v>
      </c>
      <c r="H936" s="54">
        <f>H937</f>
        <v>1276</v>
      </c>
    </row>
    <row r="937" spans="1:8" x14ac:dyDescent="0.25">
      <c r="A937" s="3" t="s">
        <v>144</v>
      </c>
      <c r="B937" s="15" t="s">
        <v>175</v>
      </c>
      <c r="C937" s="15" t="s">
        <v>227</v>
      </c>
      <c r="D937" s="15" t="s">
        <v>315</v>
      </c>
      <c r="E937" s="15" t="s">
        <v>145</v>
      </c>
      <c r="F937" s="47">
        <v>1276</v>
      </c>
      <c r="G937" s="47">
        <v>1276</v>
      </c>
      <c r="H937" s="47">
        <v>1276</v>
      </c>
    </row>
    <row r="938" spans="1:8" ht="39" x14ac:dyDescent="0.25">
      <c r="A938" s="3" t="s">
        <v>707</v>
      </c>
      <c r="B938" s="15" t="s">
        <v>175</v>
      </c>
      <c r="C938" s="15" t="s">
        <v>227</v>
      </c>
      <c r="D938" s="15" t="s">
        <v>313</v>
      </c>
      <c r="E938" s="15"/>
      <c r="F938" s="54">
        <f>F939</f>
        <v>319</v>
      </c>
      <c r="G938" s="54">
        <f>G939</f>
        <v>0</v>
      </c>
      <c r="H938" s="54">
        <f>H939</f>
        <v>0</v>
      </c>
    </row>
    <row r="939" spans="1:8" x14ac:dyDescent="0.25">
      <c r="A939" s="3" t="s">
        <v>144</v>
      </c>
      <c r="B939" s="15" t="s">
        <v>175</v>
      </c>
      <c r="C939" s="15" t="s">
        <v>227</v>
      </c>
      <c r="D939" s="15" t="s">
        <v>313</v>
      </c>
      <c r="E939" s="15" t="s">
        <v>145</v>
      </c>
      <c r="F939" s="47">
        <v>319</v>
      </c>
      <c r="G939" s="47">
        <v>0</v>
      </c>
      <c r="H939" s="47">
        <v>0</v>
      </c>
    </row>
    <row r="940" spans="1:8" ht="26.25" x14ac:dyDescent="0.25">
      <c r="A940" s="3" t="s">
        <v>132</v>
      </c>
      <c r="B940" s="15" t="s">
        <v>175</v>
      </c>
      <c r="C940" s="15" t="s">
        <v>227</v>
      </c>
      <c r="D940" s="15" t="s">
        <v>316</v>
      </c>
      <c r="E940" s="15"/>
      <c r="F940" s="54">
        <f>F941</f>
        <v>80</v>
      </c>
      <c r="G940" s="54">
        <f>G941</f>
        <v>80</v>
      </c>
      <c r="H940" s="54">
        <f>H941</f>
        <v>80</v>
      </c>
    </row>
    <row r="941" spans="1:8" x14ac:dyDescent="0.25">
      <c r="A941" s="3" t="s">
        <v>144</v>
      </c>
      <c r="B941" s="15" t="s">
        <v>175</v>
      </c>
      <c r="C941" s="15" t="s">
        <v>227</v>
      </c>
      <c r="D941" s="15" t="s">
        <v>316</v>
      </c>
      <c r="E941" s="15" t="s">
        <v>145</v>
      </c>
      <c r="F941" s="47">
        <v>80</v>
      </c>
      <c r="G941" s="47">
        <v>80</v>
      </c>
      <c r="H941" s="47">
        <v>80</v>
      </c>
    </row>
    <row r="942" spans="1:8" hidden="1" x14ac:dyDescent="0.25">
      <c r="A942" s="3"/>
      <c r="B942" s="14"/>
      <c r="C942" s="15"/>
      <c r="D942" s="15"/>
      <c r="E942" s="15"/>
      <c r="F942" s="54"/>
      <c r="G942" s="54"/>
      <c r="H942" s="54"/>
    </row>
    <row r="943" spans="1:8" ht="115.5" x14ac:dyDescent="0.25">
      <c r="A943" s="46" t="s">
        <v>706</v>
      </c>
      <c r="B943" s="45" t="s">
        <v>175</v>
      </c>
      <c r="C943" s="45" t="s">
        <v>227</v>
      </c>
      <c r="D943" s="45" t="s">
        <v>876</v>
      </c>
      <c r="E943" s="15"/>
      <c r="F943" s="54">
        <f>F944</f>
        <v>150</v>
      </c>
      <c r="G943" s="54">
        <f>G944</f>
        <v>150</v>
      </c>
      <c r="H943" s="54">
        <f>H944</f>
        <v>150</v>
      </c>
    </row>
    <row r="944" spans="1:8" x14ac:dyDescent="0.25">
      <c r="A944" s="3" t="s">
        <v>144</v>
      </c>
      <c r="B944" s="15" t="s">
        <v>175</v>
      </c>
      <c r="C944" s="15" t="s">
        <v>227</v>
      </c>
      <c r="D944" s="15" t="s">
        <v>876</v>
      </c>
      <c r="E944" s="15" t="s">
        <v>145</v>
      </c>
      <c r="F944" s="47">
        <v>150</v>
      </c>
      <c r="G944" s="47">
        <v>150</v>
      </c>
      <c r="H944" s="47">
        <v>150</v>
      </c>
    </row>
    <row r="945" spans="1:8" ht="26.25" x14ac:dyDescent="0.25">
      <c r="A945" s="46" t="s">
        <v>401</v>
      </c>
      <c r="B945" s="45" t="s">
        <v>175</v>
      </c>
      <c r="C945" s="45" t="s">
        <v>227</v>
      </c>
      <c r="D945" s="45" t="s">
        <v>877</v>
      </c>
      <c r="E945" s="15"/>
      <c r="F945" s="54">
        <f>F946</f>
        <v>37.5</v>
      </c>
      <c r="G945" s="54">
        <f>G946</f>
        <v>37.5</v>
      </c>
      <c r="H945" s="54">
        <f>H946</f>
        <v>37.5</v>
      </c>
    </row>
    <row r="946" spans="1:8" x14ac:dyDescent="0.25">
      <c r="A946" s="3" t="s">
        <v>144</v>
      </c>
      <c r="B946" s="15" t="s">
        <v>175</v>
      </c>
      <c r="C946" s="15" t="s">
        <v>227</v>
      </c>
      <c r="D946" s="15" t="s">
        <v>877</v>
      </c>
      <c r="E946" s="15" t="s">
        <v>145</v>
      </c>
      <c r="F946" s="47">
        <v>37.5</v>
      </c>
      <c r="G946" s="47">
        <v>37.5</v>
      </c>
      <c r="H946" s="47">
        <v>37.5</v>
      </c>
    </row>
    <row r="947" spans="1:8" ht="26.25" x14ac:dyDescent="0.25">
      <c r="A947" s="8" t="s">
        <v>601</v>
      </c>
      <c r="B947" s="12" t="s">
        <v>186</v>
      </c>
      <c r="C947" s="13"/>
      <c r="D947" s="13"/>
      <c r="E947" s="13"/>
      <c r="F947" s="52">
        <f>F948</f>
        <v>173.5</v>
      </c>
      <c r="G947" s="52">
        <f>G948</f>
        <v>173.5</v>
      </c>
      <c r="H947" s="52">
        <f>H948</f>
        <v>173.5</v>
      </c>
    </row>
    <row r="948" spans="1:8" ht="26.25" x14ac:dyDescent="0.25">
      <c r="A948" s="8" t="s">
        <v>602</v>
      </c>
      <c r="B948" s="12" t="s">
        <v>186</v>
      </c>
      <c r="C948" s="13" t="s">
        <v>160</v>
      </c>
      <c r="D948" s="13"/>
      <c r="E948" s="13"/>
      <c r="F948" s="52">
        <f t="shared" ref="F948:H951" si="54">F949</f>
        <v>173.5</v>
      </c>
      <c r="G948" s="52">
        <f t="shared" si="54"/>
        <v>173.5</v>
      </c>
      <c r="H948" s="52">
        <f t="shared" si="54"/>
        <v>173.5</v>
      </c>
    </row>
    <row r="949" spans="1:8" ht="39" x14ac:dyDescent="0.25">
      <c r="A949" s="8" t="s">
        <v>779</v>
      </c>
      <c r="B949" s="12" t="s">
        <v>186</v>
      </c>
      <c r="C949" s="13" t="s">
        <v>160</v>
      </c>
      <c r="D949" s="13" t="s">
        <v>238</v>
      </c>
      <c r="E949" s="13"/>
      <c r="F949" s="52">
        <f t="shared" si="54"/>
        <v>173.5</v>
      </c>
      <c r="G949" s="52">
        <f t="shared" si="54"/>
        <v>173.5</v>
      </c>
      <c r="H949" s="52">
        <f t="shared" si="54"/>
        <v>173.5</v>
      </c>
    </row>
    <row r="950" spans="1:8" ht="51.75" x14ac:dyDescent="0.25">
      <c r="A950" s="8" t="s">
        <v>390</v>
      </c>
      <c r="B950" s="12" t="s">
        <v>186</v>
      </c>
      <c r="C950" s="13" t="s">
        <v>160</v>
      </c>
      <c r="D950" s="13" t="s">
        <v>239</v>
      </c>
      <c r="E950" s="13"/>
      <c r="F950" s="52">
        <f t="shared" si="54"/>
        <v>173.5</v>
      </c>
      <c r="G950" s="52">
        <f t="shared" si="54"/>
        <v>173.5</v>
      </c>
      <c r="H950" s="52">
        <f t="shared" si="54"/>
        <v>173.5</v>
      </c>
    </row>
    <row r="951" spans="1:8" ht="26.25" x14ac:dyDescent="0.25">
      <c r="A951" s="3" t="s">
        <v>241</v>
      </c>
      <c r="B951" s="14" t="s">
        <v>186</v>
      </c>
      <c r="C951" s="15" t="s">
        <v>160</v>
      </c>
      <c r="D951" s="15" t="s">
        <v>120</v>
      </c>
      <c r="E951" s="15"/>
      <c r="F951" s="53">
        <f t="shared" si="54"/>
        <v>173.5</v>
      </c>
      <c r="G951" s="53">
        <f t="shared" si="54"/>
        <v>173.5</v>
      </c>
      <c r="H951" s="53">
        <f t="shared" si="54"/>
        <v>173.5</v>
      </c>
    </row>
    <row r="952" spans="1:8" x14ac:dyDescent="0.25">
      <c r="A952" s="3" t="s">
        <v>423</v>
      </c>
      <c r="B952" s="14" t="s">
        <v>186</v>
      </c>
      <c r="C952" s="15" t="s">
        <v>160</v>
      </c>
      <c r="D952" s="15" t="s">
        <v>120</v>
      </c>
      <c r="E952" s="15" t="s">
        <v>242</v>
      </c>
      <c r="F952" s="47">
        <v>173.5</v>
      </c>
      <c r="G952" s="47">
        <v>173.5</v>
      </c>
      <c r="H952" s="47">
        <v>173.5</v>
      </c>
    </row>
    <row r="953" spans="1:8" ht="39" x14ac:dyDescent="0.25">
      <c r="A953" s="8" t="s">
        <v>599</v>
      </c>
      <c r="B953" s="12" t="s">
        <v>243</v>
      </c>
      <c r="C953" s="13"/>
      <c r="D953" s="13"/>
      <c r="E953" s="13"/>
      <c r="F953" s="52">
        <f>F954+F959</f>
        <v>14450.1</v>
      </c>
      <c r="G953" s="52">
        <f>G954+G959</f>
        <v>11398.699999999999</v>
      </c>
      <c r="H953" s="52">
        <f>H954+H959</f>
        <v>11223.9</v>
      </c>
    </row>
    <row r="954" spans="1:8" ht="39" x14ac:dyDescent="0.25">
      <c r="A954" s="8" t="s">
        <v>244</v>
      </c>
      <c r="B954" s="12" t="s">
        <v>243</v>
      </c>
      <c r="C954" s="13" t="s">
        <v>160</v>
      </c>
      <c r="D954" s="13"/>
      <c r="E954" s="13"/>
      <c r="F954" s="52">
        <f t="shared" ref="F954:H957" si="55">F955</f>
        <v>14385.2</v>
      </c>
      <c r="G954" s="52">
        <f t="shared" si="55"/>
        <v>11333.8</v>
      </c>
      <c r="H954" s="52">
        <f t="shared" si="55"/>
        <v>11159</v>
      </c>
    </row>
    <row r="955" spans="1:8" ht="39" x14ac:dyDescent="0.25">
      <c r="A955" s="8" t="s">
        <v>779</v>
      </c>
      <c r="B955" s="12" t="s">
        <v>243</v>
      </c>
      <c r="C955" s="13" t="s">
        <v>160</v>
      </c>
      <c r="D955" s="13" t="s">
        <v>238</v>
      </c>
      <c r="E955" s="13"/>
      <c r="F955" s="52">
        <f t="shared" si="55"/>
        <v>14385.2</v>
      </c>
      <c r="G955" s="52">
        <f t="shared" si="55"/>
        <v>11333.8</v>
      </c>
      <c r="H955" s="52">
        <f t="shared" si="55"/>
        <v>11159</v>
      </c>
    </row>
    <row r="956" spans="1:8" ht="39" x14ac:dyDescent="0.25">
      <c r="A956" s="8" t="s">
        <v>393</v>
      </c>
      <c r="B956" s="12" t="s">
        <v>243</v>
      </c>
      <c r="C956" s="13" t="s">
        <v>160</v>
      </c>
      <c r="D956" s="13" t="s">
        <v>319</v>
      </c>
      <c r="E956" s="13"/>
      <c r="F956" s="52">
        <f t="shared" si="55"/>
        <v>14385.2</v>
      </c>
      <c r="G956" s="52">
        <f t="shared" si="55"/>
        <v>11333.8</v>
      </c>
      <c r="H956" s="52">
        <f t="shared" si="55"/>
        <v>11159</v>
      </c>
    </row>
    <row r="957" spans="1:8" ht="51.75" x14ac:dyDescent="0.25">
      <c r="A957" s="39" t="s">
        <v>780</v>
      </c>
      <c r="B957" s="14" t="s">
        <v>243</v>
      </c>
      <c r="C957" s="15" t="s">
        <v>160</v>
      </c>
      <c r="D957" s="15" t="s">
        <v>121</v>
      </c>
      <c r="E957" s="15"/>
      <c r="F957" s="53">
        <f t="shared" si="55"/>
        <v>14385.2</v>
      </c>
      <c r="G957" s="53">
        <f t="shared" si="55"/>
        <v>11333.8</v>
      </c>
      <c r="H957" s="53">
        <f t="shared" si="55"/>
        <v>11159</v>
      </c>
    </row>
    <row r="958" spans="1:8" x14ac:dyDescent="0.25">
      <c r="A958" s="3" t="s">
        <v>245</v>
      </c>
      <c r="B958" s="14" t="s">
        <v>243</v>
      </c>
      <c r="C958" s="15" t="s">
        <v>160</v>
      </c>
      <c r="D958" s="15" t="s">
        <v>121</v>
      </c>
      <c r="E958" s="15" t="s">
        <v>246</v>
      </c>
      <c r="F958" s="47">
        <v>14385.2</v>
      </c>
      <c r="G958" s="47">
        <v>11333.8</v>
      </c>
      <c r="H958" s="47">
        <v>11159</v>
      </c>
    </row>
    <row r="959" spans="1:8" ht="26.25" x14ac:dyDescent="0.25">
      <c r="A959" s="8" t="s">
        <v>483</v>
      </c>
      <c r="B959" s="12" t="s">
        <v>243</v>
      </c>
      <c r="C959" s="13" t="s">
        <v>227</v>
      </c>
      <c r="D959" s="13"/>
      <c r="E959" s="13"/>
      <c r="F959" s="52">
        <f>F962+F965+F968+F971+F985+F989+F994+F1007</f>
        <v>64.900000000000006</v>
      </c>
      <c r="G959" s="52">
        <f>G960</f>
        <v>64.900000000000006</v>
      </c>
      <c r="H959" s="56">
        <f>H960</f>
        <v>64.900000000000006</v>
      </c>
    </row>
    <row r="960" spans="1:8" ht="39" x14ac:dyDescent="0.25">
      <c r="A960" s="8" t="s">
        <v>724</v>
      </c>
      <c r="B960" s="12" t="s">
        <v>243</v>
      </c>
      <c r="C960" s="13" t="s">
        <v>227</v>
      </c>
      <c r="D960" s="13" t="s">
        <v>725</v>
      </c>
      <c r="E960" s="13"/>
      <c r="F960" s="52">
        <f>F961+F964+F967+F970+F1007</f>
        <v>64.900000000000006</v>
      </c>
      <c r="G960" s="52">
        <f>G961+G964+G967+G970</f>
        <v>64.900000000000006</v>
      </c>
      <c r="H960" s="52">
        <f>H961+H964+H967+H970</f>
        <v>64.900000000000006</v>
      </c>
    </row>
    <row r="961" spans="1:8" ht="31.5" customHeight="1" x14ac:dyDescent="0.25">
      <c r="A961" s="3" t="s">
        <v>726</v>
      </c>
      <c r="B961" s="14" t="s">
        <v>243</v>
      </c>
      <c r="C961" s="15" t="s">
        <v>227</v>
      </c>
      <c r="D961" s="15" t="s">
        <v>727</v>
      </c>
      <c r="E961" s="13"/>
      <c r="F961" s="53">
        <f t="shared" ref="F961:H962" si="56">F962</f>
        <v>9.6</v>
      </c>
      <c r="G961" s="53">
        <f t="shared" si="56"/>
        <v>9.6</v>
      </c>
      <c r="H961" s="54">
        <f t="shared" si="56"/>
        <v>9.6</v>
      </c>
    </row>
    <row r="962" spans="1:8" ht="39" x14ac:dyDescent="0.25">
      <c r="A962" s="3" t="s">
        <v>626</v>
      </c>
      <c r="B962" s="14" t="s">
        <v>243</v>
      </c>
      <c r="C962" s="15" t="s">
        <v>227</v>
      </c>
      <c r="D962" s="15" t="s">
        <v>781</v>
      </c>
      <c r="E962" s="15"/>
      <c r="F962" s="54">
        <f t="shared" si="56"/>
        <v>9.6</v>
      </c>
      <c r="G962" s="54">
        <f t="shared" si="56"/>
        <v>9.6</v>
      </c>
      <c r="H962" s="54">
        <f t="shared" si="56"/>
        <v>9.6</v>
      </c>
    </row>
    <row r="963" spans="1:8" x14ac:dyDescent="0.25">
      <c r="A963" s="3" t="s">
        <v>339</v>
      </c>
      <c r="B963" s="14" t="s">
        <v>243</v>
      </c>
      <c r="C963" s="15" t="s">
        <v>227</v>
      </c>
      <c r="D963" s="15" t="s">
        <v>781</v>
      </c>
      <c r="E963" s="15" t="s">
        <v>340</v>
      </c>
      <c r="F963" s="47">
        <v>9.6</v>
      </c>
      <c r="G963" s="47">
        <v>9.6</v>
      </c>
      <c r="H963" s="47">
        <v>9.6</v>
      </c>
    </row>
    <row r="964" spans="1:8" ht="33.75" customHeight="1" x14ac:dyDescent="0.25">
      <c r="A964" s="3" t="s">
        <v>728</v>
      </c>
      <c r="B964" s="14" t="s">
        <v>243</v>
      </c>
      <c r="C964" s="15" t="s">
        <v>227</v>
      </c>
      <c r="D964" s="15" t="s">
        <v>729</v>
      </c>
      <c r="E964" s="15"/>
      <c r="F964" s="54">
        <f t="shared" ref="F964:H965" si="57">F965</f>
        <v>9.6</v>
      </c>
      <c r="G964" s="54">
        <f t="shared" si="57"/>
        <v>9.6</v>
      </c>
      <c r="H964" s="54">
        <f t="shared" si="57"/>
        <v>9.6</v>
      </c>
    </row>
    <row r="965" spans="1:8" ht="39" x14ac:dyDescent="0.25">
      <c r="A965" s="3" t="s">
        <v>627</v>
      </c>
      <c r="B965" s="14" t="s">
        <v>243</v>
      </c>
      <c r="C965" s="15" t="s">
        <v>227</v>
      </c>
      <c r="D965" s="15" t="s">
        <v>782</v>
      </c>
      <c r="E965" s="15"/>
      <c r="F965" s="54">
        <f t="shared" si="57"/>
        <v>9.6</v>
      </c>
      <c r="G965" s="54">
        <f t="shared" si="57"/>
        <v>9.6</v>
      </c>
      <c r="H965" s="54">
        <f t="shared" si="57"/>
        <v>9.6</v>
      </c>
    </row>
    <row r="966" spans="1:8" x14ac:dyDescent="0.25">
      <c r="A966" s="3" t="s">
        <v>339</v>
      </c>
      <c r="B966" s="14" t="s">
        <v>243</v>
      </c>
      <c r="C966" s="15" t="s">
        <v>227</v>
      </c>
      <c r="D966" s="15" t="s">
        <v>782</v>
      </c>
      <c r="E966" s="15" t="s">
        <v>340</v>
      </c>
      <c r="F966" s="47">
        <v>9.6</v>
      </c>
      <c r="G966" s="47">
        <v>9.6</v>
      </c>
      <c r="H966" s="47">
        <v>9.6</v>
      </c>
    </row>
    <row r="967" spans="1:8" ht="30" customHeight="1" x14ac:dyDescent="0.25">
      <c r="A967" s="3" t="s">
        <v>730</v>
      </c>
      <c r="B967" s="14" t="s">
        <v>243</v>
      </c>
      <c r="C967" s="15" t="s">
        <v>227</v>
      </c>
      <c r="D967" s="15" t="s">
        <v>731</v>
      </c>
      <c r="E967" s="15"/>
      <c r="F967" s="54">
        <f t="shared" ref="F967:H968" si="58">F968</f>
        <v>9.6999999999999993</v>
      </c>
      <c r="G967" s="54">
        <f t="shared" si="58"/>
        <v>9.6999999999999993</v>
      </c>
      <c r="H967" s="54">
        <f t="shared" si="58"/>
        <v>9.6999999999999993</v>
      </c>
    </row>
    <row r="968" spans="1:8" ht="39" x14ac:dyDescent="0.25">
      <c r="A968" s="3" t="s">
        <v>629</v>
      </c>
      <c r="B968" s="14" t="s">
        <v>243</v>
      </c>
      <c r="C968" s="15" t="s">
        <v>227</v>
      </c>
      <c r="D968" s="15" t="s">
        <v>625</v>
      </c>
      <c r="E968" s="15"/>
      <c r="F968" s="54">
        <f t="shared" si="58"/>
        <v>9.6999999999999993</v>
      </c>
      <c r="G968" s="54">
        <f t="shared" si="58"/>
        <v>9.6999999999999993</v>
      </c>
      <c r="H968" s="54">
        <f t="shared" si="58"/>
        <v>9.6999999999999993</v>
      </c>
    </row>
    <row r="969" spans="1:8" x14ac:dyDescent="0.25">
      <c r="A969" s="3" t="s">
        <v>339</v>
      </c>
      <c r="B969" s="14" t="s">
        <v>243</v>
      </c>
      <c r="C969" s="15" t="s">
        <v>227</v>
      </c>
      <c r="D969" s="15" t="s">
        <v>625</v>
      </c>
      <c r="E969" s="15" t="s">
        <v>340</v>
      </c>
      <c r="F969" s="47">
        <v>9.6999999999999993</v>
      </c>
      <c r="G969" s="47">
        <v>9.6999999999999993</v>
      </c>
      <c r="H969" s="47">
        <v>9.6999999999999993</v>
      </c>
    </row>
    <row r="970" spans="1:8" ht="26.25" x14ac:dyDescent="0.25">
      <c r="A970" s="3" t="s">
        <v>783</v>
      </c>
      <c r="B970" s="14" t="s">
        <v>243</v>
      </c>
      <c r="C970" s="15" t="s">
        <v>227</v>
      </c>
      <c r="D970" s="15" t="s">
        <v>784</v>
      </c>
      <c r="E970" s="15"/>
      <c r="F970" s="54">
        <f t="shared" ref="F970:H971" si="59">F971</f>
        <v>36</v>
      </c>
      <c r="G970" s="54">
        <f t="shared" si="59"/>
        <v>36</v>
      </c>
      <c r="H970" s="54">
        <f t="shared" si="59"/>
        <v>36</v>
      </c>
    </row>
    <row r="971" spans="1:8" ht="39" x14ac:dyDescent="0.25">
      <c r="A971" s="3" t="s">
        <v>630</v>
      </c>
      <c r="B971" s="14" t="s">
        <v>243</v>
      </c>
      <c r="C971" s="15" t="s">
        <v>227</v>
      </c>
      <c r="D971" s="15" t="s">
        <v>628</v>
      </c>
      <c r="E971" s="15"/>
      <c r="F971" s="54">
        <f t="shared" si="59"/>
        <v>36</v>
      </c>
      <c r="G971" s="54">
        <f t="shared" si="59"/>
        <v>36</v>
      </c>
      <c r="H971" s="54">
        <f t="shared" si="59"/>
        <v>36</v>
      </c>
    </row>
    <row r="972" spans="1:8" x14ac:dyDescent="0.25">
      <c r="A972" s="3" t="s">
        <v>339</v>
      </c>
      <c r="B972" s="14" t="s">
        <v>243</v>
      </c>
      <c r="C972" s="15" t="s">
        <v>227</v>
      </c>
      <c r="D972" s="15" t="s">
        <v>628</v>
      </c>
      <c r="E972" s="15" t="s">
        <v>340</v>
      </c>
      <c r="F972" s="47">
        <v>36</v>
      </c>
      <c r="G972" s="47">
        <v>36</v>
      </c>
      <c r="H972" s="47">
        <v>36</v>
      </c>
    </row>
    <row r="973" spans="1:8" hidden="1" x14ac:dyDescent="0.25">
      <c r="A973" s="3" t="s">
        <v>339</v>
      </c>
      <c r="B973" s="14" t="s">
        <v>243</v>
      </c>
      <c r="C973" s="15" t="s">
        <v>227</v>
      </c>
      <c r="D973" s="15" t="s">
        <v>544</v>
      </c>
      <c r="E973" s="15" t="s">
        <v>340</v>
      </c>
      <c r="F973" s="53"/>
      <c r="G973" s="53">
        <v>0</v>
      </c>
      <c r="H973" s="54">
        <v>0</v>
      </c>
    </row>
    <row r="974" spans="1:8" ht="17.25" hidden="1" customHeight="1" x14ac:dyDescent="0.25">
      <c r="A974" s="3" t="s">
        <v>546</v>
      </c>
      <c r="B974" s="15" t="s">
        <v>243</v>
      </c>
      <c r="C974" s="15" t="s">
        <v>227</v>
      </c>
      <c r="D974" s="15" t="s">
        <v>545</v>
      </c>
      <c r="E974" s="15"/>
      <c r="F974" s="54">
        <f>F975</f>
        <v>0</v>
      </c>
      <c r="G974" s="53">
        <v>0</v>
      </c>
      <c r="H974" s="54">
        <v>0</v>
      </c>
    </row>
    <row r="975" spans="1:8" ht="11.25" hidden="1" customHeight="1" x14ac:dyDescent="0.25">
      <c r="A975" s="3" t="s">
        <v>339</v>
      </c>
      <c r="B975" s="15" t="s">
        <v>243</v>
      </c>
      <c r="C975" s="15" t="s">
        <v>227</v>
      </c>
      <c r="D975" s="15" t="s">
        <v>545</v>
      </c>
      <c r="E975" s="15" t="s">
        <v>340</v>
      </c>
      <c r="F975" s="54"/>
      <c r="G975" s="53">
        <v>0</v>
      </c>
      <c r="H975" s="54">
        <v>0</v>
      </c>
    </row>
    <row r="976" spans="1:8" ht="10.5" hidden="1" customHeight="1" x14ac:dyDescent="0.25">
      <c r="A976" s="3" t="s">
        <v>484</v>
      </c>
      <c r="B976" s="14" t="s">
        <v>243</v>
      </c>
      <c r="C976" s="15" t="s">
        <v>227</v>
      </c>
      <c r="D976" s="15" t="s">
        <v>486</v>
      </c>
      <c r="E976" s="15"/>
      <c r="F976" s="54">
        <f>F977</f>
        <v>0</v>
      </c>
      <c r="G976" s="53">
        <v>0</v>
      </c>
      <c r="H976" s="54">
        <v>0</v>
      </c>
    </row>
    <row r="977" spans="1:8" ht="14.25" hidden="1" customHeight="1" x14ac:dyDescent="0.25">
      <c r="A977" s="3" t="s">
        <v>339</v>
      </c>
      <c r="B977" s="14" t="s">
        <v>243</v>
      </c>
      <c r="C977" s="15" t="s">
        <v>227</v>
      </c>
      <c r="D977" s="15" t="s">
        <v>486</v>
      </c>
      <c r="E977" s="15" t="s">
        <v>340</v>
      </c>
      <c r="F977" s="54">
        <v>0</v>
      </c>
      <c r="G977" s="54">
        <v>0</v>
      </c>
      <c r="H977" s="54">
        <v>0</v>
      </c>
    </row>
    <row r="978" spans="1:8" ht="10.5" hidden="1" customHeight="1" x14ac:dyDescent="0.25">
      <c r="A978" s="3" t="s">
        <v>485</v>
      </c>
      <c r="B978" s="14" t="s">
        <v>243</v>
      </c>
      <c r="C978" s="15" t="s">
        <v>227</v>
      </c>
      <c r="D978" s="15" t="s">
        <v>487</v>
      </c>
      <c r="E978" s="15"/>
      <c r="F978" s="53">
        <f>F979</f>
        <v>0</v>
      </c>
      <c r="G978" s="53">
        <v>0</v>
      </c>
      <c r="H978" s="54">
        <v>0</v>
      </c>
    </row>
    <row r="979" spans="1:8" ht="14.25" hidden="1" customHeight="1" x14ac:dyDescent="0.25">
      <c r="A979" s="3" t="s">
        <v>339</v>
      </c>
      <c r="B979" s="14" t="s">
        <v>243</v>
      </c>
      <c r="C979" s="15" t="s">
        <v>227</v>
      </c>
      <c r="D979" s="15" t="s">
        <v>487</v>
      </c>
      <c r="E979" s="15" t="s">
        <v>340</v>
      </c>
      <c r="F979" s="54">
        <v>0</v>
      </c>
      <c r="G979" s="54">
        <v>0</v>
      </c>
      <c r="H979" s="54">
        <v>0</v>
      </c>
    </row>
    <row r="980" spans="1:8" ht="15" hidden="1" customHeight="1" x14ac:dyDescent="0.25">
      <c r="A980" s="3" t="s">
        <v>552</v>
      </c>
      <c r="B980" s="15" t="s">
        <v>243</v>
      </c>
      <c r="C980" s="15" t="s">
        <v>227</v>
      </c>
      <c r="D980" s="15" t="s">
        <v>553</v>
      </c>
      <c r="E980" s="15"/>
      <c r="F980" s="54">
        <f>F981</f>
        <v>0</v>
      </c>
      <c r="G980" s="54">
        <v>0</v>
      </c>
      <c r="H980" s="54">
        <v>0</v>
      </c>
    </row>
    <row r="981" spans="1:8" ht="13.5" hidden="1" customHeight="1" x14ac:dyDescent="0.25">
      <c r="A981" s="3" t="s">
        <v>339</v>
      </c>
      <c r="B981" s="15" t="s">
        <v>243</v>
      </c>
      <c r="C981" s="15" t="s">
        <v>227</v>
      </c>
      <c r="D981" s="15" t="s">
        <v>553</v>
      </c>
      <c r="E981" s="15" t="s">
        <v>340</v>
      </c>
      <c r="F981" s="54"/>
      <c r="G981" s="54">
        <v>0</v>
      </c>
      <c r="H981" s="54">
        <v>0</v>
      </c>
    </row>
    <row r="982" spans="1:8" ht="15.75" hidden="1" customHeight="1" x14ac:dyDescent="0.25">
      <c r="A982" s="8" t="s">
        <v>106</v>
      </c>
      <c r="B982" s="13" t="s">
        <v>243</v>
      </c>
      <c r="C982" s="13" t="s">
        <v>227</v>
      </c>
      <c r="D982" s="13" t="s">
        <v>320</v>
      </c>
      <c r="E982" s="13"/>
      <c r="F982" s="56">
        <f>F983</f>
        <v>0</v>
      </c>
      <c r="G982" s="56">
        <v>0</v>
      </c>
      <c r="H982" s="56">
        <v>0</v>
      </c>
    </row>
    <row r="983" spans="1:8" ht="13.5" hidden="1" customHeight="1" x14ac:dyDescent="0.25">
      <c r="A983" s="3" t="s">
        <v>556</v>
      </c>
      <c r="B983" s="15" t="s">
        <v>243</v>
      </c>
      <c r="C983" s="15" t="s">
        <v>227</v>
      </c>
      <c r="D983" s="15" t="s">
        <v>557</v>
      </c>
      <c r="E983" s="15"/>
      <c r="F983" s="54">
        <f>F984</f>
        <v>0</v>
      </c>
      <c r="G983" s="54">
        <v>0</v>
      </c>
      <c r="H983" s="54">
        <v>0</v>
      </c>
    </row>
    <row r="984" spans="1:8" ht="16.5" hidden="1" customHeight="1" x14ac:dyDescent="0.25">
      <c r="A984" s="3" t="s">
        <v>339</v>
      </c>
      <c r="B984" s="15" t="s">
        <v>243</v>
      </c>
      <c r="C984" s="15" t="s">
        <v>227</v>
      </c>
      <c r="D984" s="15" t="s">
        <v>557</v>
      </c>
      <c r="E984" s="15" t="s">
        <v>340</v>
      </c>
      <c r="F984" s="54"/>
      <c r="G984" s="54">
        <v>0</v>
      </c>
      <c r="H984" s="54">
        <v>0</v>
      </c>
    </row>
    <row r="985" spans="1:8" ht="39" hidden="1" x14ac:dyDescent="0.25">
      <c r="A985" s="8" t="s">
        <v>674</v>
      </c>
      <c r="B985" s="14" t="s">
        <v>243</v>
      </c>
      <c r="C985" s="15" t="s">
        <v>227</v>
      </c>
      <c r="D985" s="13" t="s">
        <v>238</v>
      </c>
      <c r="E985" s="15"/>
      <c r="F985" s="56">
        <f>F986</f>
        <v>0</v>
      </c>
      <c r="G985" s="56">
        <v>0</v>
      </c>
      <c r="H985" s="56">
        <v>0</v>
      </c>
    </row>
    <row r="986" spans="1:8" ht="39" hidden="1" x14ac:dyDescent="0.25">
      <c r="A986" s="8" t="s">
        <v>393</v>
      </c>
      <c r="B986" s="14" t="s">
        <v>243</v>
      </c>
      <c r="C986" s="15" t="s">
        <v>227</v>
      </c>
      <c r="D986" s="13" t="s">
        <v>319</v>
      </c>
      <c r="E986" s="15"/>
      <c r="F986" s="56">
        <f>F987</f>
        <v>0</v>
      </c>
      <c r="G986" s="56">
        <v>0</v>
      </c>
      <c r="H986" s="56">
        <v>0</v>
      </c>
    </row>
    <row r="987" spans="1:8" ht="26.25" hidden="1" x14ac:dyDescent="0.25">
      <c r="A987" s="3" t="s">
        <v>637</v>
      </c>
      <c r="B987" s="15" t="s">
        <v>243</v>
      </c>
      <c r="C987" s="15" t="s">
        <v>227</v>
      </c>
      <c r="D987" s="14" t="s">
        <v>638</v>
      </c>
      <c r="E987" s="15"/>
      <c r="F987" s="54">
        <f>F988</f>
        <v>0</v>
      </c>
      <c r="G987" s="54">
        <v>0</v>
      </c>
      <c r="H987" s="54">
        <v>0</v>
      </c>
    </row>
    <row r="988" spans="1:8" hidden="1" x14ac:dyDescent="0.25">
      <c r="A988" s="3" t="s">
        <v>339</v>
      </c>
      <c r="B988" s="15" t="s">
        <v>243</v>
      </c>
      <c r="C988" s="15" t="s">
        <v>227</v>
      </c>
      <c r="D988" s="14" t="s">
        <v>638</v>
      </c>
      <c r="E988" s="15" t="s">
        <v>340</v>
      </c>
      <c r="F988" s="54"/>
      <c r="G988" s="54"/>
      <c r="H988" s="54"/>
    </row>
    <row r="989" spans="1:8" ht="51.75" hidden="1" x14ac:dyDescent="0.25">
      <c r="A989" s="8" t="s">
        <v>608</v>
      </c>
      <c r="B989" s="14" t="s">
        <v>243</v>
      </c>
      <c r="C989" s="15" t="s">
        <v>227</v>
      </c>
      <c r="D989" s="14" t="s">
        <v>100</v>
      </c>
      <c r="E989" s="15"/>
      <c r="F989" s="54">
        <f>F990+F992</f>
        <v>0</v>
      </c>
      <c r="G989" s="54">
        <f>G990</f>
        <v>0</v>
      </c>
      <c r="H989" s="54">
        <f>H990</f>
        <v>0</v>
      </c>
    </row>
    <row r="990" spans="1:8" ht="51.75" hidden="1" x14ac:dyDescent="0.25">
      <c r="A990" s="39" t="s">
        <v>659</v>
      </c>
      <c r="B990" s="14" t="s">
        <v>243</v>
      </c>
      <c r="C990" s="15" t="s">
        <v>227</v>
      </c>
      <c r="D990" s="14" t="s">
        <v>660</v>
      </c>
      <c r="E990" s="15"/>
      <c r="F990" s="54">
        <f>F991</f>
        <v>0</v>
      </c>
      <c r="G990" s="54">
        <v>0</v>
      </c>
      <c r="H990" s="54">
        <v>0</v>
      </c>
    </row>
    <row r="991" spans="1:8" hidden="1" x14ac:dyDescent="0.25">
      <c r="A991" s="39" t="s">
        <v>339</v>
      </c>
      <c r="B991" s="14" t="s">
        <v>243</v>
      </c>
      <c r="C991" s="15" t="s">
        <v>227</v>
      </c>
      <c r="D991" s="14" t="s">
        <v>660</v>
      </c>
      <c r="E991" s="15" t="s">
        <v>340</v>
      </c>
      <c r="F991" s="54"/>
      <c r="G991" s="54"/>
      <c r="H991" s="54"/>
    </row>
    <row r="992" spans="1:8" ht="51.75" hidden="1" x14ac:dyDescent="0.25">
      <c r="A992" s="39" t="s">
        <v>671</v>
      </c>
      <c r="B992" s="14" t="s">
        <v>243</v>
      </c>
      <c r="C992" s="15" t="s">
        <v>227</v>
      </c>
      <c r="D992" s="14" t="s">
        <v>670</v>
      </c>
      <c r="E992" s="15"/>
      <c r="F992" s="54">
        <f>F993</f>
        <v>0</v>
      </c>
      <c r="G992" s="54">
        <v>0</v>
      </c>
      <c r="H992" s="54">
        <v>0</v>
      </c>
    </row>
    <row r="993" spans="1:8" hidden="1" x14ac:dyDescent="0.25">
      <c r="A993" s="3" t="s">
        <v>339</v>
      </c>
      <c r="B993" s="14" t="s">
        <v>243</v>
      </c>
      <c r="C993" s="15" t="s">
        <v>227</v>
      </c>
      <c r="D993" s="14" t="s">
        <v>670</v>
      </c>
      <c r="E993" s="15" t="s">
        <v>340</v>
      </c>
      <c r="F993" s="54"/>
      <c r="G993" s="54"/>
      <c r="H993" s="54"/>
    </row>
    <row r="994" spans="1:8" ht="44.25" hidden="1" customHeight="1" x14ac:dyDescent="0.25">
      <c r="A994" s="8" t="s">
        <v>735</v>
      </c>
      <c r="B994" s="14" t="s">
        <v>243</v>
      </c>
      <c r="C994" s="15" t="s">
        <v>227</v>
      </c>
      <c r="D994" s="38" t="s">
        <v>785</v>
      </c>
      <c r="E994" s="15"/>
      <c r="F994" s="54">
        <f>F995+F997+F999+F1001+F1003+F1005</f>
        <v>0</v>
      </c>
      <c r="G994" s="54">
        <v>0</v>
      </c>
      <c r="H994" s="54">
        <f>H995+H997+H999+H1001+H1003</f>
        <v>0</v>
      </c>
    </row>
    <row r="995" spans="1:8" ht="102.75" hidden="1" x14ac:dyDescent="0.25">
      <c r="A995" s="39" t="s">
        <v>655</v>
      </c>
      <c r="B995" s="14" t="s">
        <v>243</v>
      </c>
      <c r="C995" s="15" t="s">
        <v>227</v>
      </c>
      <c r="D995" s="38" t="s">
        <v>786</v>
      </c>
      <c r="E995" s="15"/>
      <c r="F995" s="54">
        <f>F996</f>
        <v>0</v>
      </c>
      <c r="G995" s="54">
        <f>G996</f>
        <v>0</v>
      </c>
      <c r="H995" s="54">
        <f>H996</f>
        <v>0</v>
      </c>
    </row>
    <row r="996" spans="1:8" hidden="1" x14ac:dyDescent="0.25">
      <c r="A996" s="39" t="s">
        <v>339</v>
      </c>
      <c r="B996" s="14" t="s">
        <v>243</v>
      </c>
      <c r="C996" s="15" t="s">
        <v>227</v>
      </c>
      <c r="D996" s="38" t="s">
        <v>653</v>
      </c>
      <c r="E996" s="15" t="s">
        <v>340</v>
      </c>
      <c r="F996" s="54"/>
      <c r="G996" s="54"/>
      <c r="H996" s="54"/>
    </row>
    <row r="997" spans="1:8" ht="51.75" hidden="1" x14ac:dyDescent="0.25">
      <c r="A997" s="39" t="s">
        <v>650</v>
      </c>
      <c r="B997" s="14" t="s">
        <v>243</v>
      </c>
      <c r="C997" s="15" t="s">
        <v>227</v>
      </c>
      <c r="D997" s="38" t="s">
        <v>787</v>
      </c>
      <c r="E997" s="15"/>
      <c r="F997" s="54">
        <f>F998</f>
        <v>0</v>
      </c>
      <c r="G997" s="54">
        <f>G998</f>
        <v>0</v>
      </c>
      <c r="H997" s="54">
        <f>H998</f>
        <v>0</v>
      </c>
    </row>
    <row r="998" spans="1:8" hidden="1" x14ac:dyDescent="0.25">
      <c r="A998" s="39" t="s">
        <v>339</v>
      </c>
      <c r="B998" s="14" t="s">
        <v>243</v>
      </c>
      <c r="C998" s="15" t="s">
        <v>227</v>
      </c>
      <c r="D998" s="38" t="s">
        <v>787</v>
      </c>
      <c r="E998" s="15" t="s">
        <v>340</v>
      </c>
      <c r="F998" s="54"/>
      <c r="G998" s="54"/>
      <c r="H998" s="54"/>
    </row>
    <row r="999" spans="1:8" ht="102.75" hidden="1" x14ac:dyDescent="0.25">
      <c r="A999" s="39" t="s">
        <v>656</v>
      </c>
      <c r="B999" s="14" t="s">
        <v>243</v>
      </c>
      <c r="C999" s="15" t="s">
        <v>227</v>
      </c>
      <c r="D999" s="38" t="s">
        <v>788</v>
      </c>
      <c r="E999" s="15"/>
      <c r="F999" s="54">
        <f>F1000</f>
        <v>0</v>
      </c>
      <c r="G999" s="54">
        <f>G1000</f>
        <v>0</v>
      </c>
      <c r="H999" s="54">
        <f>H1000</f>
        <v>0</v>
      </c>
    </row>
    <row r="1000" spans="1:8" hidden="1" x14ac:dyDescent="0.25">
      <c r="A1000" s="39" t="s">
        <v>339</v>
      </c>
      <c r="B1000" s="14" t="s">
        <v>243</v>
      </c>
      <c r="C1000" s="15" t="s">
        <v>227</v>
      </c>
      <c r="D1000" s="38" t="s">
        <v>790</v>
      </c>
      <c r="E1000" s="15" t="s">
        <v>340</v>
      </c>
      <c r="F1000" s="54"/>
      <c r="G1000" s="54"/>
      <c r="H1000" s="54"/>
    </row>
    <row r="1001" spans="1:8" ht="51.75" hidden="1" x14ac:dyDescent="0.25">
      <c r="A1001" s="39" t="s">
        <v>651</v>
      </c>
      <c r="B1001" s="14" t="s">
        <v>243</v>
      </c>
      <c r="C1001" s="15" t="s">
        <v>227</v>
      </c>
      <c r="D1001" s="38" t="s">
        <v>789</v>
      </c>
      <c r="E1001" s="15"/>
      <c r="F1001" s="54">
        <f>F1002</f>
        <v>0</v>
      </c>
      <c r="G1001" s="54">
        <f>G1002</f>
        <v>0</v>
      </c>
      <c r="H1001" s="54">
        <f>H1002</f>
        <v>0</v>
      </c>
    </row>
    <row r="1002" spans="1:8" hidden="1" x14ac:dyDescent="0.25">
      <c r="A1002" s="39" t="s">
        <v>339</v>
      </c>
      <c r="B1002" s="14" t="s">
        <v>243</v>
      </c>
      <c r="C1002" s="15" t="s">
        <v>227</v>
      </c>
      <c r="D1002" s="38" t="s">
        <v>789</v>
      </c>
      <c r="E1002" s="15" t="s">
        <v>340</v>
      </c>
      <c r="F1002" s="54"/>
      <c r="G1002" s="54"/>
      <c r="H1002" s="54"/>
    </row>
    <row r="1003" spans="1:8" ht="102.75" hidden="1" x14ac:dyDescent="0.25">
      <c r="A1003" s="39" t="s">
        <v>657</v>
      </c>
      <c r="B1003" s="14" t="s">
        <v>243</v>
      </c>
      <c r="C1003" s="15" t="s">
        <v>227</v>
      </c>
      <c r="D1003" s="38" t="s">
        <v>791</v>
      </c>
      <c r="E1003" s="15"/>
      <c r="F1003" s="54">
        <f>F1004</f>
        <v>0</v>
      </c>
      <c r="G1003" s="54">
        <f>G1004</f>
        <v>0</v>
      </c>
      <c r="H1003" s="54">
        <f>H1004</f>
        <v>0</v>
      </c>
    </row>
    <row r="1004" spans="1:8" hidden="1" x14ac:dyDescent="0.25">
      <c r="A1004" s="39" t="s">
        <v>339</v>
      </c>
      <c r="B1004" s="14" t="s">
        <v>243</v>
      </c>
      <c r="C1004" s="15" t="s">
        <v>227</v>
      </c>
      <c r="D1004" s="38" t="s">
        <v>791</v>
      </c>
      <c r="E1004" s="15" t="s">
        <v>340</v>
      </c>
      <c r="F1004" s="54"/>
      <c r="G1004" s="54"/>
      <c r="H1004" s="54"/>
    </row>
    <row r="1005" spans="1:8" ht="51.75" hidden="1" x14ac:dyDescent="0.25">
      <c r="A1005" s="39" t="s">
        <v>652</v>
      </c>
      <c r="B1005" s="14" t="s">
        <v>243</v>
      </c>
      <c r="C1005" s="15" t="s">
        <v>227</v>
      </c>
      <c r="D1005" s="38" t="s">
        <v>792</v>
      </c>
      <c r="E1005" s="15"/>
      <c r="F1005" s="54">
        <f>F1006</f>
        <v>0</v>
      </c>
      <c r="G1005" s="54">
        <f>G1006</f>
        <v>0</v>
      </c>
      <c r="H1005" s="54">
        <f>H1006</f>
        <v>0</v>
      </c>
    </row>
    <row r="1006" spans="1:8" hidden="1" x14ac:dyDescent="0.25">
      <c r="A1006" s="39" t="s">
        <v>339</v>
      </c>
      <c r="B1006" s="14" t="s">
        <v>243</v>
      </c>
      <c r="C1006" s="15" t="s">
        <v>227</v>
      </c>
      <c r="D1006" s="38" t="s">
        <v>792</v>
      </c>
      <c r="E1006" s="15" t="s">
        <v>340</v>
      </c>
      <c r="F1006" s="54"/>
      <c r="G1006" s="54"/>
      <c r="H1006" s="54"/>
    </row>
    <row r="1007" spans="1:8" ht="39" hidden="1" x14ac:dyDescent="0.25">
      <c r="A1007" s="3" t="s">
        <v>839</v>
      </c>
      <c r="B1007" s="14" t="s">
        <v>243</v>
      </c>
      <c r="C1007" s="15" t="s">
        <v>227</v>
      </c>
      <c r="D1007" s="15" t="s">
        <v>840</v>
      </c>
      <c r="E1007" s="15"/>
      <c r="F1007" s="54">
        <f>F1008</f>
        <v>0</v>
      </c>
      <c r="G1007" s="54">
        <f>G1008</f>
        <v>0</v>
      </c>
      <c r="H1007" s="54">
        <v>0</v>
      </c>
    </row>
    <row r="1008" spans="1:8" hidden="1" x14ac:dyDescent="0.25">
      <c r="A1008" s="3" t="s">
        <v>339</v>
      </c>
      <c r="B1008" s="14" t="s">
        <v>243</v>
      </c>
      <c r="C1008" s="15" t="s">
        <v>227</v>
      </c>
      <c r="D1008" s="38" t="s">
        <v>840</v>
      </c>
      <c r="E1008" s="15" t="s">
        <v>340</v>
      </c>
      <c r="F1008" s="54"/>
      <c r="G1008" s="54"/>
      <c r="H1008" s="54"/>
    </row>
    <row r="1009" spans="1:9" ht="15.75" customHeight="1" x14ac:dyDescent="0.25">
      <c r="A1009" s="3" t="s">
        <v>392</v>
      </c>
      <c r="B1009" s="14"/>
      <c r="C1009" s="15"/>
      <c r="D1009" s="15"/>
      <c r="E1009" s="15"/>
      <c r="F1009" s="54">
        <v>0</v>
      </c>
      <c r="G1009" s="47">
        <v>9339.2000000000007</v>
      </c>
      <c r="H1009" s="47">
        <v>18198.099999999999</v>
      </c>
    </row>
    <row r="1010" spans="1:9" x14ac:dyDescent="0.25">
      <c r="A1010" s="33" t="s">
        <v>424</v>
      </c>
      <c r="B1010" s="34"/>
      <c r="C1010" s="35"/>
      <c r="D1010" s="35"/>
      <c r="E1010" s="35"/>
      <c r="F1010" s="59">
        <f>F10+F156+F167+F259+F343+F362+F757+F856+F901+F947+F953+F162</f>
        <v>727587.16090000002</v>
      </c>
      <c r="G1010" s="59">
        <f>G10+G156+G167+G259+G343+G362+G757+G856+G901+G947+G953+G1009</f>
        <v>598282.73789999995</v>
      </c>
      <c r="H1010" s="59">
        <f>H10+H156+H167+H259+H343+H362+H757++H856+H901+H947+H953+H1009</f>
        <v>596453.33789999993</v>
      </c>
    </row>
    <row r="1013" spans="1:9" x14ac:dyDescent="0.25">
      <c r="I1013" s="31"/>
    </row>
    <row r="1014" spans="1:9" hidden="1" x14ac:dyDescent="0.25">
      <c r="I1014" s="31"/>
    </row>
    <row r="1015" spans="1:9" hidden="1" x14ac:dyDescent="0.25">
      <c r="I1015" s="31"/>
    </row>
    <row r="1016" spans="1:9" x14ac:dyDescent="0.25">
      <c r="I1016" s="31"/>
    </row>
    <row r="1017" spans="1:9" x14ac:dyDescent="0.25">
      <c r="I1017" s="31"/>
    </row>
    <row r="1018" spans="1:9" x14ac:dyDescent="0.25">
      <c r="I1018" s="31"/>
    </row>
    <row r="1019" spans="1:9" x14ac:dyDescent="0.25">
      <c r="I1019" s="31"/>
    </row>
    <row r="1020" spans="1:9" x14ac:dyDescent="0.25">
      <c r="I1020" s="31"/>
    </row>
    <row r="1021" spans="1:9" x14ac:dyDescent="0.25">
      <c r="I1021" s="31"/>
    </row>
    <row r="1022" spans="1:9" x14ac:dyDescent="0.25">
      <c r="I1022" s="31"/>
    </row>
    <row r="1023" spans="1:9" x14ac:dyDescent="0.25">
      <c r="I1023" s="31"/>
    </row>
  </sheetData>
  <mergeCells count="7">
    <mergeCell ref="G8:H8"/>
    <mergeCell ref="F1:H1"/>
    <mergeCell ref="F2:H2"/>
    <mergeCell ref="F3:H3"/>
    <mergeCell ref="F4:H4"/>
    <mergeCell ref="A6:H6"/>
    <mergeCell ref="A7:H7"/>
  </mergeCells>
  <pageMargins left="0.51181102362204722" right="0.31496062992125984" top="0.55118110236220474" bottom="0.35433070866141736" header="0.31496062992125984" footer="0.31496062992125984"/>
  <pageSetup paperSize="9" scale="8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2025-2027 (2чтен) </vt:lpstr>
      <vt:lpstr>2025-2027 (2чтен)  (3)</vt:lpstr>
      <vt:lpstr>2025-2027 (2чтен)  (2)</vt:lpstr>
      <vt:lpstr>2025-2027  (1 чтен)</vt:lpstr>
      <vt:lpstr>'2025-2027  (1 чтен)'!Область_печати</vt:lpstr>
      <vt:lpstr>'2025-2027 (2чтен) '!Область_печати</vt:lpstr>
      <vt:lpstr>'2025-2027 (2чтен)  (2)'!Область_печати</vt:lpstr>
      <vt:lpstr>'2025-2027 (2чтен)  (3)'!Область_печати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2025-04-03T11:31:58Z</dcterms:modified>
</cp:coreProperties>
</file>