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635" windowWidth="12120" windowHeight="1185"/>
  </bookViews>
  <sheets>
    <sheet name="2023-2025" sheetId="1" r:id="rId1"/>
    <sheet name="Лист1 (2)" sheetId="4" r:id="rId2"/>
    <sheet name="Лист2" sheetId="2" r:id="rId3"/>
    <sheet name="Лист3" sheetId="3" r:id="rId4"/>
  </sheets>
  <definedNames>
    <definedName name="_xlnm.Print_Area" localSheetId="0">'2023-2025'!$A$1:$I$948</definedName>
    <definedName name="_xlnm.Print_Area" localSheetId="1">'Лист1 (2)'!$A$1:$I$534</definedName>
  </definedNames>
  <calcPr calcId="145621"/>
</workbook>
</file>

<file path=xl/calcChain.xml><?xml version="1.0" encoding="utf-8"?>
<calcChain xmlns="http://schemas.openxmlformats.org/spreadsheetml/2006/main">
  <c r="H778" i="1" l="1"/>
  <c r="G575" i="1" l="1"/>
  <c r="G580" i="1"/>
  <c r="G294" i="1"/>
  <c r="G387" i="1" l="1"/>
  <c r="G900" i="1" l="1"/>
  <c r="G905" i="1"/>
  <c r="G906" i="1"/>
  <c r="G942" i="1" l="1"/>
  <c r="G941" i="1"/>
  <c r="G945" i="1"/>
  <c r="G943" i="1"/>
  <c r="G936" i="1"/>
  <c r="I930" i="1"/>
  <c r="H930" i="1"/>
  <c r="G930" i="1"/>
  <c r="G291" i="1"/>
  <c r="G296" i="1"/>
  <c r="I911" i="1"/>
  <c r="H911" i="1"/>
  <c r="G911" i="1"/>
  <c r="I664" i="1"/>
  <c r="I663" i="1" s="1"/>
  <c r="H664" i="1"/>
  <c r="H663" i="1" s="1"/>
  <c r="G664" i="1"/>
  <c r="G663" i="1" s="1"/>
  <c r="I609" i="1" l="1"/>
  <c r="H609" i="1"/>
  <c r="G609" i="1"/>
  <c r="G606" i="1" s="1"/>
  <c r="G800" i="1" l="1"/>
  <c r="G476" i="1" l="1"/>
  <c r="G828" i="1" l="1"/>
  <c r="G827" i="1" s="1"/>
  <c r="I690" i="1" l="1"/>
  <c r="H690" i="1"/>
  <c r="G690" i="1"/>
  <c r="G719" i="1" l="1"/>
  <c r="G622" i="1" l="1"/>
  <c r="G618" i="1"/>
  <c r="G616" i="1"/>
  <c r="G614" i="1"/>
  <c r="G612" i="1"/>
  <c r="I41" i="1"/>
  <c r="H41" i="1"/>
  <c r="G41" i="1"/>
  <c r="G611" i="1" l="1"/>
  <c r="I756" i="1"/>
  <c r="H756" i="1"/>
  <c r="G756" i="1"/>
  <c r="I418" i="1"/>
  <c r="I417" i="1" s="1"/>
  <c r="H418" i="1"/>
  <c r="H417" i="1" s="1"/>
  <c r="G418" i="1"/>
  <c r="G417" i="1" s="1"/>
  <c r="G209" i="1" l="1"/>
  <c r="G208" i="1" s="1"/>
  <c r="G207" i="1" s="1"/>
  <c r="G206" i="1" s="1"/>
  <c r="G798" i="1"/>
  <c r="G692" i="1" l="1"/>
  <c r="G164" i="1"/>
  <c r="G464" i="1" l="1"/>
  <c r="G844" i="1" l="1"/>
  <c r="G896" i="1"/>
  <c r="G825" i="1"/>
  <c r="G824" i="1" s="1"/>
  <c r="G707" i="1" l="1"/>
  <c r="G599" i="1" l="1"/>
  <c r="G598" i="1" s="1"/>
  <c r="G597" i="1" s="1"/>
  <c r="G584" i="1" l="1"/>
  <c r="G582" i="1"/>
  <c r="G578" i="1"/>
  <c r="G576" i="1"/>
  <c r="G792" i="1" l="1"/>
  <c r="G752" i="1" l="1"/>
  <c r="G864" i="1" l="1"/>
  <c r="G771" i="1"/>
  <c r="G661" i="1" l="1"/>
  <c r="G660" i="1" s="1"/>
  <c r="G737" i="1" l="1"/>
  <c r="G201" i="1" l="1"/>
  <c r="G200" i="1" s="1"/>
  <c r="G199" i="1" s="1"/>
  <c r="G237" i="1" l="1"/>
  <c r="H543" i="1" l="1"/>
  <c r="I872" i="1" l="1"/>
  <c r="I871" i="1" s="1"/>
  <c r="H872" i="1"/>
  <c r="H871" i="1" s="1"/>
  <c r="G872" i="1"/>
  <c r="G871" i="1" s="1"/>
  <c r="I711" i="1"/>
  <c r="I710" i="1" s="1"/>
  <c r="I709" i="1" s="1"/>
  <c r="H711" i="1"/>
  <c r="H710" i="1" s="1"/>
  <c r="H709" i="1" s="1"/>
  <c r="G711" i="1"/>
  <c r="G710" i="1" s="1"/>
  <c r="G709" i="1" s="1"/>
  <c r="H405" i="1" l="1"/>
  <c r="H404" i="1" s="1"/>
  <c r="G148" i="1" l="1"/>
  <c r="I141" i="1"/>
  <c r="H141" i="1"/>
  <c r="G141" i="1"/>
  <c r="I421" i="1" l="1"/>
  <c r="I420" i="1" s="1"/>
  <c r="H421" i="1"/>
  <c r="H420" i="1" s="1"/>
  <c r="G421" i="1"/>
  <c r="G420" i="1" s="1"/>
  <c r="I464" i="1" l="1"/>
  <c r="H464" i="1"/>
  <c r="I89" i="1"/>
  <c r="I88" i="1" s="1"/>
  <c r="I87" i="1" s="1"/>
  <c r="H89" i="1"/>
  <c r="H88" i="1" s="1"/>
  <c r="H87" i="1" s="1"/>
  <c r="G668" i="1" l="1"/>
  <c r="I479" i="1" l="1"/>
  <c r="I478" i="1" s="1"/>
  <c r="H479" i="1"/>
  <c r="H478" i="1" s="1"/>
  <c r="G468" i="1"/>
  <c r="G391" i="1"/>
  <c r="I376" i="1"/>
  <c r="H376" i="1"/>
  <c r="G376" i="1"/>
  <c r="I374" i="1"/>
  <c r="H374" i="1"/>
  <c r="G374" i="1"/>
  <c r="I372" i="1"/>
  <c r="H372" i="1"/>
  <c r="G372" i="1"/>
  <c r="G348" i="1"/>
  <c r="I348" i="1"/>
  <c r="H348" i="1"/>
  <c r="G346" i="1"/>
  <c r="I346" i="1"/>
  <c r="H346" i="1"/>
  <c r="I288" i="1"/>
  <c r="H288" i="1"/>
  <c r="I898" i="1" l="1"/>
  <c r="I895" i="1" s="1"/>
  <c r="H898" i="1"/>
  <c r="H895" i="1" s="1"/>
  <c r="G898" i="1"/>
  <c r="G895" i="1" s="1"/>
  <c r="I890" i="1"/>
  <c r="I889" i="1" s="1"/>
  <c r="H890" i="1"/>
  <c r="H889" i="1" s="1"/>
  <c r="G890" i="1"/>
  <c r="G889" i="1" s="1"/>
  <c r="I887" i="1"/>
  <c r="H887" i="1"/>
  <c r="G887" i="1"/>
  <c r="I885" i="1"/>
  <c r="H885" i="1"/>
  <c r="G885" i="1"/>
  <c r="I880" i="1"/>
  <c r="H880" i="1"/>
  <c r="G880" i="1"/>
  <c r="I882" i="1"/>
  <c r="H882" i="1"/>
  <c r="G882" i="1"/>
  <c r="I878" i="1"/>
  <c r="H878" i="1"/>
  <c r="G878" i="1"/>
  <c r="I875" i="1"/>
  <c r="H875" i="1"/>
  <c r="G875" i="1"/>
  <c r="I868" i="1"/>
  <c r="I867" i="1" s="1"/>
  <c r="H868" i="1"/>
  <c r="H867" i="1" s="1"/>
  <c r="G868" i="1"/>
  <c r="G867" i="1" s="1"/>
  <c r="G884" i="1" l="1"/>
  <c r="G877" i="1"/>
  <c r="G874" i="1" s="1"/>
  <c r="H884" i="1"/>
  <c r="I877" i="1"/>
  <c r="I874" i="1" s="1"/>
  <c r="I884" i="1"/>
  <c r="H877" i="1"/>
  <c r="H874" i="1" s="1"/>
  <c r="I806" i="1"/>
  <c r="I803" i="1" s="1"/>
  <c r="I802" i="1" s="1"/>
  <c r="H806" i="1"/>
  <c r="H803" i="1" s="1"/>
  <c r="H802" i="1" s="1"/>
  <c r="I870" i="1" l="1"/>
  <c r="I866" i="1" s="1"/>
  <c r="G870" i="1"/>
  <c r="G866" i="1" s="1"/>
  <c r="H870" i="1"/>
  <c r="H866" i="1" s="1"/>
  <c r="I53" i="1"/>
  <c r="I52" i="1" s="1"/>
  <c r="H53" i="1"/>
  <c r="H52" i="1" s="1"/>
  <c r="G134" i="1"/>
  <c r="I134" i="1"/>
  <c r="H134" i="1"/>
  <c r="G439" i="1" l="1"/>
  <c r="G288" i="1"/>
  <c r="G235" i="1" l="1"/>
  <c r="G530" i="1" l="1"/>
  <c r="G529" i="1" s="1"/>
  <c r="G656" i="1" l="1"/>
  <c r="G655" i="1" s="1"/>
  <c r="I723" i="1" l="1"/>
  <c r="H723" i="1"/>
  <c r="G723" i="1"/>
  <c r="G909" i="1" l="1"/>
  <c r="G907" i="1"/>
  <c r="G804" i="1"/>
  <c r="G904" i="1" l="1"/>
  <c r="G94" i="1"/>
  <c r="G674" i="1" l="1"/>
  <c r="G764" i="1" l="1"/>
  <c r="G774" i="1"/>
  <c r="G773" i="1" s="1"/>
  <c r="G474" i="1" l="1"/>
  <c r="I933" i="1" l="1"/>
  <c r="H933" i="1"/>
  <c r="G933" i="1"/>
  <c r="I938" i="1"/>
  <c r="H938" i="1"/>
  <c r="G938" i="1"/>
  <c r="G741" i="1" l="1"/>
  <c r="G699" i="1"/>
  <c r="G658" i="1"/>
  <c r="G71" i="1"/>
  <c r="G145" i="1"/>
  <c r="G604" i="1" l="1"/>
  <c r="G603" i="1" s="1"/>
  <c r="G89" i="1" l="1"/>
  <c r="G88" i="1" s="1"/>
  <c r="G595" i="1" l="1"/>
  <c r="G788" i="1" l="1"/>
  <c r="G285" i="1" l="1"/>
  <c r="G267" i="1" l="1"/>
  <c r="G796" i="1" l="1"/>
  <c r="G787" i="1" s="1"/>
  <c r="G264" i="1" l="1"/>
  <c r="G80" i="1"/>
  <c r="G393" i="1" l="1"/>
  <c r="G842" i="1" l="1"/>
  <c r="G806" i="1" l="1"/>
  <c r="I779" i="1"/>
  <c r="H779" i="1"/>
  <c r="G779" i="1"/>
  <c r="G159" i="1" l="1"/>
  <c r="G811" i="1" l="1"/>
  <c r="I285" i="1" l="1"/>
  <c r="H285" i="1"/>
  <c r="G676" i="1" l="1"/>
  <c r="I369" i="1" l="1"/>
  <c r="H369" i="1"/>
  <c r="G369" i="1"/>
  <c r="G916" i="1" l="1"/>
  <c r="G261" i="1"/>
  <c r="G330" i="1" l="1"/>
  <c r="G247" i="1" l="1"/>
  <c r="H391" i="1" l="1"/>
  <c r="I341" i="1"/>
  <c r="H341" i="1"/>
  <c r="G341" i="1"/>
  <c r="I414" i="1"/>
  <c r="H414" i="1"/>
  <c r="G414" i="1"/>
  <c r="I743" i="1" l="1"/>
  <c r="H743" i="1"/>
  <c r="I543" i="1"/>
  <c r="G194" i="1"/>
  <c r="G179" i="1"/>
  <c r="G170" i="1"/>
  <c r="G168" i="1" s="1"/>
  <c r="G167" i="1" s="1"/>
  <c r="I143" i="1"/>
  <c r="I133" i="1" s="1"/>
  <c r="H143" i="1"/>
  <c r="H133" i="1" s="1"/>
  <c r="G541" i="1" l="1"/>
  <c r="G545" i="1"/>
  <c r="G543" i="1"/>
  <c r="G540" i="1" l="1"/>
  <c r="G539" i="1" s="1"/>
  <c r="I482" i="1" l="1"/>
  <c r="H482" i="1"/>
  <c r="I411" i="1" l="1"/>
  <c r="I407" i="1" s="1"/>
  <c r="H411" i="1"/>
  <c r="H407" i="1" s="1"/>
  <c r="I350" i="1"/>
  <c r="H350" i="1"/>
  <c r="I401" i="1" l="1"/>
  <c r="H401" i="1"/>
  <c r="G315" i="1"/>
  <c r="H315" i="1"/>
  <c r="H313" i="1"/>
  <c r="I310" i="1"/>
  <c r="H310" i="1"/>
  <c r="I815" i="1" l="1"/>
  <c r="I833" i="1"/>
  <c r="I832" i="1" s="1"/>
  <c r="H833" i="1"/>
  <c r="H832" i="1" s="1"/>
  <c r="G833" i="1"/>
  <c r="G832" i="1" l="1"/>
  <c r="G831" i="1" s="1"/>
  <c r="I168" i="1"/>
  <c r="G143" i="1" l="1"/>
  <c r="G133" i="1" s="1"/>
  <c r="I82" i="1"/>
  <c r="H82" i="1"/>
  <c r="G82" i="1"/>
  <c r="G137" i="1"/>
  <c r="G344" i="1"/>
  <c r="G92" i="1" l="1"/>
  <c r="G91" i="1" s="1"/>
  <c r="G87" i="1" l="1"/>
  <c r="G822" i="1"/>
  <c r="G821" i="1" s="1"/>
  <c r="G139" i="1" l="1"/>
  <c r="G750" i="1"/>
  <c r="G697" i="1"/>
  <c r="G808" i="1" l="1"/>
  <c r="G803" i="1" s="1"/>
  <c r="H792" i="1"/>
  <c r="H788" i="1"/>
  <c r="G37" i="1"/>
  <c r="G125" i="1"/>
  <c r="G114" i="1"/>
  <c r="G802" i="1" l="1"/>
  <c r="H787" i="1"/>
  <c r="G593" i="1"/>
  <c r="G591" i="1"/>
  <c r="G587" i="1"/>
  <c r="G589" i="1"/>
  <c r="G640" i="1"/>
  <c r="G637" i="1"/>
  <c r="I629" i="1"/>
  <c r="H629" i="1"/>
  <c r="G629" i="1"/>
  <c r="G45" i="1" l="1"/>
  <c r="G767" i="1" l="1"/>
  <c r="G715" i="1" l="1"/>
  <c r="I715" i="1"/>
  <c r="H715" i="1"/>
  <c r="G401" i="1" l="1"/>
  <c r="G398" i="1"/>
  <c r="G310" i="1" l="1"/>
  <c r="I686" i="1" l="1"/>
  <c r="G686" i="1"/>
  <c r="G688" i="1" l="1"/>
  <c r="I151" i="1" l="1"/>
  <c r="G151" i="1"/>
  <c r="G147" i="1" s="1"/>
  <c r="H151" i="1"/>
  <c r="I154" i="1" l="1"/>
  <c r="I153" i="1" s="1"/>
  <c r="H154" i="1"/>
  <c r="H153" i="1" s="1"/>
  <c r="I442" i="1" l="1"/>
  <c r="I441" i="1" s="1"/>
  <c r="H442" i="1"/>
  <c r="H441" i="1" s="1"/>
  <c r="I695" i="1" l="1"/>
  <c r="I148" i="1"/>
  <c r="I147" i="1" s="1"/>
  <c r="H815" i="1"/>
  <c r="H148" i="1"/>
  <c r="H147" i="1" s="1"/>
  <c r="G442" i="1" l="1"/>
  <c r="G441" i="1" s="1"/>
  <c r="G472" i="1" l="1"/>
  <c r="I395" i="1"/>
  <c r="H395" i="1"/>
  <c r="G395" i="1"/>
  <c r="G388" i="1"/>
  <c r="I366" i="1"/>
  <c r="H366" i="1"/>
  <c r="G364" i="1"/>
  <c r="I335" i="1"/>
  <c r="H335" i="1"/>
  <c r="G335" i="1"/>
  <c r="G282" i="1"/>
  <c r="I279" i="1"/>
  <c r="H279" i="1"/>
  <c r="G783" i="1" l="1"/>
  <c r="H783" i="1"/>
  <c r="I783" i="1"/>
  <c r="I726" i="1"/>
  <c r="I725" i="1" s="1"/>
  <c r="H726" i="1"/>
  <c r="H725" i="1" s="1"/>
  <c r="I721" i="1"/>
  <c r="H721" i="1"/>
  <c r="G721" i="1"/>
  <c r="G726" i="1"/>
  <c r="G725" i="1" s="1"/>
  <c r="H714" i="1" l="1"/>
  <c r="I714" i="1"/>
  <c r="I703" i="1" l="1"/>
  <c r="H703" i="1"/>
  <c r="G703" i="1"/>
  <c r="G701" i="1"/>
  <c r="I692" i="1"/>
  <c r="H692" i="1"/>
  <c r="I548" i="1" l="1"/>
  <c r="H548" i="1"/>
  <c r="I550" i="1"/>
  <c r="H550" i="1"/>
  <c r="I552" i="1"/>
  <c r="H552" i="1"/>
  <c r="I547" i="1" l="1"/>
  <c r="H547" i="1"/>
  <c r="I194" i="1"/>
  <c r="H194" i="1"/>
  <c r="G192" i="1" l="1"/>
  <c r="G190" i="1"/>
  <c r="I192" i="1"/>
  <c r="H192" i="1"/>
  <c r="I190" i="1"/>
  <c r="H190" i="1"/>
  <c r="I185" i="1"/>
  <c r="H185" i="1"/>
  <c r="G185" i="1"/>
  <c r="I131" i="1"/>
  <c r="H131" i="1"/>
  <c r="G131" i="1"/>
  <c r="I120" i="1"/>
  <c r="H120" i="1"/>
  <c r="G120" i="1"/>
  <c r="I109" i="1"/>
  <c r="H109" i="1"/>
  <c r="G109" i="1"/>
  <c r="I75" i="1"/>
  <c r="H75" i="1"/>
  <c r="G75" i="1"/>
  <c r="G49" i="1"/>
  <c r="I31" i="1"/>
  <c r="H31" i="1"/>
  <c r="G31" i="1"/>
  <c r="G926" i="1" l="1"/>
  <c r="G925" i="1" s="1"/>
  <c r="I468" i="1" l="1"/>
  <c r="H468" i="1"/>
  <c r="I315" i="1" l="1"/>
  <c r="G470" i="1" l="1"/>
  <c r="G353" i="1" l="1"/>
  <c r="G385" i="1" l="1"/>
  <c r="G318" i="1" l="1"/>
  <c r="G383" i="1" l="1"/>
  <c r="G382" i="1" s="1"/>
  <c r="I680" i="1" l="1"/>
  <c r="H680" i="1"/>
  <c r="G838" i="1" l="1"/>
  <c r="G154" i="1"/>
  <c r="G153" i="1" s="1"/>
  <c r="G819" i="1" l="1"/>
  <c r="G862" i="1" l="1"/>
  <c r="G861" i="1" s="1"/>
  <c r="G860" i="1" s="1"/>
  <c r="G840" i="1" l="1"/>
  <c r="G552" i="1" l="1"/>
  <c r="G550" i="1"/>
  <c r="G548" i="1"/>
  <c r="G547" i="1" l="1"/>
  <c r="G743" i="1"/>
  <c r="G232" i="1" l="1"/>
  <c r="I232" i="1" l="1"/>
  <c r="H232" i="1"/>
  <c r="G682" i="1" l="1"/>
  <c r="G411" i="1" l="1"/>
  <c r="G408" i="1"/>
  <c r="G407" i="1" l="1"/>
  <c r="I921" i="1"/>
  <c r="I920" i="1" s="1"/>
  <c r="H921" i="1"/>
  <c r="H920" i="1" s="1"/>
  <c r="G921" i="1"/>
  <c r="G920" i="1" s="1"/>
  <c r="I545" i="1"/>
  <c r="I541" i="1"/>
  <c r="H541" i="1"/>
  <c r="I398" i="1"/>
  <c r="I387" i="1" s="1"/>
  <c r="H398" i="1"/>
  <c r="H388" i="1"/>
  <c r="H387" i="1" l="1"/>
  <c r="I540" i="1"/>
  <c r="I539" i="1" s="1"/>
  <c r="I538" i="1" s="1"/>
  <c r="I157" i="1"/>
  <c r="I156" i="1" s="1"/>
  <c r="H157" i="1"/>
  <c r="H156" i="1" s="1"/>
  <c r="G157" i="1"/>
  <c r="G156" i="1" s="1"/>
  <c r="G230" i="1" l="1"/>
  <c r="G229" i="1" s="1"/>
  <c r="I47" i="1" l="1"/>
  <c r="H47" i="1"/>
  <c r="G47" i="1"/>
  <c r="I557" i="1" l="1"/>
  <c r="H557" i="1"/>
  <c r="I559" i="1"/>
  <c r="H559" i="1"/>
  <c r="I561" i="1"/>
  <c r="H561" i="1"/>
  <c r="H556" i="1" l="1"/>
  <c r="H555" i="1" s="1"/>
  <c r="H554" i="1" s="1"/>
  <c r="I556" i="1"/>
  <c r="I555" i="1" s="1"/>
  <c r="I554" i="1" s="1"/>
  <c r="I918" i="1" l="1"/>
  <c r="I915" i="1" s="1"/>
  <c r="H918" i="1"/>
  <c r="H915" i="1" s="1"/>
  <c r="G918" i="1"/>
  <c r="G915" i="1" s="1"/>
  <c r="I785" i="1"/>
  <c r="H785" i="1"/>
  <c r="G785" i="1"/>
  <c r="I781" i="1"/>
  <c r="H781" i="1"/>
  <c r="G781" i="1"/>
  <c r="I769" i="1"/>
  <c r="H769" i="1"/>
  <c r="G769" i="1"/>
  <c r="G766" i="1" s="1"/>
  <c r="I767" i="1"/>
  <c r="H767" i="1"/>
  <c r="G778" i="1" l="1"/>
  <c r="I778" i="1"/>
  <c r="H777" i="1"/>
  <c r="I766" i="1"/>
  <c r="H766" i="1"/>
  <c r="I729" i="1"/>
  <c r="I728" i="1" s="1"/>
  <c r="H729" i="1"/>
  <c r="H728" i="1" s="1"/>
  <c r="G729" i="1"/>
  <c r="G728" i="1" s="1"/>
  <c r="G777" i="1" l="1"/>
  <c r="G776" i="1" s="1"/>
  <c r="I776" i="1"/>
  <c r="I777" i="1"/>
  <c r="I230" i="1"/>
  <c r="I229" i="1" s="1"/>
  <c r="H230" i="1"/>
  <c r="H229" i="1" s="1"/>
  <c r="G103" i="1" l="1"/>
  <c r="G39" i="1"/>
  <c r="G350" i="1" l="1"/>
  <c r="G433" i="1"/>
  <c r="G358" i="1" l="1"/>
  <c r="I361" i="1"/>
  <c r="H361" i="1"/>
  <c r="G361" i="1"/>
  <c r="G735" i="1" l="1"/>
  <c r="G492" i="1" l="1"/>
  <c r="G306" i="1"/>
  <c r="G69" i="1"/>
  <c r="G67" i="1"/>
  <c r="G27" i="1"/>
  <c r="I532" i="4" l="1"/>
  <c r="H532" i="4"/>
  <c r="G532" i="4"/>
  <c r="I530" i="4"/>
  <c r="I529" i="4" s="1"/>
  <c r="I528" i="4" s="1"/>
  <c r="H530" i="4"/>
  <c r="G530" i="4"/>
  <c r="H529" i="4"/>
  <c r="H528" i="4" s="1"/>
  <c r="H527" i="4" s="1"/>
  <c r="H522" i="4" s="1"/>
  <c r="G529" i="4"/>
  <c r="G528" i="4" s="1"/>
  <c r="G527" i="4" s="1"/>
  <c r="G522" i="4" s="1"/>
  <c r="I527" i="4"/>
  <c r="I522" i="4" s="1"/>
  <c r="I525" i="4"/>
  <c r="I524" i="4" s="1"/>
  <c r="I523" i="4" s="1"/>
  <c r="H525" i="4"/>
  <c r="G525" i="4"/>
  <c r="H524" i="4"/>
  <c r="H523" i="4" s="1"/>
  <c r="G524" i="4"/>
  <c r="G523" i="4" s="1"/>
  <c r="I520" i="4"/>
  <c r="H520" i="4"/>
  <c r="G520" i="4"/>
  <c r="I518" i="4"/>
  <c r="H518" i="4"/>
  <c r="G518" i="4"/>
  <c r="I516" i="4"/>
  <c r="H516" i="4"/>
  <c r="G516" i="4"/>
  <c r="I515" i="4"/>
  <c r="I514" i="4" s="1"/>
  <c r="I513" i="4" s="1"/>
  <c r="I511" i="4"/>
  <c r="H511" i="4"/>
  <c r="G511" i="4"/>
  <c r="G508" i="4" s="1"/>
  <c r="G507" i="4" s="1"/>
  <c r="G506" i="4" s="1"/>
  <c r="I509" i="4"/>
  <c r="I508" i="4" s="1"/>
  <c r="I507" i="4" s="1"/>
  <c r="I506" i="4" s="1"/>
  <c r="H509" i="4"/>
  <c r="G509" i="4"/>
  <c r="H508" i="4"/>
  <c r="H507" i="4" s="1"/>
  <c r="H506" i="4" s="1"/>
  <c r="G503" i="4"/>
  <c r="G502" i="4" s="1"/>
  <c r="G501" i="4" s="1"/>
  <c r="I502" i="4"/>
  <c r="H502" i="4"/>
  <c r="I501" i="4"/>
  <c r="H501" i="4"/>
  <c r="I496" i="4"/>
  <c r="H496" i="4"/>
  <c r="H491" i="4" s="1"/>
  <c r="G496" i="4"/>
  <c r="I492" i="4"/>
  <c r="H492" i="4"/>
  <c r="G492" i="4"/>
  <c r="G491" i="4" s="1"/>
  <c r="G490" i="4" s="1"/>
  <c r="G489" i="4" s="1"/>
  <c r="I491" i="4"/>
  <c r="I490" i="4"/>
  <c r="I489" i="4" s="1"/>
  <c r="H490" i="4"/>
  <c r="H489" i="4" s="1"/>
  <c r="I487" i="4"/>
  <c r="H487" i="4"/>
  <c r="G487" i="4"/>
  <c r="G484" i="4" s="1"/>
  <c r="I485" i="4"/>
  <c r="H485" i="4"/>
  <c r="G485" i="4"/>
  <c r="I484" i="4"/>
  <c r="H484" i="4"/>
  <c r="I482" i="4"/>
  <c r="H482" i="4"/>
  <c r="H481" i="4" s="1"/>
  <c r="H480" i="4" s="1"/>
  <c r="G482" i="4"/>
  <c r="I481" i="4"/>
  <c r="G481" i="4"/>
  <c r="G480" i="4" s="1"/>
  <c r="I480" i="4"/>
  <c r="I478" i="4"/>
  <c r="I477" i="4" s="1"/>
  <c r="H478" i="4"/>
  <c r="G478" i="4"/>
  <c r="H477" i="4"/>
  <c r="H463" i="4" s="1"/>
  <c r="G477" i="4"/>
  <c r="G475" i="4"/>
  <c r="G474" i="4" s="1"/>
  <c r="G473" i="4"/>
  <c r="G471" i="4"/>
  <c r="G469" i="4"/>
  <c r="I467" i="4"/>
  <c r="H467" i="4"/>
  <c r="H466" i="4" s="1"/>
  <c r="H465" i="4" s="1"/>
  <c r="H464" i="4" s="1"/>
  <c r="G467" i="4"/>
  <c r="G466" i="4" s="1"/>
  <c r="G465" i="4" s="1"/>
  <c r="G464" i="4" s="1"/>
  <c r="G463" i="4" s="1"/>
  <c r="I466" i="4"/>
  <c r="I465" i="4"/>
  <c r="I464" i="4"/>
  <c r="I461" i="4"/>
  <c r="H461" i="4"/>
  <c r="G461" i="4"/>
  <c r="I460" i="4"/>
  <c r="H460" i="4"/>
  <c r="I459" i="4"/>
  <c r="I458" i="4" s="1"/>
  <c r="I457" i="4" s="1"/>
  <c r="H459" i="4"/>
  <c r="H458" i="4"/>
  <c r="H457" i="4" s="1"/>
  <c r="G455" i="4"/>
  <c r="G453" i="4"/>
  <c r="I451" i="4"/>
  <c r="H451" i="4"/>
  <c r="H450" i="4" s="1"/>
  <c r="G451" i="4"/>
  <c r="I450" i="4"/>
  <c r="I446" i="4" s="1"/>
  <c r="G450" i="4"/>
  <c r="I448" i="4"/>
  <c r="H448" i="4"/>
  <c r="G448" i="4"/>
  <c r="I447" i="4"/>
  <c r="H447" i="4"/>
  <c r="G447" i="4"/>
  <c r="H446" i="4"/>
  <c r="G446" i="4"/>
  <c r="I444" i="4"/>
  <c r="H444" i="4"/>
  <c r="G444" i="4"/>
  <c r="G443" i="4" s="1"/>
  <c r="G442" i="4" s="1"/>
  <c r="I443" i="4"/>
  <c r="I442" i="4" s="1"/>
  <c r="I441" i="4" s="1"/>
  <c r="H443" i="4"/>
  <c r="H442" i="4"/>
  <c r="H441" i="4"/>
  <c r="G439" i="4"/>
  <c r="G438" i="4" s="1"/>
  <c r="I436" i="4"/>
  <c r="I435" i="4" s="1"/>
  <c r="I431" i="4" s="1"/>
  <c r="I430" i="4" s="1"/>
  <c r="H436" i="4"/>
  <c r="H435" i="4" s="1"/>
  <c r="H431" i="4" s="1"/>
  <c r="H430" i="4" s="1"/>
  <c r="G436" i="4"/>
  <c r="G435" i="4"/>
  <c r="G431" i="4" s="1"/>
  <c r="I433" i="4"/>
  <c r="H433" i="4"/>
  <c r="G433" i="4"/>
  <c r="G432" i="4" s="1"/>
  <c r="I432" i="4"/>
  <c r="H432" i="4"/>
  <c r="G430" i="4"/>
  <c r="I428" i="4"/>
  <c r="H428" i="4"/>
  <c r="G428" i="4"/>
  <c r="G425" i="4" s="1"/>
  <c r="I426" i="4"/>
  <c r="I425" i="4" s="1"/>
  <c r="H426" i="4"/>
  <c r="G426" i="4"/>
  <c r="H425" i="4"/>
  <c r="I423" i="4"/>
  <c r="H423" i="4"/>
  <c r="H420" i="4" s="1"/>
  <c r="G423" i="4"/>
  <c r="I421" i="4"/>
  <c r="H421" i="4"/>
  <c r="G421" i="4"/>
  <c r="G420" i="4" s="1"/>
  <c r="I420" i="4"/>
  <c r="I419" i="4"/>
  <c r="I418" i="4" s="1"/>
  <c r="H419" i="4"/>
  <c r="I416" i="4"/>
  <c r="H416" i="4"/>
  <c r="G416" i="4"/>
  <c r="I414" i="4"/>
  <c r="H414" i="4"/>
  <c r="G414" i="4"/>
  <c r="I412" i="4"/>
  <c r="H412" i="4"/>
  <c r="G412" i="4"/>
  <c r="I410" i="4"/>
  <c r="H410" i="4"/>
  <c r="G410" i="4"/>
  <c r="I407" i="4"/>
  <c r="H407" i="4"/>
  <c r="G407" i="4"/>
  <c r="I402" i="4"/>
  <c r="H402" i="4"/>
  <c r="G402" i="4"/>
  <c r="I400" i="4"/>
  <c r="H400" i="4"/>
  <c r="G400" i="4"/>
  <c r="I398" i="4"/>
  <c r="H398" i="4"/>
  <c r="H397" i="4" s="1"/>
  <c r="G398" i="4"/>
  <c r="G397" i="4" s="1"/>
  <c r="I397" i="4"/>
  <c r="I395" i="4"/>
  <c r="H395" i="4"/>
  <c r="G395" i="4"/>
  <c r="I394" i="4"/>
  <c r="H394" i="4"/>
  <c r="G394" i="4"/>
  <c r="I392" i="4"/>
  <c r="H392" i="4"/>
  <c r="H391" i="4" s="1"/>
  <c r="H390" i="4" s="1"/>
  <c r="G392" i="4"/>
  <c r="I391" i="4"/>
  <c r="G391" i="4"/>
  <c r="G390" i="4" s="1"/>
  <c r="G389" i="4" s="1"/>
  <c r="I390" i="4"/>
  <c r="I389" i="4" s="1"/>
  <c r="H389" i="4"/>
  <c r="I387" i="4"/>
  <c r="H387" i="4"/>
  <c r="H386" i="4" s="1"/>
  <c r="G387" i="4"/>
  <c r="I386" i="4"/>
  <c r="G386" i="4"/>
  <c r="I384" i="4"/>
  <c r="H384" i="4"/>
  <c r="G384" i="4"/>
  <c r="I383" i="4"/>
  <c r="H383" i="4"/>
  <c r="G383" i="4"/>
  <c r="I381" i="4"/>
  <c r="H381" i="4"/>
  <c r="G381" i="4"/>
  <c r="I378" i="4"/>
  <c r="H378" i="4"/>
  <c r="G378" i="4"/>
  <c r="I374" i="4"/>
  <c r="H374" i="4"/>
  <c r="G374" i="4"/>
  <c r="I371" i="4"/>
  <c r="I370" i="4" s="1"/>
  <c r="I369" i="4" s="1"/>
  <c r="I368" i="4" s="1"/>
  <c r="H371" i="4"/>
  <c r="G371" i="4"/>
  <c r="H370" i="4"/>
  <c r="H369" i="4" s="1"/>
  <c r="G370" i="4"/>
  <c r="G369" i="4" s="1"/>
  <c r="G368" i="4" s="1"/>
  <c r="G364" i="4" s="1"/>
  <c r="I366" i="4"/>
  <c r="I365" i="4" s="1"/>
  <c r="H366" i="4"/>
  <c r="H365" i="4" s="1"/>
  <c r="G366" i="4"/>
  <c r="G365" i="4"/>
  <c r="I361" i="4"/>
  <c r="I360" i="4" s="1"/>
  <c r="I359" i="4" s="1"/>
  <c r="H361" i="4"/>
  <c r="H360" i="4" s="1"/>
  <c r="H359" i="4" s="1"/>
  <c r="H358" i="4" s="1"/>
  <c r="H357" i="4" s="1"/>
  <c r="G361" i="4"/>
  <c r="G360" i="4"/>
  <c r="G359" i="4"/>
  <c r="G358" i="4" s="1"/>
  <c r="G357" i="4" s="1"/>
  <c r="I358" i="4"/>
  <c r="I357" i="4" s="1"/>
  <c r="I355" i="4"/>
  <c r="H355" i="4"/>
  <c r="H354" i="4" s="1"/>
  <c r="H353" i="4" s="1"/>
  <c r="H352" i="4" s="1"/>
  <c r="H351" i="4" s="1"/>
  <c r="G355" i="4"/>
  <c r="I354" i="4"/>
  <c r="G354" i="4"/>
  <c r="G353" i="4" s="1"/>
  <c r="G352" i="4" s="1"/>
  <c r="I353" i="4"/>
  <c r="I352" i="4" s="1"/>
  <c r="I351" i="4" s="1"/>
  <c r="G351" i="4"/>
  <c r="G349" i="4"/>
  <c r="G347" i="4"/>
  <c r="G345" i="4"/>
  <c r="G344" i="4"/>
  <c r="G343" i="4" s="1"/>
  <c r="G342" i="4" s="1"/>
  <c r="I340" i="4"/>
  <c r="H340" i="4"/>
  <c r="G340" i="4"/>
  <c r="G338" i="4"/>
  <c r="I337" i="4"/>
  <c r="H337" i="4"/>
  <c r="G337" i="4"/>
  <c r="G336" i="4" s="1"/>
  <c r="I334" i="4"/>
  <c r="I333" i="4" s="1"/>
  <c r="I332" i="4" s="1"/>
  <c r="I331" i="4" s="1"/>
  <c r="I330" i="4" s="1"/>
  <c r="H334" i="4"/>
  <c r="G334" i="4"/>
  <c r="H333" i="4"/>
  <c r="H332" i="4" s="1"/>
  <c r="H331" i="4" s="1"/>
  <c r="G333" i="4"/>
  <c r="G332" i="4" s="1"/>
  <c r="G331" i="4" s="1"/>
  <c r="G330" i="4" s="1"/>
  <c r="H330" i="4"/>
  <c r="I328" i="4"/>
  <c r="H328" i="4"/>
  <c r="G328" i="4"/>
  <c r="I326" i="4"/>
  <c r="H326" i="4"/>
  <c r="G326" i="4"/>
  <c r="I324" i="4"/>
  <c r="H324" i="4"/>
  <c r="G324" i="4"/>
  <c r="I322" i="4"/>
  <c r="H322" i="4"/>
  <c r="G322" i="4"/>
  <c r="I320" i="4"/>
  <c r="H320" i="4"/>
  <c r="H319" i="4" s="1"/>
  <c r="H318" i="4" s="1"/>
  <c r="G320" i="4"/>
  <c r="G319" i="4" s="1"/>
  <c r="G318" i="4" s="1"/>
  <c r="G317" i="4" s="1"/>
  <c r="G316" i="4" s="1"/>
  <c r="G315" i="4" s="1"/>
  <c r="I319" i="4"/>
  <c r="I318" i="4"/>
  <c r="I317" i="4"/>
  <c r="I316" i="4" s="1"/>
  <c r="H317" i="4"/>
  <c r="H316" i="4" s="1"/>
  <c r="I313" i="4"/>
  <c r="H313" i="4"/>
  <c r="G313" i="4"/>
  <c r="I310" i="4"/>
  <c r="H310" i="4"/>
  <c r="H305" i="4" s="1"/>
  <c r="H304" i="4" s="1"/>
  <c r="H303" i="4" s="1"/>
  <c r="H302" i="4" s="1"/>
  <c r="G310" i="4"/>
  <c r="I308" i="4"/>
  <c r="H308" i="4"/>
  <c r="G308" i="4"/>
  <c r="I306" i="4"/>
  <c r="H306" i="4"/>
  <c r="G306" i="4"/>
  <c r="I305" i="4"/>
  <c r="I304" i="4" s="1"/>
  <c r="I303" i="4" s="1"/>
  <c r="I302" i="4" s="1"/>
  <c r="I295" i="4" s="1"/>
  <c r="I300" i="4"/>
  <c r="I298" i="4" s="1"/>
  <c r="I297" i="4" s="1"/>
  <c r="H300" i="4"/>
  <c r="G300" i="4"/>
  <c r="I299" i="4"/>
  <c r="H299" i="4"/>
  <c r="G299" i="4"/>
  <c r="H298" i="4"/>
  <c r="H297" i="4" s="1"/>
  <c r="H296" i="4" s="1"/>
  <c r="H295" i="4" s="1"/>
  <c r="G298" i="4"/>
  <c r="G297" i="4" s="1"/>
  <c r="G296" i="4" s="1"/>
  <c r="I296" i="4"/>
  <c r="I293" i="4"/>
  <c r="H293" i="4"/>
  <c r="G293" i="4"/>
  <c r="I291" i="4"/>
  <c r="H291" i="4"/>
  <c r="G291" i="4"/>
  <c r="G290" i="4" s="1"/>
  <c r="I290" i="4"/>
  <c r="H290" i="4"/>
  <c r="I288" i="4"/>
  <c r="I287" i="4" s="1"/>
  <c r="I286" i="4" s="1"/>
  <c r="H288" i="4"/>
  <c r="H287" i="4" s="1"/>
  <c r="H286" i="4" s="1"/>
  <c r="H276" i="4" s="1"/>
  <c r="H275" i="4" s="1"/>
  <c r="G288" i="4"/>
  <c r="G287" i="4"/>
  <c r="G286" i="4"/>
  <c r="I283" i="4"/>
  <c r="I282" i="4" s="1"/>
  <c r="H283" i="4"/>
  <c r="G283" i="4"/>
  <c r="H282" i="4"/>
  <c r="G282" i="4"/>
  <c r="G280" i="4"/>
  <c r="G279" i="4"/>
  <c r="I277" i="4"/>
  <c r="I276" i="4" s="1"/>
  <c r="H277" i="4"/>
  <c r="G277" i="4"/>
  <c r="I273" i="4"/>
  <c r="H273" i="4"/>
  <c r="G273" i="4"/>
  <c r="G272" i="4" s="1"/>
  <c r="I272" i="4"/>
  <c r="H272" i="4"/>
  <c r="I270" i="4"/>
  <c r="I269" i="4" s="1"/>
  <c r="H270" i="4"/>
  <c r="G270" i="4"/>
  <c r="H269" i="4"/>
  <c r="G269" i="4"/>
  <c r="G260" i="4" s="1"/>
  <c r="G259" i="4" s="1"/>
  <c r="I267" i="4"/>
  <c r="H267" i="4"/>
  <c r="G267" i="4"/>
  <c r="G266" i="4" s="1"/>
  <c r="I266" i="4"/>
  <c r="H266" i="4"/>
  <c r="H265" i="4"/>
  <c r="I261" i="4"/>
  <c r="H261" i="4"/>
  <c r="G261" i="4"/>
  <c r="I257" i="4"/>
  <c r="H257" i="4"/>
  <c r="G257" i="4"/>
  <c r="I255" i="4"/>
  <c r="H255" i="4"/>
  <c r="G255" i="4"/>
  <c r="I253" i="4"/>
  <c r="H253" i="4"/>
  <c r="G253" i="4"/>
  <c r="G250" i="4" s="1"/>
  <c r="I251" i="4"/>
  <c r="H251" i="4"/>
  <c r="G251" i="4"/>
  <c r="I250" i="4"/>
  <c r="I249" i="4" s="1"/>
  <c r="I248" i="4" s="1"/>
  <c r="I247" i="4" s="1"/>
  <c r="I246" i="4" s="1"/>
  <c r="H250" i="4"/>
  <c r="H249" i="4"/>
  <c r="H248" i="4" s="1"/>
  <c r="H247" i="4" s="1"/>
  <c r="G249" i="4"/>
  <c r="G248" i="4" s="1"/>
  <c r="G247" i="4" s="1"/>
  <c r="G246" i="4" s="1"/>
  <c r="H246" i="4"/>
  <c r="G244" i="4"/>
  <c r="H242" i="4"/>
  <c r="G242" i="4"/>
  <c r="G241" i="4" s="1"/>
  <c r="G239" i="4"/>
  <c r="G237" i="4"/>
  <c r="G234" i="4" s="1"/>
  <c r="G235" i="4"/>
  <c r="I231" i="4"/>
  <c r="H231" i="4"/>
  <c r="H230" i="4" s="1"/>
  <c r="G231" i="4"/>
  <c r="I230" i="4"/>
  <c r="G230" i="4"/>
  <c r="I227" i="4"/>
  <c r="H227" i="4"/>
  <c r="G227" i="4"/>
  <c r="I224" i="4"/>
  <c r="H224" i="4"/>
  <c r="G224" i="4"/>
  <c r="I222" i="4"/>
  <c r="H222" i="4"/>
  <c r="G222" i="4"/>
  <c r="G220" i="4"/>
  <c r="G217" i="4"/>
  <c r="I214" i="4"/>
  <c r="H214" i="4"/>
  <c r="G214" i="4"/>
  <c r="I211" i="4"/>
  <c r="H211" i="4"/>
  <c r="G211" i="4"/>
  <c r="I209" i="4"/>
  <c r="H209" i="4"/>
  <c r="G209" i="4"/>
  <c r="I206" i="4"/>
  <c r="H206" i="4"/>
  <c r="G206" i="4"/>
  <c r="I203" i="4"/>
  <c r="H203" i="4"/>
  <c r="G203" i="4"/>
  <c r="I200" i="4"/>
  <c r="H200" i="4"/>
  <c r="G200" i="4"/>
  <c r="I197" i="4"/>
  <c r="H197" i="4"/>
  <c r="G197" i="4"/>
  <c r="I196" i="4"/>
  <c r="I193" i="4"/>
  <c r="H193" i="4"/>
  <c r="G193" i="4"/>
  <c r="I190" i="4"/>
  <c r="H190" i="4"/>
  <c r="G190" i="4"/>
  <c r="G189" i="4" s="1"/>
  <c r="I189" i="4"/>
  <c r="G186" i="4"/>
  <c r="G184" i="4"/>
  <c r="I178" i="4"/>
  <c r="I177" i="4" s="1"/>
  <c r="H178" i="4"/>
  <c r="H177" i="4" s="1"/>
  <c r="G178" i="4"/>
  <c r="G177" i="4" s="1"/>
  <c r="I175" i="4"/>
  <c r="H175" i="4"/>
  <c r="G175" i="4"/>
  <c r="I173" i="4"/>
  <c r="H173" i="4"/>
  <c r="G173" i="4"/>
  <c r="I170" i="4"/>
  <c r="H170" i="4"/>
  <c r="G170" i="4"/>
  <c r="I167" i="4"/>
  <c r="H167" i="4"/>
  <c r="G167" i="4"/>
  <c r="I166" i="4"/>
  <c r="G166" i="4"/>
  <c r="I164" i="4"/>
  <c r="H164" i="4"/>
  <c r="I163" i="4"/>
  <c r="H163" i="4"/>
  <c r="I160" i="4"/>
  <c r="H160" i="4"/>
  <c r="G160" i="4"/>
  <c r="G156" i="4" s="1"/>
  <c r="I157" i="4"/>
  <c r="I156" i="4" s="1"/>
  <c r="I153" i="4" s="1"/>
  <c r="I152" i="4" s="1"/>
  <c r="I151" i="4" s="1"/>
  <c r="H157" i="4"/>
  <c r="G157" i="4"/>
  <c r="H156" i="4"/>
  <c r="I154" i="4"/>
  <c r="H154" i="4"/>
  <c r="G154" i="4"/>
  <c r="G148" i="4"/>
  <c r="G146" i="4"/>
  <c r="G145" i="4"/>
  <c r="G144" i="4"/>
  <c r="G143" i="4" s="1"/>
  <c r="G141" i="4"/>
  <c r="G140" i="4"/>
  <c r="G139" i="4"/>
  <c r="G138" i="4" s="1"/>
  <c r="G137" i="4" s="1"/>
  <c r="I134" i="4"/>
  <c r="H134" i="4"/>
  <c r="H133" i="4" s="1"/>
  <c r="G134" i="4"/>
  <c r="G133" i="4" s="1"/>
  <c r="I133" i="4"/>
  <c r="I128" i="4"/>
  <c r="H128" i="4"/>
  <c r="G128" i="4"/>
  <c r="I126" i="4"/>
  <c r="I125" i="4" s="1"/>
  <c r="H126" i="4"/>
  <c r="H125" i="4" s="1"/>
  <c r="G126" i="4"/>
  <c r="G125" i="4"/>
  <c r="I123" i="4"/>
  <c r="H123" i="4"/>
  <c r="G123" i="4"/>
  <c r="I121" i="4"/>
  <c r="H121" i="4"/>
  <c r="G121" i="4"/>
  <c r="I119" i="4"/>
  <c r="H119" i="4"/>
  <c r="H118" i="4" s="1"/>
  <c r="H117" i="4" s="1"/>
  <c r="H116" i="4" s="1"/>
  <c r="G119" i="4"/>
  <c r="G118" i="4"/>
  <c r="H115" i="4"/>
  <c r="H114" i="4" s="1"/>
  <c r="G111" i="4"/>
  <c r="G110" i="4" s="1"/>
  <c r="I108" i="4"/>
  <c r="I107" i="4" s="1"/>
  <c r="H108" i="4"/>
  <c r="H107" i="4" s="1"/>
  <c r="G108" i="4"/>
  <c r="G107" i="4"/>
  <c r="G105" i="4"/>
  <c r="G103" i="4"/>
  <c r="G101" i="4"/>
  <c r="G100" i="4"/>
  <c r="I98" i="4"/>
  <c r="H98" i="4"/>
  <c r="G98" i="4"/>
  <c r="G95" i="4" s="1"/>
  <c r="I96" i="4"/>
  <c r="I95" i="4" s="1"/>
  <c r="H96" i="4"/>
  <c r="G96" i="4"/>
  <c r="H95" i="4"/>
  <c r="I93" i="4"/>
  <c r="H93" i="4"/>
  <c r="H92" i="4" s="1"/>
  <c r="G93" i="4"/>
  <c r="G92" i="4" s="1"/>
  <c r="I92" i="4"/>
  <c r="G90" i="4"/>
  <c r="G88" i="4"/>
  <c r="I85" i="4"/>
  <c r="H85" i="4"/>
  <c r="H84" i="4" s="1"/>
  <c r="G85" i="4"/>
  <c r="G84" i="4" s="1"/>
  <c r="I84" i="4"/>
  <c r="I82" i="4"/>
  <c r="H82" i="4"/>
  <c r="G82" i="4"/>
  <c r="I80" i="4"/>
  <c r="H80" i="4"/>
  <c r="G80" i="4"/>
  <c r="I78" i="4"/>
  <c r="H78" i="4"/>
  <c r="G78" i="4"/>
  <c r="G77" i="4" s="1"/>
  <c r="I75" i="4"/>
  <c r="H75" i="4"/>
  <c r="G75" i="4"/>
  <c r="I73" i="4"/>
  <c r="H73" i="4"/>
  <c r="G73" i="4"/>
  <c r="I71" i="4"/>
  <c r="H71" i="4"/>
  <c r="G71" i="4"/>
  <c r="G70" i="4" s="1"/>
  <c r="I68" i="4"/>
  <c r="H68" i="4"/>
  <c r="G68" i="4"/>
  <c r="I66" i="4"/>
  <c r="I63" i="4" s="1"/>
  <c r="H66" i="4"/>
  <c r="G66" i="4"/>
  <c r="I64" i="4"/>
  <c r="H64" i="4"/>
  <c r="H63" i="4" s="1"/>
  <c r="G64" i="4"/>
  <c r="G63" i="4" s="1"/>
  <c r="I57" i="4"/>
  <c r="I56" i="4" s="1"/>
  <c r="H57" i="4"/>
  <c r="G57" i="4"/>
  <c r="H56" i="4"/>
  <c r="G56" i="4"/>
  <c r="I54" i="4"/>
  <c r="H54" i="4"/>
  <c r="H53" i="4" s="1"/>
  <c r="G54" i="4"/>
  <c r="G53" i="4" s="1"/>
  <c r="G42" i="4" s="1"/>
  <c r="G37" i="4" s="1"/>
  <c r="I53" i="4"/>
  <c r="I51" i="4"/>
  <c r="H51" i="4"/>
  <c r="G51" i="4"/>
  <c r="I49" i="4"/>
  <c r="I46" i="4" s="1"/>
  <c r="I43" i="4" s="1"/>
  <c r="I42" i="4" s="1"/>
  <c r="I37" i="4" s="1"/>
  <c r="H49" i="4"/>
  <c r="G49" i="4"/>
  <c r="I47" i="4"/>
  <c r="H47" i="4"/>
  <c r="H46" i="4" s="1"/>
  <c r="H43" i="4" s="1"/>
  <c r="H42" i="4" s="1"/>
  <c r="H37" i="4" s="1"/>
  <c r="G47" i="4"/>
  <c r="G46" i="4" s="1"/>
  <c r="G43" i="4" s="1"/>
  <c r="I44" i="4"/>
  <c r="H44" i="4"/>
  <c r="G44" i="4"/>
  <c r="G39" i="4"/>
  <c r="G38" i="4" s="1"/>
  <c r="I35" i="4"/>
  <c r="H35" i="4"/>
  <c r="G35" i="4"/>
  <c r="I33" i="4"/>
  <c r="H33" i="4"/>
  <c r="G33" i="4"/>
  <c r="I31" i="4"/>
  <c r="I30" i="4" s="1"/>
  <c r="I29" i="4" s="1"/>
  <c r="H31" i="4"/>
  <c r="G31" i="4"/>
  <c r="H30" i="4"/>
  <c r="H29" i="4" s="1"/>
  <c r="I27" i="4"/>
  <c r="H27" i="4"/>
  <c r="G27" i="4"/>
  <c r="I25" i="4"/>
  <c r="H25" i="4"/>
  <c r="G25" i="4"/>
  <c r="I23" i="4"/>
  <c r="H23" i="4"/>
  <c r="H22" i="4" s="1"/>
  <c r="H21" i="4" s="1"/>
  <c r="H20" i="4" s="1"/>
  <c r="H19" i="4" s="1"/>
  <c r="G23" i="4"/>
  <c r="G22" i="4"/>
  <c r="G21" i="4" s="1"/>
  <c r="I16" i="4"/>
  <c r="H16" i="4"/>
  <c r="G16" i="4"/>
  <c r="G15" i="4" s="1"/>
  <c r="G14" i="4" s="1"/>
  <c r="I15" i="4"/>
  <c r="I14" i="4" s="1"/>
  <c r="I13" i="4" s="1"/>
  <c r="I12" i="4" s="1"/>
  <c r="H15" i="4"/>
  <c r="H14" i="4"/>
  <c r="H13" i="4" s="1"/>
  <c r="H12" i="4" s="1"/>
  <c r="G13" i="4"/>
  <c r="G12" i="4" s="1"/>
  <c r="H18" i="4" l="1"/>
  <c r="H11" i="4" s="1"/>
  <c r="H62" i="4"/>
  <c r="H61" i="4" s="1"/>
  <c r="H60" i="4" s="1"/>
  <c r="H59" i="4" s="1"/>
  <c r="I22" i="4"/>
  <c r="I21" i="4" s="1"/>
  <c r="I20" i="4" s="1"/>
  <c r="I19" i="4" s="1"/>
  <c r="I18" i="4" s="1"/>
  <c r="G30" i="4"/>
  <c r="G29" i="4" s="1"/>
  <c r="H70" i="4"/>
  <c r="I70" i="4"/>
  <c r="I62" i="4" s="1"/>
  <c r="I61" i="4" s="1"/>
  <c r="I60" i="4" s="1"/>
  <c r="I59" i="4" s="1"/>
  <c r="I275" i="4"/>
  <c r="G20" i="4"/>
  <c r="G19" i="4" s="1"/>
  <c r="G18" i="4" s="1"/>
  <c r="H77" i="4"/>
  <c r="I77" i="4"/>
  <c r="I118" i="4"/>
  <c r="I117" i="4" s="1"/>
  <c r="I116" i="4" s="1"/>
  <c r="I115" i="4" s="1"/>
  <c r="I114" i="4" s="1"/>
  <c r="G153" i="4"/>
  <c r="G152" i="4" s="1"/>
  <c r="G151" i="4" s="1"/>
  <c r="I183" i="4"/>
  <c r="I182" i="4" s="1"/>
  <c r="I181" i="4" s="1"/>
  <c r="I150" i="4" s="1"/>
  <c r="I136" i="4" s="1"/>
  <c r="H196" i="4"/>
  <c r="H315" i="4"/>
  <c r="H364" i="4"/>
  <c r="G441" i="4"/>
  <c r="G363" i="4" s="1"/>
  <c r="I260" i="4"/>
  <c r="I259" i="4" s="1"/>
  <c r="I265" i="4"/>
  <c r="G500" i="4"/>
  <c r="G62" i="4"/>
  <c r="G61" i="4" s="1"/>
  <c r="G60" i="4" s="1"/>
  <c r="G59" i="4" s="1"/>
  <c r="G11" i="4" s="1"/>
  <c r="G117" i="4"/>
  <c r="G116" i="4" s="1"/>
  <c r="G115" i="4" s="1"/>
  <c r="G114" i="4" s="1"/>
  <c r="H418" i="4"/>
  <c r="I500" i="4"/>
  <c r="G265" i="4"/>
  <c r="G276" i="4"/>
  <c r="G275" i="4" s="1"/>
  <c r="I315" i="4"/>
  <c r="I364" i="4"/>
  <c r="H368" i="4"/>
  <c r="G515" i="4"/>
  <c r="G514" i="4" s="1"/>
  <c r="G513" i="4" s="1"/>
  <c r="H515" i="4"/>
  <c r="H514" i="4" s="1"/>
  <c r="H513" i="4" s="1"/>
  <c r="H500" i="4" s="1"/>
  <c r="H189" i="4"/>
  <c r="H183" i="4" s="1"/>
  <c r="H182" i="4" s="1"/>
  <c r="H181" i="4" s="1"/>
  <c r="G419" i="4"/>
  <c r="G418" i="4" s="1"/>
  <c r="G459" i="4"/>
  <c r="G458" i="4" s="1"/>
  <c r="G457" i="4" s="1"/>
  <c r="G460" i="4"/>
  <c r="G196" i="4"/>
  <c r="G183" i="4" s="1"/>
  <c r="G182" i="4" s="1"/>
  <c r="G181" i="4" s="1"/>
  <c r="G305" i="4"/>
  <c r="G304" i="4" s="1"/>
  <c r="G303" i="4" s="1"/>
  <c r="G302" i="4" s="1"/>
  <c r="G295" i="4" s="1"/>
  <c r="H166" i="4"/>
  <c r="H153" i="4" s="1"/>
  <c r="H152" i="4" s="1"/>
  <c r="H151" i="4" s="1"/>
  <c r="H150" i="4" s="1"/>
  <c r="H136" i="4" s="1"/>
  <c r="H260" i="4"/>
  <c r="H259" i="4" s="1"/>
  <c r="I463" i="4"/>
  <c r="I363" i="4" l="1"/>
  <c r="H363" i="4"/>
  <c r="H534" i="4" s="1"/>
  <c r="G150" i="4"/>
  <c r="G136" i="4" s="1"/>
  <c r="G534" i="4" s="1"/>
  <c r="I11" i="4"/>
  <c r="G221" i="1"/>
  <c r="I534" i="4" l="1"/>
  <c r="G216" i="1"/>
  <c r="G215" i="1" s="1"/>
  <c r="G214" i="1" s="1"/>
  <c r="G213" i="1" s="1"/>
  <c r="G212" i="1" s="1"/>
  <c r="G852" i="1" l="1"/>
  <c r="G854" i="1" l="1"/>
  <c r="G858" i="1"/>
  <c r="G857" i="1" s="1"/>
  <c r="G856" i="1" s="1"/>
  <c r="G279" i="1" l="1"/>
  <c r="G277" i="1"/>
  <c r="G53" i="1" l="1"/>
  <c r="G446" i="1"/>
  <c r="G445" i="1" s="1"/>
  <c r="G52" i="1" l="1"/>
  <c r="G817" i="1"/>
  <c r="H408" i="1" l="1"/>
  <c r="G557" i="1" l="1"/>
  <c r="G559" i="1"/>
  <c r="G561" i="1"/>
  <c r="G556" i="1" l="1"/>
  <c r="G555" i="1" s="1"/>
  <c r="G554" i="1" s="1"/>
  <c r="H545" i="1" l="1"/>
  <c r="H540" i="1" l="1"/>
  <c r="H539" i="1" s="1"/>
  <c r="H538" i="1" s="1"/>
  <c r="G538" i="1"/>
  <c r="G223" i="1"/>
  <c r="G219" i="1" s="1"/>
  <c r="G218" i="1" l="1"/>
  <c r="G762" i="1" l="1"/>
  <c r="G761" i="1" s="1"/>
  <c r="G482" i="1" l="1"/>
  <c r="G479" i="1" l="1"/>
  <c r="G478" i="1" s="1"/>
  <c r="G815" i="1" l="1"/>
  <c r="I167" i="1" l="1"/>
  <c r="H168" i="1"/>
  <c r="H167" i="1" s="1"/>
  <c r="G244" i="1" l="1"/>
  <c r="I836" i="1" l="1"/>
  <c r="H836" i="1"/>
  <c r="G835" i="1" l="1"/>
  <c r="H831" i="1"/>
  <c r="H830" i="1" s="1"/>
  <c r="H835" i="1"/>
  <c r="I831" i="1"/>
  <c r="I830" i="1" s="1"/>
  <c r="I835" i="1"/>
  <c r="I481" i="1"/>
  <c r="H481" i="1"/>
  <c r="G481" i="1"/>
  <c r="G830" i="1" l="1"/>
  <c r="H668" i="1"/>
  <c r="I668" i="1"/>
  <c r="I452" i="1"/>
  <c r="H452" i="1"/>
  <c r="G452" i="1"/>
  <c r="I446" i="1" l="1"/>
  <c r="I445" i="1" s="1"/>
  <c r="H446" i="1"/>
  <c r="H445" i="1" s="1"/>
  <c r="I926" i="1" l="1"/>
  <c r="I925" i="1" s="1"/>
  <c r="H926" i="1"/>
  <c r="H925" i="1" s="1"/>
  <c r="G914" i="1"/>
  <c r="G913" i="1" s="1"/>
  <c r="I914" i="1"/>
  <c r="I913" i="1" s="1"/>
  <c r="H914" i="1"/>
  <c r="H913" i="1" s="1"/>
  <c r="I748" i="1" l="1"/>
  <c r="I747" i="1" s="1"/>
  <c r="H748" i="1"/>
  <c r="H747" i="1" s="1"/>
  <c r="G748" i="1"/>
  <c r="G747" i="1" s="1"/>
  <c r="I733" i="1"/>
  <c r="H733" i="1"/>
  <c r="G733" i="1"/>
  <c r="I739" i="1"/>
  <c r="H739" i="1"/>
  <c r="G739" i="1"/>
  <c r="G732" i="1" l="1"/>
  <c r="G731" i="1" s="1"/>
  <c r="I732" i="1"/>
  <c r="I731" i="1" s="1"/>
  <c r="H732" i="1"/>
  <c r="H731" i="1" s="1"/>
  <c r="I455" i="1"/>
  <c r="I454" i="1" s="1"/>
  <c r="H455" i="1"/>
  <c r="H454" i="1" s="1"/>
  <c r="G455" i="1"/>
  <c r="G454" i="1" s="1"/>
  <c r="I431" i="1" l="1"/>
  <c r="H431" i="1"/>
  <c r="G431" i="1"/>
  <c r="G429" i="1"/>
  <c r="I379" i="1"/>
  <c r="I378" i="1" s="1"/>
  <c r="H379" i="1"/>
  <c r="H378" i="1" s="1"/>
  <c r="H303" i="1"/>
  <c r="G271" i="1"/>
  <c r="G270" i="1" s="1"/>
  <c r="I259" i="1"/>
  <c r="H259" i="1"/>
  <c r="G259" i="1"/>
  <c r="I257" i="1"/>
  <c r="H257" i="1"/>
  <c r="G257" i="1"/>
  <c r="G428" i="1" l="1"/>
  <c r="G427" i="1" s="1"/>
  <c r="G183" i="1"/>
  <c r="G181" i="1"/>
  <c r="G177" i="1"/>
  <c r="I78" i="1"/>
  <c r="I77" i="1" s="1"/>
  <c r="H78" i="1"/>
  <c r="H77" i="1" s="1"/>
  <c r="G78" i="1"/>
  <c r="G77" i="1" s="1"/>
  <c r="I85" i="1"/>
  <c r="I84" i="1" s="1"/>
  <c r="H85" i="1"/>
  <c r="H84" i="1" s="1"/>
  <c r="G85" i="1"/>
  <c r="G84" i="1" s="1"/>
  <c r="G426" i="1" l="1"/>
  <c r="G425" i="1" s="1"/>
  <c r="G424" i="1" s="1"/>
  <c r="G176" i="1"/>
  <c r="I73" i="1"/>
  <c r="H73" i="1"/>
  <c r="G73" i="1"/>
  <c r="I58" i="1"/>
  <c r="H58" i="1"/>
  <c r="G58" i="1"/>
  <c r="G61" i="1"/>
  <c r="H61" i="1"/>
  <c r="I61" i="1"/>
  <c r="G65" i="1"/>
  <c r="H65" i="1"/>
  <c r="I65" i="1"/>
  <c r="G60" i="1" l="1"/>
  <c r="G57" i="1" s="1"/>
  <c r="G56" i="1" s="1"/>
  <c r="G51" i="1" s="1"/>
  <c r="H60" i="1"/>
  <c r="H57" i="1" s="1"/>
  <c r="H56" i="1" s="1"/>
  <c r="H51" i="1" s="1"/>
  <c r="I60" i="1"/>
  <c r="I57" i="1" s="1"/>
  <c r="I56" i="1" s="1"/>
  <c r="I51" i="1" s="1"/>
  <c r="I188" i="1" l="1"/>
  <c r="I187" i="1" s="1"/>
  <c r="H188" i="1"/>
  <c r="H187" i="1" s="1"/>
  <c r="G188" i="1"/>
  <c r="G187" i="1" s="1"/>
  <c r="G175" i="1" s="1"/>
  <c r="I808" i="1" l="1"/>
  <c r="H808" i="1"/>
  <c r="I356" i="1" l="1"/>
  <c r="H356" i="1"/>
  <c r="G356" i="1"/>
  <c r="G717" i="1" l="1"/>
  <c r="G714" i="1" s="1"/>
  <c r="I324" i="1" l="1"/>
  <c r="H324" i="1"/>
  <c r="G324" i="1"/>
  <c r="I717" i="1" l="1"/>
  <c r="H717" i="1"/>
  <c r="I523" i="1"/>
  <c r="H523" i="1"/>
  <c r="I525" i="1"/>
  <c r="H525" i="1"/>
  <c r="I527" i="1"/>
  <c r="H527" i="1"/>
  <c r="G523" i="1"/>
  <c r="G525" i="1"/>
  <c r="G527" i="1"/>
  <c r="I850" i="1" l="1"/>
  <c r="I849" i="1" s="1"/>
  <c r="I848" i="1" s="1"/>
  <c r="I847" i="1" s="1"/>
  <c r="H850" i="1"/>
  <c r="H849" i="1" s="1"/>
  <c r="H848" i="1" s="1"/>
  <c r="H847" i="1" s="1"/>
  <c r="G850" i="1"/>
  <c r="G849" i="1" l="1"/>
  <c r="G848" i="1" s="1"/>
  <c r="G847" i="1" s="1"/>
  <c r="I437" i="1"/>
  <c r="H437" i="1"/>
  <c r="G437" i="1"/>
  <c r="I435" i="1"/>
  <c r="H435" i="1"/>
  <c r="G435" i="1"/>
  <c r="G379" i="1"/>
  <c r="G378" i="1" s="1"/>
  <c r="I642" i="1" l="1"/>
  <c r="H642" i="1"/>
  <c r="G642" i="1"/>
  <c r="I813" i="1" l="1"/>
  <c r="H813" i="1"/>
  <c r="I327" i="1" l="1"/>
  <c r="H327" i="1"/>
  <c r="G327" i="1"/>
  <c r="I318" i="1"/>
  <c r="H318" i="1"/>
  <c r="I271" i="1"/>
  <c r="I270" i="1" s="1"/>
  <c r="H271" i="1"/>
  <c r="H270" i="1" s="1"/>
  <c r="I254" i="1" l="1"/>
  <c r="H254" i="1"/>
  <c r="G254" i="1"/>
  <c r="I251" i="1" l="1"/>
  <c r="I250" i="1" s="1"/>
  <c r="H251" i="1"/>
  <c r="H250" i="1" s="1"/>
  <c r="G251" i="1"/>
  <c r="G250" i="1" s="1"/>
  <c r="I183" i="1" l="1"/>
  <c r="H183" i="1"/>
  <c r="I181" i="1"/>
  <c r="H181" i="1"/>
  <c r="I177" i="1"/>
  <c r="H177" i="1"/>
  <c r="I43" i="1"/>
  <c r="H43" i="1"/>
  <c r="G43" i="1"/>
  <c r="I35" i="1"/>
  <c r="H35" i="1"/>
  <c r="G35" i="1"/>
  <c r="G34" i="1" l="1"/>
  <c r="G33" i="1" s="1"/>
  <c r="I34" i="1"/>
  <c r="I33" i="1" s="1"/>
  <c r="H34" i="1"/>
  <c r="H33" i="1" s="1"/>
  <c r="G174" i="1"/>
  <c r="G813" i="1" l="1"/>
  <c r="I358" i="1" l="1"/>
  <c r="H358" i="1"/>
  <c r="I333" i="1" l="1"/>
  <c r="H333" i="1"/>
  <c r="G333" i="1"/>
  <c r="I701" i="1" l="1"/>
  <c r="H701" i="1"/>
  <c r="I176" i="1"/>
  <c r="I175" i="1" s="1"/>
  <c r="H176" i="1"/>
  <c r="H175" i="1" s="1"/>
  <c r="I129" i="1"/>
  <c r="H129" i="1"/>
  <c r="G129" i="1"/>
  <c r="I118" i="1"/>
  <c r="H118" i="1"/>
  <c r="G118" i="1"/>
  <c r="I107" i="1"/>
  <c r="H107" i="1"/>
  <c r="G107" i="1"/>
  <c r="G29" i="1" l="1"/>
  <c r="I29" i="1"/>
  <c r="H29" i="1"/>
  <c r="I451" i="1" l="1"/>
  <c r="H451" i="1"/>
  <c r="G451" i="1"/>
  <c r="H450" i="1" l="1"/>
  <c r="G450" i="1"/>
  <c r="I450" i="1"/>
  <c r="I338" i="1" l="1"/>
  <c r="H338" i="1"/>
  <c r="G338" i="1"/>
  <c r="I902" i="1" l="1"/>
  <c r="I893" i="1"/>
  <c r="I759" i="1"/>
  <c r="I705" i="1"/>
  <c r="I666" i="1"/>
  <c r="I656" i="1"/>
  <c r="I655" i="1" s="1"/>
  <c r="I653" i="1"/>
  <c r="I652" i="1" s="1"/>
  <c r="I648" i="1"/>
  <c r="I647" i="1" s="1"/>
  <c r="I645" i="1"/>
  <c r="I644" i="1" s="1"/>
  <c r="I637" i="1"/>
  <c r="I634" i="1"/>
  <c r="I633" i="1" s="1"/>
  <c r="I627" i="1"/>
  <c r="I626" i="1" s="1"/>
  <c r="I573" i="1"/>
  <c r="I572" i="1" s="1"/>
  <c r="I571" i="1" s="1"/>
  <c r="I570" i="1" s="1"/>
  <c r="I569" i="1" s="1"/>
  <c r="I567" i="1"/>
  <c r="I566" i="1" s="1"/>
  <c r="I565" i="1" s="1"/>
  <c r="I564" i="1" s="1"/>
  <c r="I563" i="1" s="1"/>
  <c r="I536" i="1"/>
  <c r="I535" i="1" s="1"/>
  <c r="I534" i="1" s="1"/>
  <c r="I533" i="1" s="1"/>
  <c r="I532" i="1" s="1"/>
  <c r="I521" i="1"/>
  <c r="I519" i="1"/>
  <c r="I512" i="1"/>
  <c r="I509" i="1"/>
  <c r="I507" i="1"/>
  <c r="I505" i="1"/>
  <c r="I499" i="1"/>
  <c r="I497" i="1" s="1"/>
  <c r="I496" i="1" s="1"/>
  <c r="I495" i="1" s="1"/>
  <c r="I490" i="1"/>
  <c r="I489" i="1" s="1"/>
  <c r="I487" i="1"/>
  <c r="I486" i="1" s="1"/>
  <c r="I485" i="1" s="1"/>
  <c r="I462" i="1"/>
  <c r="I458" i="1"/>
  <c r="I457" i="1" s="1"/>
  <c r="I444" i="1" s="1"/>
  <c r="I429" i="1"/>
  <c r="I428" i="1" s="1"/>
  <c r="I427" i="1" s="1"/>
  <c r="I426" i="1" s="1"/>
  <c r="I321" i="1"/>
  <c r="I309" i="1" s="1"/>
  <c r="I303" i="1"/>
  <c r="I300" i="1"/>
  <c r="I244" i="1"/>
  <c r="I241" i="1"/>
  <c r="I204" i="1"/>
  <c r="I203" i="1" s="1"/>
  <c r="I162" i="1"/>
  <c r="I161" i="1" s="1"/>
  <c r="I127" i="1"/>
  <c r="I123" i="1"/>
  <c r="I116" i="1"/>
  <c r="I112" i="1"/>
  <c r="I105" i="1"/>
  <c r="I101" i="1"/>
  <c r="I25" i="1"/>
  <c r="I23" i="1"/>
  <c r="I16" i="1"/>
  <c r="I15" i="1" s="1"/>
  <c r="I14" i="1" s="1"/>
  <c r="I13" i="1" s="1"/>
  <c r="I12" i="1" s="1"/>
  <c r="H902" i="1"/>
  <c r="H901" i="1" s="1"/>
  <c r="H900" i="1" s="1"/>
  <c r="H893" i="1"/>
  <c r="H759" i="1"/>
  <c r="H705" i="1"/>
  <c r="H695" i="1"/>
  <c r="H666" i="1"/>
  <c r="H656" i="1"/>
  <c r="H655" i="1" s="1"/>
  <c r="H653" i="1"/>
  <c r="H652" i="1" s="1"/>
  <c r="H648" i="1"/>
  <c r="H647" i="1" s="1"/>
  <c r="H645" i="1"/>
  <c r="H644" i="1" s="1"/>
  <c r="H637" i="1"/>
  <c r="H634" i="1"/>
  <c r="H633" i="1" s="1"/>
  <c r="H627" i="1"/>
  <c r="H626" i="1" s="1"/>
  <c r="H573" i="1"/>
  <c r="H572" i="1" s="1"/>
  <c r="H571" i="1" s="1"/>
  <c r="H570" i="1" s="1"/>
  <c r="H569" i="1" s="1"/>
  <c r="H567" i="1"/>
  <c r="H566" i="1" s="1"/>
  <c r="H565" i="1" s="1"/>
  <c r="H564" i="1" s="1"/>
  <c r="H563" i="1" s="1"/>
  <c r="H536" i="1"/>
  <c r="H535" i="1" s="1"/>
  <c r="H534" i="1" s="1"/>
  <c r="H533" i="1" s="1"/>
  <c r="H532" i="1" s="1"/>
  <c r="H521" i="1"/>
  <c r="H519" i="1"/>
  <c r="H512" i="1"/>
  <c r="H509" i="1"/>
  <c r="H507" i="1"/>
  <c r="H505" i="1"/>
  <c r="H499" i="1"/>
  <c r="H490" i="1"/>
  <c r="H489" i="1" s="1"/>
  <c r="H487" i="1"/>
  <c r="H486" i="1" s="1"/>
  <c r="H485" i="1" s="1"/>
  <c r="H462" i="1"/>
  <c r="H458" i="1"/>
  <c r="H457" i="1" s="1"/>
  <c r="H444" i="1" s="1"/>
  <c r="H429" i="1"/>
  <c r="H428" i="1" s="1"/>
  <c r="H427" i="1" s="1"/>
  <c r="H426" i="1" s="1"/>
  <c r="H321" i="1"/>
  <c r="H309" i="1" s="1"/>
  <c r="H300" i="1"/>
  <c r="H244" i="1"/>
  <c r="H241" i="1"/>
  <c r="H204" i="1"/>
  <c r="H203" i="1" s="1"/>
  <c r="H162" i="1"/>
  <c r="H161" i="1" s="1"/>
  <c r="H127" i="1"/>
  <c r="H123" i="1"/>
  <c r="H116" i="1"/>
  <c r="H112" i="1"/>
  <c r="H105" i="1"/>
  <c r="H101" i="1"/>
  <c r="H25" i="1"/>
  <c r="H23" i="1"/>
  <c r="H16" i="1"/>
  <c r="H15" i="1" s="1"/>
  <c r="H14" i="1" s="1"/>
  <c r="H13" i="1" s="1"/>
  <c r="H12" i="1" s="1"/>
  <c r="H892" i="1" l="1"/>
  <c r="H846" i="1" s="1"/>
  <c r="I892" i="1"/>
  <c r="I846" i="1" s="1"/>
  <c r="I461" i="1"/>
  <c r="I460" i="1" s="1"/>
  <c r="H461" i="1"/>
  <c r="H460" i="1" s="1"/>
  <c r="I518" i="1"/>
  <c r="I517" i="1" s="1"/>
  <c r="I516" i="1" s="1"/>
  <c r="I515" i="1" s="1"/>
  <c r="I514" i="1" s="1"/>
  <c r="H518" i="1"/>
  <c r="H517" i="1" s="1"/>
  <c r="H516" i="1" s="1"/>
  <c r="H515" i="1" s="1"/>
  <c r="H514" i="1" s="1"/>
  <c r="I22" i="1"/>
  <c r="H22" i="1"/>
  <c r="H21" i="1" s="1"/>
  <c r="H20" i="1" s="1"/>
  <c r="H19" i="1" s="1"/>
  <c r="H18" i="1" s="1"/>
  <c r="I901" i="1"/>
  <c r="I900" i="1" s="1"/>
  <c r="I924" i="1"/>
  <c r="I923" i="1" s="1"/>
  <c r="H758" i="1"/>
  <c r="H746" i="1" s="1"/>
  <c r="I758" i="1"/>
  <c r="I746" i="1" s="1"/>
  <c r="I745" i="1" s="1"/>
  <c r="I713" i="1" s="1"/>
  <c r="H632" i="1"/>
  <c r="H631" i="1" s="1"/>
  <c r="I632" i="1"/>
  <c r="I631" i="1" s="1"/>
  <c r="H924" i="1"/>
  <c r="H923" i="1" s="1"/>
  <c r="H100" i="1"/>
  <c r="I100" i="1"/>
  <c r="I122" i="1"/>
  <c r="I174" i="1"/>
  <c r="I173" i="1" s="1"/>
  <c r="I172" i="1" s="1"/>
  <c r="H111" i="1"/>
  <c r="I111" i="1"/>
  <c r="H174" i="1"/>
  <c r="H173" i="1" s="1"/>
  <c r="H172" i="1" s="1"/>
  <c r="H122" i="1"/>
  <c r="H299" i="1"/>
  <c r="H276" i="1" s="1"/>
  <c r="I299" i="1"/>
  <c r="I276" i="1" s="1"/>
  <c r="I240" i="1"/>
  <c r="I228" i="1" s="1"/>
  <c r="H240" i="1"/>
  <c r="H228" i="1" s="1"/>
  <c r="I498" i="1"/>
  <c r="I651" i="1"/>
  <c r="I650" i="1" s="1"/>
  <c r="I504" i="1"/>
  <c r="I503" i="1" s="1"/>
  <c r="I502" i="1" s="1"/>
  <c r="I501" i="1" s="1"/>
  <c r="I494" i="1" s="1"/>
  <c r="H498" i="1"/>
  <c r="H497" i="1"/>
  <c r="H496" i="1" s="1"/>
  <c r="H495" i="1" s="1"/>
  <c r="H651" i="1"/>
  <c r="H650" i="1" s="1"/>
  <c r="H776" i="1"/>
  <c r="H504" i="1"/>
  <c r="H503" i="1" s="1"/>
  <c r="H502" i="1" s="1"/>
  <c r="H501" i="1" s="1"/>
  <c r="I99" i="1" l="1"/>
  <c r="I98" i="1" s="1"/>
  <c r="H99" i="1"/>
  <c r="H98" i="1" s="1"/>
  <c r="H745" i="1"/>
  <c r="H713" i="1" s="1"/>
  <c r="I275" i="1"/>
  <c r="I274" i="1" s="1"/>
  <c r="H625" i="1"/>
  <c r="I625" i="1"/>
  <c r="I624" i="1" s="1"/>
  <c r="I21" i="1"/>
  <c r="I20" i="1" s="1"/>
  <c r="I19" i="1" s="1"/>
  <c r="I18" i="1" s="1"/>
  <c r="H425" i="1"/>
  <c r="H424" i="1" s="1"/>
  <c r="I425" i="1"/>
  <c r="I424" i="1" s="1"/>
  <c r="I227" i="1"/>
  <c r="I226" i="1" s="1"/>
  <c r="H227" i="1"/>
  <c r="H226" i="1" s="1"/>
  <c r="H275" i="1"/>
  <c r="H274" i="1" s="1"/>
  <c r="H494" i="1"/>
  <c r="I97" i="1" l="1"/>
  <c r="I96" i="1" s="1"/>
  <c r="H97" i="1"/>
  <c r="H96" i="1" s="1"/>
  <c r="H11" i="1" s="1"/>
  <c r="H624" i="1"/>
  <c r="H225" i="1"/>
  <c r="H211" i="1" s="1"/>
  <c r="I225" i="1"/>
  <c r="I211" i="1" s="1"/>
  <c r="H948" i="1" l="1"/>
  <c r="I11" i="1"/>
  <c r="I948" i="1" s="1"/>
  <c r="G666" i="1"/>
  <c r="G462" i="1" l="1"/>
  <c r="G507" i="1"/>
  <c r="G162" i="1" l="1"/>
  <c r="G161" i="1" s="1"/>
  <c r="G902" i="1" l="1"/>
  <c r="G901" i="1" s="1"/>
  <c r="G893" i="1"/>
  <c r="G759" i="1"/>
  <c r="G758" i="1" s="1"/>
  <c r="G746" i="1" s="1"/>
  <c r="G705" i="1"/>
  <c r="G695" i="1"/>
  <c r="G653" i="1"/>
  <c r="G652" i="1" s="1"/>
  <c r="G651" i="1" s="1"/>
  <c r="G648" i="1"/>
  <c r="G647" i="1" s="1"/>
  <c r="G645" i="1"/>
  <c r="G644" i="1" s="1"/>
  <c r="G634" i="1"/>
  <c r="G633" i="1" s="1"/>
  <c r="G627" i="1"/>
  <c r="G626" i="1" s="1"/>
  <c r="G573" i="1"/>
  <c r="G572" i="1" s="1"/>
  <c r="G571" i="1" s="1"/>
  <c r="G570" i="1" s="1"/>
  <c r="G569" i="1" s="1"/>
  <c r="G567" i="1"/>
  <c r="G566" i="1" s="1"/>
  <c r="G565" i="1" s="1"/>
  <c r="G564" i="1" s="1"/>
  <c r="G563" i="1" s="1"/>
  <c r="G536" i="1"/>
  <c r="G535" i="1" s="1"/>
  <c r="G534" i="1" s="1"/>
  <c r="G533" i="1" s="1"/>
  <c r="G532" i="1" s="1"/>
  <c r="G521" i="1"/>
  <c r="G519" i="1"/>
  <c r="G512" i="1"/>
  <c r="G509" i="1"/>
  <c r="G505" i="1"/>
  <c r="G499" i="1"/>
  <c r="G497" i="1" s="1"/>
  <c r="G496" i="1" s="1"/>
  <c r="G495" i="1" s="1"/>
  <c r="G490" i="1"/>
  <c r="G489" i="1" s="1"/>
  <c r="G487" i="1"/>
  <c r="G486" i="1" s="1"/>
  <c r="G485" i="1" s="1"/>
  <c r="G461" i="1" s="1"/>
  <c r="G458" i="1"/>
  <c r="G457" i="1" s="1"/>
  <c r="G444" i="1" s="1"/>
  <c r="G321" i="1"/>
  <c r="G309" i="1" s="1"/>
  <c r="G276" i="1" s="1"/>
  <c r="G303" i="1"/>
  <c r="G300" i="1"/>
  <c r="G241" i="1"/>
  <c r="G240" i="1" s="1"/>
  <c r="G228" i="1" s="1"/>
  <c r="G204" i="1"/>
  <c r="G203" i="1" s="1"/>
  <c r="G173" i="1" s="1"/>
  <c r="G172" i="1" s="1"/>
  <c r="G127" i="1"/>
  <c r="G123" i="1"/>
  <c r="G116" i="1"/>
  <c r="G112" i="1"/>
  <c r="G105" i="1"/>
  <c r="G101" i="1"/>
  <c r="G25" i="1"/>
  <c r="G23" i="1"/>
  <c r="G16" i="1"/>
  <c r="G650" i="1" l="1"/>
  <c r="G22" i="1"/>
  <c r="G21" i="1" s="1"/>
  <c r="G20" i="1" s="1"/>
  <c r="G19" i="1" s="1"/>
  <c r="G18" i="1" s="1"/>
  <c r="G460" i="1"/>
  <c r="G100" i="1"/>
  <c r="G892" i="1"/>
  <c r="G846" i="1" s="1"/>
  <c r="G745" i="1"/>
  <c r="G518" i="1"/>
  <c r="G517" i="1" s="1"/>
  <c r="G516" i="1" s="1"/>
  <c r="G111" i="1"/>
  <c r="G122" i="1"/>
  <c r="G15" i="1"/>
  <c r="G14" i="1" s="1"/>
  <c r="G13" i="1" s="1"/>
  <c r="G12" i="1" s="1"/>
  <c r="G299" i="1"/>
  <c r="G632" i="1"/>
  <c r="G631" i="1" s="1"/>
  <c r="G924" i="1"/>
  <c r="G923" i="1" s="1"/>
  <c r="G504" i="1"/>
  <c r="G503" i="1" s="1"/>
  <c r="G502" i="1" s="1"/>
  <c r="G501" i="1" s="1"/>
  <c r="G494" i="1" s="1"/>
  <c r="G498" i="1"/>
  <c r="G515" i="1" l="1"/>
  <c r="G514" i="1" s="1"/>
  <c r="G275" i="1"/>
  <c r="G274" i="1" s="1"/>
  <c r="G713" i="1"/>
  <c r="G99" i="1"/>
  <c r="G98" i="1" s="1"/>
  <c r="G625" i="1"/>
  <c r="G227" i="1"/>
  <c r="G226" i="1" s="1"/>
  <c r="G624" i="1" l="1"/>
  <c r="G97" i="1"/>
  <c r="G96" i="1" s="1"/>
  <c r="G11" i="1" s="1"/>
  <c r="G225" i="1"/>
  <c r="G211" i="1" s="1"/>
  <c r="G948" i="1" l="1"/>
</calcChain>
</file>

<file path=xl/sharedStrings.xml><?xml version="1.0" encoding="utf-8"?>
<sst xmlns="http://schemas.openxmlformats.org/spreadsheetml/2006/main" count="7690" uniqueCount="913">
  <si>
    <t xml:space="preserve">                        к решению Думы Чудовского</t>
  </si>
  <si>
    <t xml:space="preserve">                        муниципального         района</t>
  </si>
  <si>
    <t xml:space="preserve">Ведомственная структура  расходов  бюджета  </t>
  </si>
  <si>
    <t xml:space="preserve">Наименование </t>
  </si>
  <si>
    <t>Вед</t>
  </si>
  <si>
    <t>Рз</t>
  </si>
  <si>
    <t>ПР</t>
  </si>
  <si>
    <t>ЦСР</t>
  </si>
  <si>
    <t>ВР</t>
  </si>
  <si>
    <t>857</t>
  </si>
  <si>
    <t>04</t>
  </si>
  <si>
    <t>Другие вопросы в области национальной экономики</t>
  </si>
  <si>
    <t>12</t>
  </si>
  <si>
    <t>02 0 00  00000</t>
  </si>
  <si>
    <t>02 3 00  00000</t>
  </si>
  <si>
    <t>Финансовое обеспечение иных мероприятий подпрограммы</t>
  </si>
  <si>
    <t>02 3 00  00022</t>
  </si>
  <si>
    <t>Субсидии бюджетным учреждениям</t>
  </si>
  <si>
    <t>610</t>
  </si>
  <si>
    <t>Образование</t>
  </si>
  <si>
    <t>07</t>
  </si>
  <si>
    <t>Общее образование</t>
  </si>
  <si>
    <t>02</t>
  </si>
  <si>
    <t>Подпрограмма «Культура Чудовского муниципального района»</t>
  </si>
  <si>
    <t>02 1 00  00000</t>
  </si>
  <si>
    <t>Финансовое обеспечение предоставления услуг в сфере дополнительного образования</t>
  </si>
  <si>
    <t>02 1 04 00000</t>
  </si>
  <si>
    <t>Финансовое обеспечение деятельности муниципальных учреждений по приобретению коммунальных услуг</t>
  </si>
  <si>
    <t>Субсидии автономным учреждениям</t>
  </si>
  <si>
    <t>620</t>
  </si>
  <si>
    <t>Финансовое обеспечение основной деятельности муниципальных учреждений</t>
  </si>
  <si>
    <t>02 1 04 00021</t>
  </si>
  <si>
    <t xml:space="preserve">Финансовое обеспечение деятельности муниципальных учреждений по приобретению коммунальных услуг </t>
  </si>
  <si>
    <t>02 1 04 72300</t>
  </si>
  <si>
    <t>Финансовое обеспечение иных мероприятий в сфере культуры</t>
  </si>
  <si>
    <t>02 1 05 00000</t>
  </si>
  <si>
    <t>02 1 05 00022</t>
  </si>
  <si>
    <t>Молодежная политика и оздоровление детей</t>
  </si>
  <si>
    <t>01 0 00 00000</t>
  </si>
  <si>
    <t>Финансовое обеспечение мероприятий, направленных на организацию оздоровления, отдыха и занятости детей, подростков и молодежи в каникулярное время</t>
  </si>
  <si>
    <t>01 0 00 00018</t>
  </si>
  <si>
    <t>Финансовое обеспечение мероприятий, направленных на организацию патриотического воспитания населения района и допризывной подготовки молодежи к военной службе</t>
  </si>
  <si>
    <t>01 4 00 00000</t>
  </si>
  <si>
    <t xml:space="preserve">Культура, кинематография </t>
  </si>
  <si>
    <t>08</t>
  </si>
  <si>
    <t xml:space="preserve">Культура </t>
  </si>
  <si>
    <t>01</t>
  </si>
  <si>
    <t>02 0  00 00000</t>
  </si>
  <si>
    <t>02 1 00 00000</t>
  </si>
  <si>
    <t>Финансовое обеспечение мероприятий и предоставление услуг в сфере организации досуга населения и развития самодеятельного народного творчества</t>
  </si>
  <si>
    <t>02 1  01 00000</t>
  </si>
  <si>
    <t>02 1  01 00021</t>
  </si>
  <si>
    <t>02 1 01 72300</t>
  </si>
  <si>
    <t>Финансовое обеспечение мероприятий по предоставлению услуг в сфере библиотечно-библиографического обслуживания населения</t>
  </si>
  <si>
    <t>02 1 02 00000</t>
  </si>
  <si>
    <t>02 1 02 00021</t>
  </si>
  <si>
    <t>02 1 02 72300</t>
  </si>
  <si>
    <t>Финансовое обеспечение предоставления услуг в сфере публикации музейных предметов, музейных коллекций</t>
  </si>
  <si>
    <t>02 1 03 00000</t>
  </si>
  <si>
    <t>02 1 03 00021</t>
  </si>
  <si>
    <t>02 1 03 72300</t>
  </si>
  <si>
    <t>02 2 00 00000</t>
  </si>
  <si>
    <t>02 2 00 00022</t>
  </si>
  <si>
    <t>11</t>
  </si>
  <si>
    <t>02 0 00 00000</t>
  </si>
  <si>
    <t>02 4 00 00000</t>
  </si>
  <si>
    <t>Иные закупки товаров, работ и услуг для обеспечения муниципальных нужд</t>
  </si>
  <si>
    <t>240</t>
  </si>
  <si>
    <t>Финансовое обеспечение мероприятий и предоставления услуг в сфере спорта</t>
  </si>
  <si>
    <t>02 4 01 00000</t>
  </si>
  <si>
    <t>02 4 01 00021</t>
  </si>
  <si>
    <t>02 4 01 72300</t>
  </si>
  <si>
    <t>07 0 00 00000</t>
  </si>
  <si>
    <t>Финансовое обеспечение мероприятий по профилактике правонарушений в Чудовском муниципальном районе</t>
  </si>
  <si>
    <t>874</t>
  </si>
  <si>
    <t>13</t>
  </si>
  <si>
    <t>110</t>
  </si>
  <si>
    <t>Дошкольное образование</t>
  </si>
  <si>
    <t>01 1 00 00000</t>
  </si>
  <si>
    <t>Финансовое обеспечение деятельности муниципальных учреждений по предоставлению услуг в сфере дошкольного образования</t>
  </si>
  <si>
    <t>01 1 01 00000</t>
  </si>
  <si>
    <t>01 1 01 00021</t>
  </si>
  <si>
    <t>01 1 01 70040</t>
  </si>
  <si>
    <t>Финансовое обеспечение мероприятий, направленных на функционирование и развитие дошкольного образования</t>
  </si>
  <si>
    <t>01 1 02 00000</t>
  </si>
  <si>
    <t>Финансовое обеспечение социальной поддержки (питание)</t>
  </si>
  <si>
    <t>01 1 02 00020</t>
  </si>
  <si>
    <t>Социальные выплаты гражданам, кроме публичных нормативных социальных выплат</t>
  </si>
  <si>
    <t>320</t>
  </si>
  <si>
    <t>Оказание социальной поддержки (питание)</t>
  </si>
  <si>
    <t>01 1 02 70060</t>
  </si>
  <si>
    <t>01 2 00 00000</t>
  </si>
  <si>
    <t>01 2 10 00000</t>
  </si>
  <si>
    <t xml:space="preserve">Ежемесячное денежное вознаграждение за классное руководство </t>
  </si>
  <si>
    <t>Финансовое обеспечение деятельности муниципальных учреждений  по приобретению коммунальных услуг</t>
  </si>
  <si>
    <t>Финансовое обеспечение мероприятий, направленных на функционирование и развитие общего образования</t>
  </si>
  <si>
    <t>01 2 20 00000</t>
  </si>
  <si>
    <t>Оказание социальной поддержки обучающимся муниципальных образовательных учреждений</t>
  </si>
  <si>
    <t>01 2 20 70060</t>
  </si>
  <si>
    <t>Публичные нормативные социальные выплаты гражданам</t>
  </si>
  <si>
    <t>310</t>
  </si>
  <si>
    <t>01 2 20 70500</t>
  </si>
  <si>
    <t>01 3 00 00000</t>
  </si>
  <si>
    <t>01 3 10 00000</t>
  </si>
  <si>
    <t>01 3 11 00000</t>
  </si>
  <si>
    <t>01 3 11 00021</t>
  </si>
  <si>
    <t xml:space="preserve">07 </t>
  </si>
  <si>
    <t>01 4 01 00000</t>
  </si>
  <si>
    <t>Другие вопросы в области образования</t>
  </si>
  <si>
    <t>09</t>
  </si>
  <si>
    <t>Финансовое обеспечение мероприятий, направленных на поддержку одаренных детей и талантливой молодежи</t>
  </si>
  <si>
    <t>01 0 00 00017</t>
  </si>
  <si>
    <t xml:space="preserve">Стипендии </t>
  </si>
  <si>
    <t>340</t>
  </si>
  <si>
    <t>Подпрограмма «Охрана семьи и детства»</t>
  </si>
  <si>
    <t>Социальная политика</t>
  </si>
  <si>
    <t>10</t>
  </si>
  <si>
    <t xml:space="preserve">Социальное обеспечение населения </t>
  </si>
  <si>
    <t>03</t>
  </si>
  <si>
    <t xml:space="preserve">Социальная поддержка педагогических работников </t>
  </si>
  <si>
    <t xml:space="preserve">Охрана семьи и детства </t>
  </si>
  <si>
    <t>Компенсация родительской платы родителям (законным представителям) детей</t>
  </si>
  <si>
    <t>Единовременная выплата лицам из числа детей-сирот и детей, оставшихся без попечения родителей, на ремонт жилых помещений</t>
  </si>
  <si>
    <t>892</t>
  </si>
  <si>
    <t xml:space="preserve">Общегосударственные вопросы </t>
  </si>
  <si>
    <t>06 0 00 00000</t>
  </si>
  <si>
    <t>06 1 00 00000</t>
  </si>
  <si>
    <t>Возмещение затрат по содержанию штатных единиц, осуществляющих переданные отдельные полномочия области</t>
  </si>
  <si>
    <t>06 1 00 70280</t>
  </si>
  <si>
    <t>Субвенции</t>
  </si>
  <si>
    <t>530</t>
  </si>
  <si>
    <t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</si>
  <si>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22 0 00 70650</t>
  </si>
  <si>
    <t>Национальная оборона</t>
  </si>
  <si>
    <t>Мобилизационная и вневойсковая подготовка</t>
  </si>
  <si>
    <t>06 2 00 00000</t>
  </si>
  <si>
    <t>Осуществление первичного воинского учета на территориях, где отсутствуют военные комиссариаты</t>
  </si>
  <si>
    <t>06 2 00 51180</t>
  </si>
  <si>
    <t>Национальная экономика</t>
  </si>
  <si>
    <t>05 0 00 00000</t>
  </si>
  <si>
    <t>05 1 00 00000</t>
  </si>
  <si>
    <t>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</t>
  </si>
  <si>
    <t>Обслуживание внутреннего государственного и муниципального долга</t>
  </si>
  <si>
    <t>Процентные платежи по муниципальному внутреннему долгу</t>
  </si>
  <si>
    <t>06 1 00 00031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</si>
  <si>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</si>
  <si>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</si>
  <si>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</si>
  <si>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</si>
  <si>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06 2 00 70100</t>
  </si>
  <si>
    <t>Дотации</t>
  </si>
  <si>
    <t>510</t>
  </si>
  <si>
    <t>903</t>
  </si>
  <si>
    <t>Общегосударственные вопросы</t>
  </si>
  <si>
    <t xml:space="preserve">Глава муниципального  образования  </t>
  </si>
  <si>
    <t>21 0 00 08100</t>
  </si>
  <si>
    <t>Расходы на выплаты персоналу муниципальных органов</t>
  </si>
  <si>
    <t>120</t>
  </si>
  <si>
    <t>Расходы на обеспечение функций органов местного самоуправления</t>
  </si>
  <si>
    <t>22 0 00 08100</t>
  </si>
  <si>
    <t>Уплата налогов, сборов и иных платежей</t>
  </si>
  <si>
    <t>850</t>
  </si>
  <si>
    <t>Судебная система</t>
  </si>
  <si>
    <t>05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</si>
  <si>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</si>
  <si>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22 0 00 51200</t>
  </si>
  <si>
    <t>Резервный фонд</t>
  </si>
  <si>
    <t>Резервные фонды местных администраций</t>
  </si>
  <si>
    <t>Резервные средства</t>
  </si>
  <si>
    <t>870</t>
  </si>
  <si>
    <t>04 0 00 00000</t>
  </si>
  <si>
    <t>Подпрограмма «Противодействие коррупции в Чудовском муниципальном районе»</t>
  </si>
  <si>
    <t>04 2 00 00000</t>
  </si>
  <si>
    <t>Реализация мероприятий подпрограммы «Противодействие коррупции в Чудовском муниципальном районе»</t>
  </si>
  <si>
    <t>04 2 00 00001</t>
  </si>
  <si>
    <t>04 3 00 00000</t>
  </si>
  <si>
    <t>04 3 00 00002</t>
  </si>
  <si>
    <t>Расходы на обеспечение деятельности МКУ «Центр обеспечения деятельности муниципальных учреждений Чудовского муниципального района»</t>
  </si>
  <si>
    <t>22 0 00 00021</t>
  </si>
  <si>
    <t>Расходы на выплаты персоналу казенных учреждений</t>
  </si>
  <si>
    <t xml:space="preserve">13 </t>
  </si>
  <si>
    <t>22 0 00 72300</t>
  </si>
  <si>
    <t>Реализация государственных функций, связанных с общегосударственным управлением</t>
  </si>
  <si>
    <t>22 1 00 00005</t>
  </si>
  <si>
    <t>Сельское хозяйство и рыболовство</t>
  </si>
  <si>
    <t>09 0 00 00000</t>
  </si>
  <si>
    <t>09 0 00 70710</t>
  </si>
  <si>
    <t>Организация проведения мероприятий по предупреждению и ликвидации болезней животных в части отлова безнадзорных животных</t>
  </si>
  <si>
    <t>Финансовое обеспечение мероприятий по организации и проведению выставок, ярмарок, конкурсов в сфере торговли</t>
  </si>
  <si>
    <t>Жилищно-коммунальное хозяйства</t>
  </si>
  <si>
    <t>Жилищное хозяйство</t>
  </si>
  <si>
    <t>Подпрограмма «Развитие системы муниципальной службы в Чудовском муниципальном районе»</t>
  </si>
  <si>
    <t>04 1 00 00000</t>
  </si>
  <si>
    <t>04 1 00 00003</t>
  </si>
  <si>
    <t>22 0 00 00004</t>
  </si>
  <si>
    <t>Публичные нормативные  социальные выплаты гражданам</t>
  </si>
  <si>
    <t xml:space="preserve">Контрольно-счетная палата Чудовского муниципального района </t>
  </si>
  <si>
    <t>905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</si>
  <si>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</si>
  <si>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</si>
  <si>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23 1 00 08100</t>
  </si>
  <si>
    <t>Возмещение затрат по содержанию штатных единиц</t>
  </si>
  <si>
    <t>23 2 00 0С100</t>
  </si>
  <si>
    <t>966</t>
  </si>
  <si>
    <t>Перечисление взносов на капитальный ремонт</t>
  </si>
  <si>
    <t xml:space="preserve">Бюджетные инвестиции </t>
  </si>
  <si>
    <t>410</t>
  </si>
  <si>
    <t>(тыс. рублей)</t>
  </si>
  <si>
    <t>22 0 00 70060</t>
  </si>
  <si>
    <t>Уплата исполнительного сбора</t>
  </si>
  <si>
    <t>22 0 00 00041</t>
  </si>
  <si>
    <t xml:space="preserve"> 2019 год</t>
  </si>
  <si>
    <t xml:space="preserve">                            от                №  </t>
  </si>
  <si>
    <t xml:space="preserve">                          Приложение 6</t>
  </si>
  <si>
    <t>01 2 10 00021</t>
  </si>
  <si>
    <t>01 2 10 70040</t>
  </si>
  <si>
    <t>01 2 20 70630</t>
  </si>
  <si>
    <t>01 2 20 72300</t>
  </si>
  <si>
    <t>Дополнительное образование детей</t>
  </si>
  <si>
    <t xml:space="preserve">Муниципальная программа «Обеспечение общественного порядка и противодействие преступности в Чудовском муниципальном районе на 2017-2021 годы» </t>
  </si>
  <si>
    <t>Коммунальное хозяйство</t>
  </si>
  <si>
    <t>Перечисления некоммерческим организациям</t>
  </si>
  <si>
    <t>22 0 00 00006</t>
  </si>
  <si>
    <t xml:space="preserve">874 </t>
  </si>
  <si>
    <t>01 1 03 00000</t>
  </si>
  <si>
    <t>01 1 03 70040</t>
  </si>
  <si>
    <t>01 2 21 00000</t>
  </si>
  <si>
    <t>Организация дополнительного профессионального образования лиц, замещающих муниципальные должности, муниципальных служащих и служащих</t>
  </si>
  <si>
    <t>07 0 00 00028</t>
  </si>
  <si>
    <t>07 0 00 00029</t>
  </si>
  <si>
    <t>02 1 04 S2300</t>
  </si>
  <si>
    <t>02 1  01 S2300</t>
  </si>
  <si>
    <t>02 1 02 S2300</t>
  </si>
  <si>
    <t>02 1 03 S2300</t>
  </si>
  <si>
    <t>02 4 01 S2300</t>
  </si>
  <si>
    <t>01 2 20 S2300</t>
  </si>
  <si>
    <t>22 0 00 S2300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</si>
  <si>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</si>
  <si>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01 2 20 72080</t>
  </si>
  <si>
    <t>01 2 20 S2120</t>
  </si>
  <si>
    <t>Муниципальная программа «Развитие образования в Чудовском муниципальном районе на 2016-2020 годы»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</si>
  <si>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</si>
  <si>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Финансовое обеспечение деятельности муниципальных учреждений на выполнение указов Президента РФ в части повышения заработной платы педагогическим работникам образовательных организаций дошкольного образования</t>
  </si>
  <si>
    <t>Финансовое обеспечение деятельности муниципальных учреждений на выполнение указов Президента РФ в части повышения заработной платы педагогическим работникам образовательных организаций общего образования</t>
  </si>
  <si>
    <t>Финансовое обеспечение мероприятий на организацию холодного водоснабжения</t>
  </si>
  <si>
    <t xml:space="preserve"> 2020 год</t>
  </si>
  <si>
    <t>02 4 02 00000</t>
  </si>
  <si>
    <t>02 4 02 S2300</t>
  </si>
  <si>
    <t>02 4 02 00021</t>
  </si>
  <si>
    <t>02 4 02 72300</t>
  </si>
  <si>
    <t xml:space="preserve"> 02 4 03 00022</t>
  </si>
  <si>
    <t>10 0 00 00000</t>
  </si>
  <si>
    <t>10 0 00 00032</t>
  </si>
  <si>
    <t>10 0 00 00015</t>
  </si>
  <si>
    <t>Осуществление отдельных государственных полномочий в сфере государственной регистрации актов гражданского состояния</t>
  </si>
  <si>
    <t>22 0 00 00030</t>
  </si>
  <si>
    <t>Муниципальная программа «Обеспечение общественного порядка и противодействие преступности в Чудовском муниципальном районе на 2017-2021 годы»</t>
  </si>
  <si>
    <t>05 2 00 00000</t>
  </si>
  <si>
    <t>12 0 00 00000</t>
  </si>
  <si>
    <t>12 0 00 00014</t>
  </si>
  <si>
    <t>12 0 00 00060</t>
  </si>
  <si>
    <t>05 2 00 00008</t>
  </si>
  <si>
    <t xml:space="preserve">Подпрограмма «Сохранение объектов культурного наследия, расположенных на территории Чудовского муниципального района» </t>
  </si>
  <si>
    <t>10 0 00 00034</t>
  </si>
  <si>
    <t xml:space="preserve">Финансовое обеспечение мероприятий по обслуживанию и содержанию муниципального имущества </t>
  </si>
  <si>
    <t>10 0 00 00062</t>
  </si>
  <si>
    <t>22 0 00 59300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</si>
  <si>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</si>
  <si>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01 2 20 72120</t>
  </si>
  <si>
    <t>01 3 14 72120</t>
  </si>
  <si>
    <t>Финансовое обеспечение мероприятий по безопасности муниципальных учреждений</t>
  </si>
  <si>
    <t>01 3 14 S2120</t>
  </si>
  <si>
    <t>01 2 21 70040</t>
  </si>
  <si>
    <t>Профессиональная подготовка, переподготовка и повышение квалификации</t>
  </si>
  <si>
    <t>05 1 00 00011</t>
  </si>
  <si>
    <t>Межбюджетные трансферты на формирование и содержание муниципального архива Грузинского сельского поселения</t>
  </si>
  <si>
    <t xml:space="preserve">24 3 00 00044 </t>
  </si>
  <si>
    <t>Иные межбюджетные трансферты</t>
  </si>
  <si>
    <t>540</t>
  </si>
  <si>
    <t>Межбюджетные трансферты на формирование и содержание муниципального архива Трегубовского сельского поселения</t>
  </si>
  <si>
    <t xml:space="preserve">24 4 00 00044 </t>
  </si>
  <si>
    <t>Межбюджетные трансферты на формирование и содержание муниципального архива Успенского сельского поселения</t>
  </si>
  <si>
    <t xml:space="preserve">24 5 00 00044 </t>
  </si>
  <si>
    <t xml:space="preserve">Обеспечение доступа к информационно-телекоммуникационной сети «Интернет» </t>
  </si>
  <si>
    <t>01 2 20 70570</t>
  </si>
  <si>
    <t>Финансовое обеспечение мероприятий по приобретению бланков документов об образовании и (или) о квалификации муниципальными образовательными организациями</t>
  </si>
  <si>
    <t>01 2 20 S2080</t>
  </si>
  <si>
    <t>10 0 00 00070</t>
  </si>
  <si>
    <t>22 1 01 00021</t>
  </si>
  <si>
    <t>02 1 06 00021</t>
  </si>
  <si>
    <t>муниципального  района  на 2019 год и плановый период</t>
  </si>
  <si>
    <t>2020 и 2021 годов</t>
  </si>
  <si>
    <t xml:space="preserve"> 2021 год</t>
  </si>
  <si>
    <t>Муниципальная программа «Развитие культуры, туризма, спорта и молодежной политики Чудовского муниципального района на 2019-2021 годы»</t>
  </si>
  <si>
    <t>02 5 00 00000</t>
  </si>
  <si>
    <t>02 5 00 00038</t>
  </si>
  <si>
    <t>02 5 01 00000</t>
  </si>
  <si>
    <t>02 5 01 00021</t>
  </si>
  <si>
    <t>02 5 01 72300</t>
  </si>
  <si>
    <t>02 5 01 S2300</t>
  </si>
  <si>
    <t>02 6 00 00000</t>
  </si>
  <si>
    <t>02 6 00 00019</t>
  </si>
  <si>
    <t>02 7 00 00000</t>
  </si>
  <si>
    <t>02 7 00 00027</t>
  </si>
  <si>
    <t>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</si>
  <si>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01 4 01 70310</t>
  </si>
  <si>
    <t>01 4 01 70010</t>
  </si>
  <si>
    <t>01 4 01 70060</t>
  </si>
  <si>
    <t>01 4 01 70130</t>
  </si>
  <si>
    <t>01 4 01 70600</t>
  </si>
  <si>
    <t>Дорожное хозяйство (дорожные фонды)</t>
  </si>
  <si>
    <t>Субсидии на формирование муниципальных дорожных фондов</t>
  </si>
  <si>
    <t>22 0 00 71510</t>
  </si>
  <si>
    <t>Социальное обеспечение населения</t>
  </si>
  <si>
    <t>22 0 00 70700</t>
  </si>
  <si>
    <t>22 0 00 70070</t>
  </si>
  <si>
    <t>22 0 00 00071</t>
  </si>
  <si>
    <t>Софинансирование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</si>
  <si>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00 R0821</t>
  </si>
  <si>
    <t>01 4 00 N0821</t>
  </si>
  <si>
    <t xml:space="preserve">Дотация на выравнивание бюджетной обеспеченности поселений </t>
  </si>
  <si>
    <t>01 1 02 L0271</t>
  </si>
  <si>
    <t>01 3 11 10021</t>
  </si>
  <si>
    <t>Финансовое обеспечение мероприятий, направленных на функционирование и развитие дополнительного образования</t>
  </si>
  <si>
    <t>01 3 13 00025</t>
  </si>
  <si>
    <t>08 0 00 00000</t>
  </si>
  <si>
    <t>08 0 00 L5672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</si>
  <si>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</si>
  <si>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</si>
  <si>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11 0  00 00000</t>
  </si>
  <si>
    <t>Субсидии на софинансирование социальных выплат молодым семьям на приобретение (строительство) жилья</t>
  </si>
  <si>
    <t>11 0 00 L4970</t>
  </si>
  <si>
    <t>Охрана окружающей среды</t>
  </si>
  <si>
    <t>Другие вопросы в области окружающей среды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</si>
  <si>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</t>
  </si>
  <si>
    <t>13 0 G1 52421</t>
  </si>
  <si>
    <t>13 0 00 00000</t>
  </si>
  <si>
    <t>Содержание и ремонт автомобильных дорог общего пользования местного значения</t>
  </si>
  <si>
    <t>22 0 00 00073</t>
  </si>
  <si>
    <t>Финансовое обеспечение деятельности муниципальных учреждений на выполнение указов Президента РФ в части повышения заработной платы педагогическим работникам образовательных организаций дополнительного образования</t>
  </si>
  <si>
    <t>Другие вопросы в области культуры, кинематографии</t>
  </si>
  <si>
    <t xml:space="preserve">Финансовое обеспечение мероприятий на организацию водоотведения </t>
  </si>
  <si>
    <t>Финансовое обеспечение мероприятий по доставке счетов-квитанций по плате за найм жилья</t>
  </si>
  <si>
    <t xml:space="preserve">Комитет культуры, спорта и молодежной политики Администрации  Чудовского муниципального района </t>
  </si>
  <si>
    <t>Подпрограмма «Развитие туризма и туристской деятельности на территории Чудовского муниципального района»</t>
  </si>
  <si>
    <t>Муниципальная программа «Развитие культуры, туризма и спорта Чудовского муниципального района на 2017-2019 годы»</t>
  </si>
  <si>
    <t>Подпрограмма «Развитие физической культуры и массового спорта на территории Чудовского муниципального района»</t>
  </si>
  <si>
    <t>Подпрограмма «Молодежь Чудовского муниципального района»</t>
  </si>
  <si>
    <t>Финансовое обеспечение мероприятий, направленных на социализацию и самореализацию молодежи, развитию потенциала молодежи района</t>
  </si>
  <si>
    <t>Финансовое обеспечение деятельности муниципальных учреждений по предоставлению услуг в сфере молодежной политики</t>
  </si>
  <si>
    <t>Подпрограмма «Патриотическое воспитание населения Чудовского муниципального района»</t>
  </si>
  <si>
    <t>Подпрограмма «Комплексные меры противодействия наркомании и зависимости от других психоактивных веществ в Чудовском муниципальном районе»</t>
  </si>
  <si>
    <t>Финансовое обеспечение мероприятий по организации профилактической работы среди молодежи по профилактике наркомании и других психоактивных веществ</t>
  </si>
  <si>
    <t>Муниципальная программа «Устойчивое развитие сельских территории в Чудовском муниципальном районе на 2018-2020 годы»</t>
  </si>
  <si>
    <t>Софинансирование расходов по реконструкции центра досуга по адресу: Новгородская область, Чудовский район, Грузинское сельское поселение, п.Краснофарфорный, ул.Ок-тябрьская, д. 1а</t>
  </si>
  <si>
    <t>Расходы на обеспечение деятельности МБУ «Центр обслуживания учреждений культуры»</t>
  </si>
  <si>
    <t xml:space="preserve">Физическая культура и спорт </t>
  </si>
  <si>
    <t>Физическая культура</t>
  </si>
  <si>
    <t xml:space="preserve">Комитет образования Администрации Чудовского муниципального района </t>
  </si>
  <si>
    <t>Подпрограмма «Развитие дошкольного образования»</t>
  </si>
  <si>
    <t>Финансовое обеспечение основной деятельности  муниципальных учреждений</t>
  </si>
  <si>
    <t>Подпрограмма «Развитие общего образования»</t>
  </si>
  <si>
    <t>Финансовое обеспечение деятельности муниципальных учреждений по предоставлению услуг в сфере общего образования</t>
  </si>
  <si>
    <t>Обеспечение муниципальных учреждений учебниками и учебными пособиями</t>
  </si>
  <si>
    <t xml:space="preserve">Финансовое обеспечение мероприятий по безопасности муниципальных учреждений </t>
  </si>
  <si>
    <t>Подпрограмма «Развитие дополнительного образования»</t>
  </si>
  <si>
    <t>Финансовое обеспечение деятельности муниципальных учреждений по предоставлению услуг в сфере дополнительного образования</t>
  </si>
  <si>
    <t>Финансовое обеспечение деятельности муниципальных учреждений дополнительного образования</t>
  </si>
  <si>
    <t xml:space="preserve">Финансовое обеспечение мероприятий по профилактике терроризма и экстремизма в Чудовском муниципальном районе </t>
  </si>
  <si>
    <t>Финансовое обеспечение социальных мероприятий в сфере образования</t>
  </si>
  <si>
    <t xml:space="preserve">Финансовое обеспечение мероприятий по профилактике правонарушений в Чудовском муниципальном районе </t>
  </si>
  <si>
    <t>Расходы на обеспечение деятельности МАУ «Центр обеспечения деятельности муниципальных образовательных организаций»</t>
  </si>
  <si>
    <t>Финансовое обеспечение социальных  мероприятий в сфере образования</t>
  </si>
  <si>
    <t>Содержание ребенка в семье опекуна и приемной семье, а также вознаграждение, причитающееся приемному родителю</t>
  </si>
  <si>
    <t xml:space="preserve">Комитет финансов Администрации Чудовского муниципального района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</si>
  <si>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</si>
  <si>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«Управление муниципальными финансами Чудовского муниципального района на 2014-2020 годы»</t>
  </si>
  <si>
    <t>Подпрограмма «Организация и обеспечение осуществления бюджетного процесса, управление муниципальным долгом Чудовского муниципального района»</t>
  </si>
  <si>
    <t>Подпрограмма «Финансовая поддержка муниципальных образований Чудовского муниципального района»</t>
  </si>
  <si>
    <t>Обслуживание государственного и муниципального долга</t>
  </si>
  <si>
    <t>Обслуживание муниципального долга</t>
  </si>
  <si>
    <t xml:space="preserve">Администрация Чудовского муниципального района 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</si>
  <si>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</si>
  <si>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</si>
  <si>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Другие общегосударственные вопросы </t>
  </si>
  <si>
    <t>Муниципальная программа «Совершенствование системы муниципального управления в Чудовском муниципальном районе на 2017-2021 годы»</t>
  </si>
  <si>
    <t>Подпрограмма «Информатизация Чудовского муниципального района»</t>
  </si>
  <si>
    <t>Реализация мероприятий программы «Информатизация Чудовского муниципального района»</t>
  </si>
  <si>
    <t>Условно утвержденные расходы</t>
  </si>
  <si>
    <t>Муниципальная программа «Развитие агропромышленного комплекса в Чудовском муниципальном районе на 2014-2020 годы»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</si>
  <si>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 в части приведения скотомогильников (биотермических ям) на территории Новгородской области в соответствие с ветеринарно-санитарными правилами </t>
  </si>
  <si>
    <t>Муниципальная программа «Обеспечение экономического развития в Чудовском муниципальном районе на 2018-2020 годы»</t>
  </si>
  <si>
    <t>Подпрограмма «Развитие малого и среднего предпринимательства в Чудовском муниципальном районе»</t>
  </si>
  <si>
    <t>Подпрограмма «Развитие торговли в Чудовском муниципальном районе»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</si>
  <si>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2018-2020 годы»</t>
  </si>
  <si>
    <t>Муниципальная программа «Улучшение жилищных условий граждан и повышение качества жилищно-коммунальных услуг в Чудовском муниципальном районе на 2018-2020 годы»</t>
  </si>
  <si>
    <t>Муниципальная программа «Охрана окружающей среды и экологическая безопасность Чудовского муниципального района на 2018-2020 годы»</t>
  </si>
  <si>
    <t xml:space="preserve">Пенсионное обеспечение </t>
  </si>
  <si>
    <t xml:space="preserve">Дополнительное пенсионное обеспечение лицам, замещавшим муниципальные должности, пенсии за выслугу лет лицам, замещавшим должности муниципальной службы </t>
  </si>
  <si>
    <t>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</t>
  </si>
  <si>
    <t>Дополнительные меры социальной поддержки в виде единовременной денежной выплаты на проведение капитального ремонта жилых помещений в многоквартирных домах отдельным категориям граждан</t>
  </si>
  <si>
    <t xml:space="preserve">Расходы на обеспечение функций    председателя Контрольно-счетной палаты Администрации Чудовского муниципального района </t>
  </si>
  <si>
    <t xml:space="preserve">Комитет по управлению имуществом Администрации Чудовского муниципального района </t>
  </si>
  <si>
    <t>Финансовое обеспечение мероприятий по земельным участкам</t>
  </si>
  <si>
    <t>Финансовое обеспечение мероприятий по  муниципальному имуществу</t>
  </si>
  <si>
    <t xml:space="preserve">Обеспечение жилыми помещениями  детей-сирот и детей, оставшихся без попечения родителей, лиц из числа детей-сирот и детей, оставшихся без попечения родителей </t>
  </si>
  <si>
    <t>Финансовое обеспечение мероприятий по ремонту муниципального жи-лищного фонда</t>
  </si>
  <si>
    <t>Муниципальная программа «Обеспечение жильем молодых семей на территории Чудовского муниципального района на 2018-2020 годы»</t>
  </si>
  <si>
    <t>Всего расходов:</t>
  </si>
  <si>
    <t>12 0 00 00074</t>
  </si>
  <si>
    <t>Подпрограмма «Развитие малого и среднего предпринимательства в монопрофильном муниципальном образовании Грузинское сельское поселение»</t>
  </si>
  <si>
    <t>05 3 00 00000</t>
  </si>
  <si>
    <t>Субсидии юридическим лицам (кроме государственных учреждений) и  физическим лицам – производителям товаров, работ, услуг</t>
  </si>
  <si>
    <t>810</t>
  </si>
  <si>
    <t xml:space="preserve">Другие общегосударственные  вопросы </t>
  </si>
  <si>
    <t>Исполнение судебных актов</t>
  </si>
  <si>
    <t>830</t>
  </si>
  <si>
    <t>Оказание финансовой поддержки субъектам малого и среднего предпринимательства в рамках реализации регионального проекта «Акселерация субъектов малого и среднего предпринимательства»</t>
  </si>
  <si>
    <t>05 3 00 L5277</t>
  </si>
  <si>
    <t>Муниципальная программа
«Улучшение жилищных условий граждан и повышение качества жилищно-коммунальных услуг в Чудовском муниципальном районе на 2018-2020 годы»</t>
  </si>
  <si>
    <t>Финансовое обеспечение мероприятий по обслуживанию фильтров в образовательных учреждениях</t>
  </si>
  <si>
    <t>24 3 00 00046</t>
  </si>
  <si>
    <t>24 5 00 00046</t>
  </si>
  <si>
    <t>Межбюджетные трансферты на организацию водоснабжения Грузинского сельского поселения</t>
  </si>
  <si>
    <t>Межбюджетные трансферты на организацию водоснабжения Трегубовского сельского поселения</t>
  </si>
  <si>
    <t>Межбюджетные трансферты на организацию водоснабжения Успенского сельского поселения</t>
  </si>
  <si>
    <t>Межбюджетные трансферты на осуществление дорожной деятельности Грузинского сельского поселения</t>
  </si>
  <si>
    <t>Межбюджетные трансферты на осуществление дорожной деятельности Успенского сельского поселения</t>
  </si>
  <si>
    <t xml:space="preserve">12 0 03 00045 </t>
  </si>
  <si>
    <t xml:space="preserve">12 0 05 00045 </t>
  </si>
  <si>
    <t xml:space="preserve">12 0 04 00045 </t>
  </si>
  <si>
    <t>22 0 00 70720</t>
  </si>
  <si>
    <t>01 1 00 00075</t>
  </si>
  <si>
    <t xml:space="preserve">Финансовое обеспечение мероприятий по созданию дополнительных мест в образовательных организациях, осуществляющих деятельность по реализации программ дошкольного образования </t>
  </si>
  <si>
    <t>Финансовое обеспечение мероприятий на капитальное строительство (реконструкцию) центра досуга Краснофарфорный</t>
  </si>
  <si>
    <t>08 0 00 S0182</t>
  </si>
  <si>
    <t>Федеральный проект «Современная школа»</t>
  </si>
  <si>
    <t>01 2 Е1 00000</t>
  </si>
  <si>
    <t>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</si>
  <si>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70020</t>
  </si>
  <si>
    <t>Федеральный проект «Цифровая образовательная среда»</t>
  </si>
  <si>
    <t>01 2 Е4 00000</t>
  </si>
  <si>
    <t>Субсидии бюджетам муниципальных районов  на внедрение целевой модели цифровой образовательной среды в общеобразовательных организациях</t>
  </si>
  <si>
    <t>01 2 Е4 52100</t>
  </si>
  <si>
    <t>01 2 Е1 51690</t>
  </si>
  <si>
    <t>01 2 20 76140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</si>
  <si>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</si>
  <si>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на реализацию мероприятий муниципальных программ в области водоснабжения и водоотведения</t>
  </si>
  <si>
    <t>12 0 00 72370</t>
  </si>
  <si>
    <t>Иные межбюджетные трансферты бюджетам муниципальных районов  на погашение просроченной кредиторской задолженности муниципальных образовательных организаций, обновление их материально-технической базы, развитие муниципальной системы образования</t>
  </si>
  <si>
    <t>Федеральный проект «Чистая страна»</t>
  </si>
  <si>
    <t>13 0 G1 00000</t>
  </si>
  <si>
    <t>Финансовое обеспечение мероприятий направленных на внедрение информационной системы «Федеральный реестр документов об образовании»</t>
  </si>
  <si>
    <t>01 2 00 00076</t>
  </si>
  <si>
    <t>01 2 00 00077</t>
  </si>
  <si>
    <t>Финансовое обеспечение мероприятий, направленных на исполнение судебных решений</t>
  </si>
  <si>
    <t>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</si>
  <si>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71370</t>
  </si>
  <si>
    <t>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</si>
  <si>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01 2 Е4 71380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</si>
  <si>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</si>
  <si>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 1 Р2 52320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</si>
  <si>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Краснофарфорный по адресу: Новгородская область, Чудовский муниципальный район, Грузинское сельское поселение, п.Краснофарфорный, ул.Октябрьская, д.1а»</t>
  </si>
  <si>
    <t>08 0 А1 55672</t>
  </si>
  <si>
    <t>Федеральный проект "Культурная среда"</t>
  </si>
  <si>
    <t>08 0 А1 00000</t>
  </si>
  <si>
    <t>Федеральный проект «Содействие занятости женщин - создание условий дошкольного образования для детей в возрасте до трех лет»</t>
  </si>
  <si>
    <t>01 1 Р2 00000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</si>
  <si>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«Краснофарфорный» по адресу: Новгородская область, Чудовский муниципальный район, Грузинское сельское поселение, п.Краснофарфорный, ул.Октябрьская, д.1а»(сверх уровня, предусмотренного соглашением)</t>
  </si>
  <si>
    <t>08 0 А1 N5672</t>
  </si>
  <si>
    <t>08 0 А1 S5672</t>
  </si>
  <si>
    <t>Субсидии на поддержку отрасли культура</t>
  </si>
  <si>
    <t>02 1 05 L5190</t>
  </si>
  <si>
    <t>Субсидии бюджетам муниципальных образований на обеспечение развития и укрепления материально-технической базы домов культуры, подведомственных органов местного самоуправления муниципальных районов, поселений области, реализующим полномочия в сфере культуры, в населенных пунктах с числом жителей до 50 тысяч человек</t>
  </si>
  <si>
    <t>02 1 05 L4670</t>
  </si>
  <si>
    <t>Подпрограмма «Повышение эффективности бюджетных расходов»</t>
  </si>
  <si>
    <t>06 3 00 00000</t>
  </si>
  <si>
    <t>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</si>
  <si>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06 3 00 71340</t>
  </si>
  <si>
    <t>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</si>
  <si>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04 1 00 72280</t>
  </si>
  <si>
    <t>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</si>
  <si>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S2280</t>
  </si>
  <si>
    <t>Иные межбюджетные трансферты бюджетам муниципальных районов на проведение ремонтных работ зданий муниципальных образовательных организаций</t>
  </si>
  <si>
    <t>01 2 20 78203</t>
  </si>
  <si>
    <t>12 0 00 S2370</t>
  </si>
  <si>
    <t>02 4 03 00022</t>
  </si>
  <si>
    <t>Иные межбюджетные трансферты  на погашение просроченной кредиторской задолженности получателей бюджетных средств и муниципальных бюджетных и автономных учреждений</t>
  </si>
  <si>
    <t>02 5 01 78205</t>
  </si>
  <si>
    <t>02 5 02 78205</t>
  </si>
  <si>
    <t>01 2 10 78205</t>
  </si>
  <si>
    <t>22 1 01 78205</t>
  </si>
  <si>
    <t>Финансовое обеспечение мероприятий по ремонту муниципального жилищного фонда</t>
  </si>
  <si>
    <t>22 0 00  00021</t>
  </si>
  <si>
    <t>22 0 00 00078</t>
  </si>
  <si>
    <t>Финансовое обеспечение мероприятий по обследованию мест массового  отдыха  жителей поселений</t>
  </si>
  <si>
    <t>Расходы на обеспечение деятельности МКУ «Единая дежурно-диспетчерская и транспортно-хозяйственная служба Администрации Чудовского муниципального района»</t>
  </si>
  <si>
    <t>22 0 00 00080</t>
  </si>
  <si>
    <t>Разработка комплексных схем организации дорожного движения</t>
  </si>
  <si>
    <t>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</t>
  </si>
  <si>
    <t>01 3 14 71410</t>
  </si>
  <si>
    <t>02 1 01 71410</t>
  </si>
  <si>
    <t>02 1 04 71410</t>
  </si>
  <si>
    <t>Транспорт</t>
  </si>
  <si>
    <t>Оплата выполненных работ, связанных с осуществлением регулярных перевозок автомобильным транспортом по регулируемым тарифам</t>
  </si>
  <si>
    <t>22 0 00 00082</t>
  </si>
  <si>
    <t>01 0 00 00021</t>
  </si>
  <si>
    <t>22 0 00 70710</t>
  </si>
  <si>
    <t>Федеральный проект «Цифровая культура»</t>
  </si>
  <si>
    <t>02 1 А3 00000</t>
  </si>
  <si>
    <t>Иные межбюджетные трансферты бюджетам муниципальных районов области на создание виртуальных концертных залов</t>
  </si>
  <si>
    <t>02 1 А3 54531</t>
  </si>
  <si>
    <t>Финансовое обеспечение деятельности МАУ «Центр обеспечения деятельности муниципальных образовательных организаций»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</si>
  <si>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</si>
  <si>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Наименование</t>
  </si>
  <si>
    <t>Жилищно-коммунальное хозяйство</t>
  </si>
  <si>
    <t>Муниципальная программа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</si>
  <si>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</si>
  <si>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</si>
  <si>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</si>
  <si>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</t>
  </si>
  <si>
    <t>Финансовое обеспечение мероприятий по муниципальному имуществу</t>
  </si>
  <si>
    <t>к решению Думы Чудовского</t>
  </si>
  <si>
    <t>муниципального района</t>
  </si>
  <si>
    <t xml:space="preserve">от                 № </t>
  </si>
  <si>
    <t>Софинансирование на формирование муниципальных дорожных фондов</t>
  </si>
  <si>
    <t>01 2 00 00075</t>
  </si>
  <si>
    <t>24 3 00 00084</t>
  </si>
  <si>
    <t>Межбюджетные трансферты на внесение изменений в документы территориального планирования  Грузинского сельского поселения</t>
  </si>
  <si>
    <t xml:space="preserve">24 4 00 00084 </t>
  </si>
  <si>
    <t>Межбюджетные трансферты на внесение изменений в документы территориального планирования Трегубовского сельского поселения</t>
  </si>
  <si>
    <t>24 5 00 00084</t>
  </si>
  <si>
    <t>Межбюджетные трансферты на внесение изменений в документы территориального планирования Успенского сельского поселения</t>
  </si>
  <si>
    <t xml:space="preserve"> Финансовое обеспечение мероприятий по корректировки проекта на строительство, эксплуатацию и рекультивацию полигона твердых коммунальных отходов</t>
  </si>
  <si>
    <t>22 0 00 00043</t>
  </si>
  <si>
    <t>01 1 Р2 52327</t>
  </si>
  <si>
    <t>01 2 Е4 52101</t>
  </si>
  <si>
    <t>Софинансирование на реализацию мероприятий муниципальных программ в области водоснабжения и водоотведения</t>
  </si>
  <si>
    <t>Иные межбюджетные трансферты бюджетам муниципальных районов Новгородской области на благоустройство игровых площадок образовательных организаций, реализующих программы дошкольного образования</t>
  </si>
  <si>
    <t>01 1 02 70320</t>
  </si>
  <si>
    <t>03 0 00 00000</t>
  </si>
  <si>
    <t>Резерв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</si>
  <si>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22 0 00 00085</t>
  </si>
  <si>
    <t>Федеральный проект «Культурная среда»</t>
  </si>
  <si>
    <t>02 1 А1 00000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</si>
  <si>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 (сверх уровня, предусмотренного соглашением)</t>
  </si>
  <si>
    <t>Федеральный проект «Информационная инфраструктура»</t>
  </si>
  <si>
    <t>01 2 D2 00000</t>
  </si>
  <si>
    <t>Иные межбюджетные трансферты бюджетам муниципальных районов, городского округа Новгородской области на обеспечение развития информационно-телекоммуникационной инфраструктуры объектов общеобразовательных организаций</t>
  </si>
  <si>
    <t>01 2 D2 72260</t>
  </si>
  <si>
    <t>Обеспечение развития информационно-телекоммуникационной инфраструктуры объектов общеобразовательных организаций</t>
  </si>
  <si>
    <t>871</t>
  </si>
  <si>
    <t>01 2 D2 S2260</t>
  </si>
  <si>
    <t xml:space="preserve">09 </t>
  </si>
  <si>
    <t>01 0 00 S2390</t>
  </si>
  <si>
    <t>Финансовое обеспечение мероприятий по техническому  обслуживанию и ремонту сетей газоснабжения и газораспределения</t>
  </si>
  <si>
    <t>Субсидия на создание, функционирование и совершенствование информационно-технологической инфраструктуры электронного  правительства Новгородской области (софинансирование)</t>
  </si>
  <si>
    <t xml:space="preserve">Финансовое обеспечение мероприятий на организацию водоснабжения   и  водоотведения 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</si>
  <si>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</si>
  <si>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 2 20 L3041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</si>
  <si>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</si>
  <si>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N3041</t>
  </si>
  <si>
    <t>Софинансирование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</si>
  <si>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S3041</t>
  </si>
  <si>
    <t>Субсидии бюджетам городского округа, муниципальных районов области на создание, функционирование и совершенствование информационно-технологической инфраструктуры электронного правительства Новгородской области</t>
  </si>
  <si>
    <t>01 0 00 72390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</si>
  <si>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</si>
  <si>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01 2 20 53031</t>
  </si>
  <si>
    <t>2023 год</t>
  </si>
  <si>
    <t>Финансовое обеспечение деятельности муниципальных учреждений по приобретению коммунальных услуг (сверх соглашения)</t>
  </si>
  <si>
    <t>02 1 04 S2301</t>
  </si>
  <si>
    <t>02 4 02 S2301</t>
  </si>
  <si>
    <t>02 5 01 S2301</t>
  </si>
  <si>
    <t>02 1  01 S2301</t>
  </si>
  <si>
    <t>02 1 02 S2301</t>
  </si>
  <si>
    <t>02 1 03 S2301</t>
  </si>
  <si>
    <t>02 4 01 S2301</t>
  </si>
  <si>
    <t>05 2 00 51180</t>
  </si>
  <si>
    <t>05 1 00 00031</t>
  </si>
  <si>
    <t>05 2 00 70100</t>
  </si>
  <si>
    <t>03 2 00 00000</t>
  </si>
  <si>
    <t>03 2 00 00001</t>
  </si>
  <si>
    <t>Финансовое обеспечение деятельности муниципальных учреждений  по приобретению коммунальных услуг (сверх соглашения)</t>
  </si>
  <si>
    <t>22 0 00 S2301</t>
  </si>
  <si>
    <t>Финансовое обеспечение мероприятий муниципальной программы</t>
  </si>
  <si>
    <t>04 1 00 00011</t>
  </si>
  <si>
    <t>04 2 00 00008</t>
  </si>
  <si>
    <t>09 0 00 00032</t>
  </si>
  <si>
    <t>09 0 00 00034</t>
  </si>
  <si>
    <t>09 0 00 00015</t>
  </si>
  <si>
    <t>09 0 00 00062</t>
  </si>
  <si>
    <t>09 0 00 00070</t>
  </si>
  <si>
    <t>Муниципальная программа «Охрана окружающей среды и экологическая безопасность Чудовского муниципального района на 2021-2023 годы»</t>
  </si>
  <si>
    <t>12 0 G1 00000</t>
  </si>
  <si>
    <t>03 1 00 00000</t>
  </si>
  <si>
    <t>03 1 00 00003</t>
  </si>
  <si>
    <t>10 0  00 00000</t>
  </si>
  <si>
    <t>10 0 00 L4970</t>
  </si>
  <si>
    <t>Муниципальная программа «Развитие образования в Чудовском муниципальном районе на 2021-2025 годы»</t>
  </si>
  <si>
    <t>01 2 20 S2301</t>
  </si>
  <si>
    <t>06 0 00 00029</t>
  </si>
  <si>
    <t xml:space="preserve">Муниципальная программа «Обеспечение общественного порядка и противодействие преступности на территории Чудовского муниципального района на 2021-2025 годы» </t>
  </si>
  <si>
    <t>06 0 00 00028</t>
  </si>
  <si>
    <t xml:space="preserve">01 3 E2 72020 </t>
  </si>
  <si>
    <t xml:space="preserve">Субсидии  автономным учреждениям </t>
  </si>
  <si>
    <t>847</t>
  </si>
  <si>
    <t>Федеральный проект «Успех каждого ребенка»</t>
  </si>
  <si>
    <t>01 3 Е2 00000</t>
  </si>
  <si>
    <t>11 0 00 00074</t>
  </si>
  <si>
    <t>12 0 G1 N2421</t>
  </si>
  <si>
    <t>Субсидии бюджетам муниципальных районов, городского округа, поселений области на поддержку отрасли культуры (государственная поддержка лучших работников сельских учреждений культуры)</t>
  </si>
  <si>
    <t>Подготовка и проведение Всероссийской переписи населения</t>
  </si>
  <si>
    <t>22 0 00 54690</t>
  </si>
  <si>
    <t>Федеральный проект «Творческие люди»</t>
  </si>
  <si>
    <t>02 1 А2 00000</t>
  </si>
  <si>
    <t>Приобретение и обслуживание контрольно-кассовой техники</t>
  </si>
  <si>
    <t>22 0 00 00079</t>
  </si>
  <si>
    <t>02 1 А2 55195</t>
  </si>
  <si>
    <t>12 0 G1 52420</t>
  </si>
  <si>
    <t>Финансовое обеспечение социальной поддержки</t>
  </si>
  <si>
    <t>01 2 20 00020</t>
  </si>
  <si>
    <t>01 2 Е1 72330</t>
  </si>
  <si>
    <t>Иные межбюджетные трансферты бюджетам муниципальных районов на 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</si>
  <si>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 xml:space="preserve">Финансовое обеспечение мероприятий в части приведения скотомогильников  на территории Новгородской области в соответствие с ветеринарно-санитарными правилами </t>
  </si>
  <si>
    <t>22 0 00 00093</t>
  </si>
  <si>
    <t>02 4 02 72120</t>
  </si>
  <si>
    <t>05 3 00 71340</t>
  </si>
  <si>
    <t>02 4 02 S2120</t>
  </si>
  <si>
    <t>01 2 20 00022</t>
  </si>
  <si>
    <t>Финанасове обеспечение иных меропритяий подпрограммы</t>
  </si>
  <si>
    <t xml:space="preserve">01 2 20 00022 </t>
  </si>
  <si>
    <t>Прочие межбюджетные трансферты общего характера</t>
  </si>
  <si>
    <t>09 0 00 00094</t>
  </si>
  <si>
    <t>Капитальный ремонт водопроводных сетей</t>
  </si>
  <si>
    <t>24 3 00 00090</t>
  </si>
  <si>
    <t>Межбюджетные трансферты на поддержку мер по обеспечению сбалансированности бюджета Грузинского сельского поселения</t>
  </si>
  <si>
    <t>Межбюджетные трансферты на поддержку мер по обеспечению сбалансированности бюджета Трегубовского сельского поселения</t>
  </si>
  <si>
    <t>24 4 00 00090</t>
  </si>
  <si>
    <t>Межбюджетные трансферты на осуществление дорожной деятельности Трегубовского сельского поселения</t>
  </si>
  <si>
    <t>02 1 02 71410</t>
  </si>
  <si>
    <t>02 1 03 71410</t>
  </si>
  <si>
    <t>02 4 02 71410</t>
  </si>
  <si>
    <t>Федеральный проект «Обеспечение устойчивого сокращения непригодного для проживания жилищного фонда»</t>
  </si>
  <si>
    <t>Субсидии бюджетам муниципальных образований на переселение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</si>
  <si>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переселение граждан из аварийного жилищного фонда за счет средств областного бюджета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</si>
  <si>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</si>
  <si>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</si>
  <si>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Иные межбюджетные трансферты бюджетам муниципальных районов, муниципальных округов, городского округа Новгородской области, обеспечивших создание благоприятных условий для применения физическими лицами специального налогового режима «Налог на профессиональный доход»</t>
  </si>
  <si>
    <t>22 0 00 77040</t>
  </si>
  <si>
    <t>04 1 00 77040</t>
  </si>
  <si>
    <t>02 1 05 77040</t>
  </si>
  <si>
    <t>Другие вопросы в области жилищно-коммунального хозяйства</t>
  </si>
  <si>
    <t>Организация мероприятий при осуществлении деятельности по обращению с животными без владельцев</t>
  </si>
  <si>
    <t>Иные межбюджетные трансферты бюджетам муниципальных районов, муниципальных округов, городского округа Новгородской области на реализацию муниципальных проектов, реализуемых в рамках кластеров</t>
  </si>
  <si>
    <t>02 1 05 72360</t>
  </si>
  <si>
    <t>02 6 00 72360</t>
  </si>
  <si>
    <t>05 2 00 70650</t>
  </si>
  <si>
    <t>05 2 00 70280</t>
  </si>
  <si>
    <t>2024 год</t>
  </si>
  <si>
    <t>Муниципальная программа «Управление муниципальными финансами Чудовского муниципального района на 2022-2024 годы»</t>
  </si>
  <si>
    <t>Приложение 4</t>
  </si>
  <si>
    <t>Субсидии бюджетам муниципальных районов, муниципальных округов, городского округа, поселений области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</si>
  <si>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02 1 05 L5191 </t>
  </si>
  <si>
    <t>02 1 05 L5191</t>
  </si>
  <si>
    <t>02 1 А1 55193</t>
  </si>
  <si>
    <t>02 1 06 71410</t>
  </si>
  <si>
    <t>02 4 01 71410</t>
  </si>
  <si>
    <t>Иные межбюджетные трансферты бюджетам муниципальных районов на финансовое обеспечение функционирования целевой модели цифровой образовательной среды в рамках эксперимента по модернизации начального общего, основного общего и среднего общего образования в муниципальных общеобразовательных организациях области</t>
  </si>
  <si>
    <t>01 2 Е4 72340</t>
  </si>
  <si>
    <t>01 2 20 72380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</si>
  <si>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</si>
  <si>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01 2 Е1 52300</t>
  </si>
  <si>
    <t>01 1 01 71410</t>
  </si>
  <si>
    <t>01 2 20 71410</t>
  </si>
  <si>
    <t xml:space="preserve">Ведомственная структура расходов бюджета Чудовского муниципального района </t>
  </si>
  <si>
    <t>Иные межбюджетные трансферты бюджетам муниципальных районов на организацию бесплатной перевозки  обучающихся общеобразовательных организаций</t>
  </si>
  <si>
    <t>Муниципальная программа «Дорожная деятельность на территории Чудовского муниципального района на 2021-2025 годы»</t>
  </si>
  <si>
    <t>Муниципальная программа «Обеспечение экономического развития  Чудовского муниципального района на 2021-2025 годы»</t>
  </si>
  <si>
    <t>01 1 02 76190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</si>
  <si>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</t>
  </si>
  <si>
    <t>Софинансирование  на организацию бесплатной перевозки  обучающихся общеобразовательных организаций</t>
  </si>
  <si>
    <t>01 2 20 S2380</t>
  </si>
  <si>
    <t>Иные межбюджетные трансферты  на частичную компенсацию расходов, связанных с увеличением норматива финансирования питания отдельных категорий обучающихся в образовательных организациях, реализующих основную общеобразовательную программу дошкольного образования</t>
  </si>
  <si>
    <t>Финансовое обеспечение мероприятий, направленных на проведение проектных и изыскательских работ на объектах образовательных учреждений</t>
  </si>
  <si>
    <t>01 2 00 00099</t>
  </si>
  <si>
    <t>Финансовое обеспечение затрат МУП «Чудовский водоканал» на погашение просроченной кредиторской задолженности</t>
  </si>
  <si>
    <t>09 0 00 00096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</si>
  <si>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</si>
  <si>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Осуществление отдельных государственных полномочий по организации деятельности по накоплению (в том числе раздельному накоплению) твердых коммунальных отходов в части создания и (или) обустройства контейнерных площадок для накопления твердых коммунальных отходов</t>
  </si>
  <si>
    <t>12 0 00 76210</t>
  </si>
  <si>
    <t>Субсидии бюджетам муниципальных районов, муниципальных округов, городского округа, поселений области на поддержку отрасли культуры (мероприятия по модернизации муниципальных детских школ искусств по видам искусств) (сверх уровня, предусмотренного соглашением)</t>
  </si>
  <si>
    <t>02 1 А1 N5193</t>
  </si>
  <si>
    <t xml:space="preserve">09 0 03 00045 </t>
  </si>
  <si>
    <t xml:space="preserve">09 0 04 00045 </t>
  </si>
  <si>
    <t xml:space="preserve">09 0 05 00045 </t>
  </si>
  <si>
    <t>09 0 00 00014</t>
  </si>
  <si>
    <t>09 0 F3 00000</t>
  </si>
  <si>
    <t>09 0 F3 67483</t>
  </si>
  <si>
    <t>09 0 F3 67484</t>
  </si>
  <si>
    <t>09 0 00 00087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</si>
  <si>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 (сверх соглашения)</t>
  </si>
  <si>
    <t>01 2 Е1 52301</t>
  </si>
  <si>
    <t xml:space="preserve">Уплата налогов, сборов и иных платежей
</t>
  </si>
  <si>
    <t>Осуществление отдельных государственных полномочий в области увековечения памяти погибших при защите Отечества</t>
  </si>
  <si>
    <t>02 6 00 70660</t>
  </si>
  <si>
    <t>Иные межбюджетные трансферты бюджетам муниципальных районов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</si>
  <si>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01 1 02 76220</t>
  </si>
  <si>
    <t>09 0 F3 6748S</t>
  </si>
  <si>
    <t>01 1 02 S6220</t>
  </si>
  <si>
    <t>Софинансирование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</si>
  <si>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24 6 00 00100</t>
  </si>
  <si>
    <t>24 6 00 00098</t>
  </si>
  <si>
    <t>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</t>
  </si>
  <si>
    <t>Межбюджетные трансферты на дополнительный вклад в имущество ООО "МПГ" бюджету городского поселения город Чудово</t>
  </si>
  <si>
    <t>Финансовое обеспечение мероприятий на переселение граждан из аварийного жилищного фонда, расположенного на территории Чудовского муниципального района</t>
  </si>
  <si>
    <t>09 0 00 00074</t>
  </si>
  <si>
    <t xml:space="preserve">Капитальный ремонт муниципальных учреждений </t>
  </si>
  <si>
    <t>01 2 00 00081</t>
  </si>
  <si>
    <t>Межбюджетные трансферты на софинансирование расходов по капитальному ремонту сетей централизованного водоснабжения, объектов водоподготовки и подачи воды бюджету городского поселения город Чудово</t>
  </si>
  <si>
    <t>24 6 00 00101</t>
  </si>
  <si>
    <t>Финансовое обеспечение мероприятий, направленных на предоставление гражданам, заключившим договор о целевом обучении, мер материального стимулирования</t>
  </si>
  <si>
    <t>01 0 00 00810</t>
  </si>
  <si>
    <t xml:space="preserve">Иные выплаты населению </t>
  </si>
  <si>
    <t>Межбюджетные трансферты на финансовое обеспечение затрат по созданию и (или) содержанию мест (площадок) накопления твердых коммунальных отходов бюджету городского поселения город Чудово</t>
  </si>
  <si>
    <t>24 6 00 00090</t>
  </si>
  <si>
    <t>12 0 06 76210</t>
  </si>
  <si>
    <t>02 5 01 71410</t>
  </si>
  <si>
    <t>02 5 01 77040</t>
  </si>
  <si>
    <t>Подпрограмма "Развитие дополнительного образования"</t>
  </si>
  <si>
    <t>Финансовое обеспечение  меропритяий, направленных на функционирование и развитие дополнительного образования</t>
  </si>
  <si>
    <t xml:space="preserve">02 1 05 77040 </t>
  </si>
  <si>
    <t>01 0 00 71410</t>
  </si>
  <si>
    <t>03 3 00 77040</t>
  </si>
  <si>
    <t>22 1 00 77040</t>
  </si>
  <si>
    <t xml:space="preserve">22 1 00 77040 </t>
  </si>
  <si>
    <t>14 0 00 77040</t>
  </si>
  <si>
    <t>02 1 06 00000</t>
  </si>
  <si>
    <t>01 1 00 00103</t>
  </si>
  <si>
    <t>Финансовое обеспечение мероприятий по развитию инфраструктуры образовательных организаций, реализующих программу дошкольного образования</t>
  </si>
  <si>
    <t>01 3 11 71410</t>
  </si>
  <si>
    <t>01 2 Е2 00000</t>
  </si>
  <si>
    <t>Муниципальная программа «Обеспечение прав потребителей в Чудовском муниципальном районе на 2022-2024 годах»</t>
  </si>
  <si>
    <t>23 2 00 ОС100</t>
  </si>
  <si>
    <t>21 0 00 71410</t>
  </si>
  <si>
    <t>22 0 00 71410</t>
  </si>
  <si>
    <t>04 2 00 S2660</t>
  </si>
  <si>
    <t>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объектов, обеспечивающих доставку и реализацию товаров</t>
  </si>
  <si>
    <t>Финансовое обеспечение мероприятий по организации выставок, оформление стендов, направленных на просвещение и защиту прав потребителей</t>
  </si>
  <si>
    <t>Оплата проектно-сметной документации на ремонт скотомогильников муниципального района</t>
  </si>
  <si>
    <t>22 0 00 00106</t>
  </si>
  <si>
    <t>Иные межбюджетные трансферты на создание условий для обеспечения жителей отдаленных и (или) труднодоступных населенных пунктов Новгородской области услугами торговли посредством мобильных торговых объектов, обеспечивающих доставку и реализацию товаров</t>
  </si>
  <si>
    <t>Осуществление отдельных государственных полномочий по оказанию мер социальной поддержки обучающимся муниципальных образовательных организаций,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</si>
  <si>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01 2 00 71640</t>
  </si>
  <si>
    <t>01 1 00 71640</t>
  </si>
  <si>
    <t>Финансовое обеспечение мероприятий по подвозу обучающихся образовательных организаций</t>
  </si>
  <si>
    <t>01 2 00 00107</t>
  </si>
  <si>
    <t>на 2023 год и на плановый период 2024 и 2025 годов</t>
  </si>
  <si>
    <t>2025 год</t>
  </si>
  <si>
    <t>Расходы на обеспечение функций аудитора</t>
  </si>
  <si>
    <t>Расходы на обеспечение функций аппарата</t>
  </si>
  <si>
    <t>Расходы на обеспечение функций    председателя Контрольно-счетной палаты</t>
  </si>
  <si>
    <t>Муниципальная программа «Развитие культуры, туризма, спорта и молодежной политики Чудовского муниципального района на 2023-2025 годы»</t>
  </si>
  <si>
    <t>02 2 00  00000</t>
  </si>
  <si>
    <t>02 2 00  00022</t>
  </si>
  <si>
    <t>02 3 00 00000</t>
  </si>
  <si>
    <t>02 3 00 00022</t>
  </si>
  <si>
    <t>13 0 03 00046</t>
  </si>
  <si>
    <t>13 0 05 00046</t>
  </si>
  <si>
    <t>03 4 00 00000</t>
  </si>
  <si>
    <t>03 4 00 00002</t>
  </si>
  <si>
    <t xml:space="preserve">Подпрограмма «Развитие информационных технологий в Чудовском муниципальном районе» </t>
  </si>
  <si>
    <t>Муниципальная программа «Развитие сельского хозяйства в Чудовском муниципальном районе на 2023-2026 годы»</t>
  </si>
  <si>
    <t>07 0 00 00089</t>
  </si>
  <si>
    <t>13 0 00 00073</t>
  </si>
  <si>
    <t>13 0 00 71510</t>
  </si>
  <si>
    <t>12 0 00 00105</t>
  </si>
  <si>
    <t>11 0 00 00000</t>
  </si>
  <si>
    <t>11 0 00 75300</t>
  </si>
  <si>
    <t>Муниципальная программа «Обеспечение жильем молодых семей на территории Чудовского муниципального района на 2023-2025 годы»</t>
  </si>
  <si>
    <t>01 2 20 77500</t>
  </si>
  <si>
    <t>Субсидия на реализацию мероприятий по модернизации школьных систем образования (сверх уровня, предусмотренного соглашением)</t>
  </si>
  <si>
    <t>01 2 20 N7501</t>
  </si>
  <si>
    <t>Субсидия на реализацию мероприятий по модернизации школьных систем образования</t>
  </si>
  <si>
    <t>01 2 20 L7501</t>
  </si>
  <si>
    <t>01 2 20 S7500</t>
  </si>
  <si>
    <t>Софинансирование на реализацию мероприятий по модернизации школьных систем образования (сверх уровня, предусмотренного соглашением)</t>
  </si>
  <si>
    <t>01 2 20 S7501</t>
  </si>
  <si>
    <t>Софинансирование на реализацию мероприятий по модернизации школьных систем образования</t>
  </si>
  <si>
    <t xml:space="preserve">Реализация мероприятий подпрограммы «Развитие информационных технологий в Чудовском муниципальном районе» </t>
  </si>
  <si>
    <t>13 0 00 S1510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</si>
  <si>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</si>
  <si>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</si>
  <si>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Другие вопросы в области охраны окружающей среды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</si>
  <si>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</si>
  <si>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</si>
  <si>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01 5 00 00000</t>
  </si>
  <si>
    <t>Финансовое обеспечение мероприятий по привлечению квалифицированных педагогических кадров в сферу образования</t>
  </si>
  <si>
    <t>01 5 00 00108</t>
  </si>
  <si>
    <t>Подпрограмма  «Привлечение квалифицированных педагогических кадров в сферу образования Чудовского муниципального района»</t>
  </si>
  <si>
    <t xml:space="preserve">Комитет культуры, спорта и архивного дела Администрации Чудовского муниципального района </t>
  </si>
  <si>
    <t>Муниципальная программа «Управление муниципальными финансами Чудовского муниципального района на 2023-2025 годы»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</si>
  <si>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2023-2026 годы»</t>
  </si>
  <si>
    <t>Муниципальная программа «Совершенствование системы муниципального управления в Чудовском муниципальном районе на 2023-2028 годы»</t>
  </si>
  <si>
    <t>Субсидии бюджетам муниципальных районов, муниципальных округов, поселений области на 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районов, муниципальных округов, поселений области, реализующим полномочия в сфере культуры, в населенных пунктах с числом жителей до 50 тыс. человек</t>
  </si>
  <si>
    <t>Субсидии бюджетам муниципальных районов, муниципальных округов, городского округа, поселений области на развитие сети учреждений культурно-досугового типа</t>
  </si>
  <si>
    <t>02 1 А1 55130</t>
  </si>
  <si>
    <t>Субсидии бюджетам муниципальных районов, муниципальных округов, городского округа, поселений области на техническое оснащение муниципальных музеев</t>
  </si>
  <si>
    <t>02 1 А1 55900</t>
  </si>
  <si>
    <t>Субсидии бюджетам муниципальных районов, муниципальных округов и городского округа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</si>
  <si>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2 Е2 50980</t>
  </si>
  <si>
    <t>Национальная безопасность и правоохранительная деятельность</t>
  </si>
  <si>
    <t>Другие вопросы в области национальной  безопасности и правоохранительной деятельности</t>
  </si>
  <si>
    <t xml:space="preserve">Финансовое обеспечение мероприятий в области национальной безопасности и правоохранительной деятельности </t>
  </si>
  <si>
    <t>22 0 00 00109</t>
  </si>
  <si>
    <t>02 3 00 70660</t>
  </si>
  <si>
    <t>13 0 04 00046</t>
  </si>
  <si>
    <t>Субсидия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</si>
  <si>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Софинансирование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</si>
  <si>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Иные межбюджетные трансферты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направлений</t>
  </si>
  <si>
    <t xml:space="preserve">01 1 00 72670 </t>
  </si>
  <si>
    <t>Подпрограмма «Развитие местного самоуправления в Чудовском муниципальном районе»</t>
  </si>
  <si>
    <t>03 3 00 00000</t>
  </si>
  <si>
    <t>Финансовое обеспечение мероприятий на реализацию местных инициатив в рамках приоритетного регионального проекта "Наш выбор"</t>
  </si>
  <si>
    <t>03 3 00S7050</t>
  </si>
  <si>
    <t>Межбюджетные трансферты на оплату выходов народных дружинников по охране общественного порядка Грузинского сельского поселения</t>
  </si>
  <si>
    <t>24 3 00 00110</t>
  </si>
  <si>
    <t>Межбюджетные трансферты на оплату выходов народных дружинников по охране общественного порядка Трегубовского сельского поселения</t>
  </si>
  <si>
    <t>24 4 00 00110</t>
  </si>
  <si>
    <t>Межбюджетные трансферты на оплату выходов народных дружинников по охране общественного порядка Успенского сельского поселения</t>
  </si>
  <si>
    <t>24 5 00 00110</t>
  </si>
  <si>
    <t>Межбюджетные трансферты на оплату выходов народных дружинников по охране общественного порядка города Чудово</t>
  </si>
  <si>
    <t>13 0 00 00111</t>
  </si>
  <si>
    <t>Приобретение специализированной техники для выполнения работ по дорожной деятельности</t>
  </si>
  <si>
    <t>Приобретение специализированной техники</t>
  </si>
  <si>
    <t>Иные межбюджетные трансферты по итогам ежегодного рейтинга органов местного самоуправления муниципальных районов, муниципальных округов и городского округа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</si>
  <si>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09 0 00 76020</t>
  </si>
  <si>
    <t>03 1 00 76020</t>
  </si>
  <si>
    <t>04 1 00 76230</t>
  </si>
  <si>
    <t>24 6 00 00110</t>
  </si>
  <si>
    <t>Межбюджетные трансферты на благоустройство мемориала «Вечный огонь»</t>
  </si>
  <si>
    <t>05 2 00 00112</t>
  </si>
  <si>
    <t>Благоустройство</t>
  </si>
  <si>
    <t>Финансовое обеспечение мероприятий по приобретению и установке пешеходных мостков в паводковый период</t>
  </si>
  <si>
    <t>22 0 00 00031</t>
  </si>
  <si>
    <t>Финансовое обеспечение мероприятий по приобретению контейнеров для сбора твердых коммунальных отходов для населения</t>
  </si>
  <si>
    <t>11 0 00 00113</t>
  </si>
  <si>
    <t>22 0 00 00095</t>
  </si>
  <si>
    <t>Вклад в уставной капитал</t>
  </si>
  <si>
    <t>Бюджетные инвестиции иным юридическим лицам</t>
  </si>
  <si>
    <t>450</t>
  </si>
  <si>
    <t>Массовый спорт</t>
  </si>
  <si>
    <t>Иные межбюджетные трансферты бюджетам муниципальных районов, муниципальных округов и городского округа Новгородской области на обустройство спортивных площадок</t>
  </si>
  <si>
    <t>02 4 03 71710</t>
  </si>
  <si>
    <t xml:space="preserve">Иные межбюджетные трансферты бюджетам муниципальных образований Новгородской области, достигших установленных значений показателей индекса качества городской среды </t>
  </si>
  <si>
    <t>22 0 00 76030</t>
  </si>
  <si>
    <t>01 2 ЕВ 51791</t>
  </si>
  <si>
    <t>01 2 ЕВ 00000</t>
  </si>
  <si>
    <t>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области</t>
  </si>
  <si>
    <t>04 1 00 S1720</t>
  </si>
  <si>
    <t>Осуществление государственнных полномочий по расчету и предоставлдению дотаций на выравнивание бюджетной обеспеченности поселений</t>
  </si>
  <si>
    <t>11 3 00 76210</t>
  </si>
  <si>
    <t xml:space="preserve">03 </t>
  </si>
  <si>
    <t>11 3 00 S6210</t>
  </si>
  <si>
    <t>11  4 00 76210</t>
  </si>
  <si>
    <t>11 4 00 76210</t>
  </si>
  <si>
    <t>11 4 00 S6210</t>
  </si>
  <si>
    <t>11  5 00 76210</t>
  </si>
  <si>
    <t xml:space="preserve">Софинансирование затрат по созданию и  (или) содержанию мест (площадок) накопления твердых коммунальных отходов в 2023 гду в Трегубовском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</si>
  <si>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Успенском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</si>
  <si>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Грузинском сельском поселении </t>
  </si>
  <si>
    <t>11  5 00 S6210</t>
  </si>
  <si>
    <t>11 0 00 0000</t>
  </si>
  <si>
    <t>04 3 00 72660</t>
  </si>
  <si>
    <t>Финансовое обеспечение мероприятий при осуществлении деятельности по обращению с животными без владельцев</t>
  </si>
  <si>
    <t xml:space="preserve">22 0 00 00114 </t>
  </si>
  <si>
    <t>04 1 00 71720</t>
  </si>
  <si>
    <t>Софинасирование  на реализацию мероприятий по  поддержке субъектов малого и среднего предпринимательства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</si>
  <si>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Грузинском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</si>
  <si>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Трегубовском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</si>
  <si>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Успенском сельском поселении</t>
  </si>
  <si>
    <t>Иные межбюджетные трансферты бюджетам муниципальных районов, муниципальных округов Новгородской области на реализацию мероприятий по  поддержке субъектов малого и среднего предпринимательства</t>
  </si>
  <si>
    <t xml:space="preserve">Иные межбюджетные трансферты </t>
  </si>
  <si>
    <t xml:space="preserve">Межбюджетные трансферты на финансовое обеспечение мероприятий по демонтажу поврежденных пожаром аварийных многоквартирных  домов </t>
  </si>
  <si>
    <t>09 0 00 00115</t>
  </si>
  <si>
    <t>Вклад участников в имущество ООО «Жилищник»</t>
  </si>
  <si>
    <t>22 0 00 00116</t>
  </si>
  <si>
    <t>Федеральный проект «Патриотическое воспитание граждан Российской Федерации»</t>
  </si>
  <si>
    <t>Иные межбюджетные трансферты бюджетам муниципальных образований Новгородской области на организацию обеспечения твердым топливом (дровами) семей граждан, призванных на военную службу по мобилизации граждан, заключивших контракт о добровольном содействии в выполнении задач, возложенных на Вооруженные Силы Российской Федерации, военнослужащих Росгвардии, граждан, заключивших контракт о прохождении военной службы, сотрудников, находящихся в служебной командировке в зоне действия специальной военной операции, проживающих в жилых помещениях с печным отоплением</t>
  </si>
  <si>
    <t>Муниципальная программа Чудовского муниципального района «Совершенствование системы управления системы управления и рапсоряжения земельно-имущественным комплексом Чудовского муниципального района на 2023-2026 годы»</t>
  </si>
  <si>
    <t>Муниципальная программа Чудовского муниципального района «Охрана окружающей среды и экологическая безопаность Чудовского муниципального района на 2021-2023 годы»</t>
  </si>
  <si>
    <t>Иные межбюджетные трансферты бюджетам муниципальных районов, муниципальных округов, городского округа Новгородской области на обеспечение расходных обязательств, связанных с реализацией указа Губернатора Новгородской области от 11.10.2022 № 584 «О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и членов их семей»</t>
  </si>
  <si>
    <t>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организаций, являющихся детьми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содействии, сотрудников, находящихся в служебной командировке</t>
  </si>
  <si>
    <t>01 0 00 75320</t>
  </si>
  <si>
    <t>Финансовое обеспечение мероприятий по профилактике употребления обучающимися психоактивных веществ</t>
  </si>
  <si>
    <t>01 2 00 00117</t>
  </si>
  <si>
    <t>Иные межбюджетные трансферты бюджетам муниципальных районов, муниципальных округов и городского округа Новгородской области на выплату стипендии обучающимся, заключившим договор о целевом обучении по образовательным программам высшего образования по направлению «Педагогическое образование»</t>
  </si>
  <si>
    <t>09 0 00 00118</t>
  </si>
  <si>
    <t>Межбюджетные трансферты на финансовое обеспечение мероприятий по содержанию жилых домов, передаваемых в муниципальную собственность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</si>
  <si>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</si>
  <si>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</si>
  <si>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Приобретение и установка пунктов оповещения муниципальной  системы оповещения населения</t>
  </si>
  <si>
    <t>16 0 00 00000</t>
  </si>
  <si>
    <t>16 0 00 00120</t>
  </si>
  <si>
    <t>23 3 00 0С100</t>
  </si>
  <si>
    <t>23 1 00 0С100</t>
  </si>
  <si>
    <t>Иные межбюджетные трансферты из бюджетов поселений на премирование председателя Контрольно-счетной палаты</t>
  </si>
  <si>
    <t>Иные межбюджетные трансферты из бюджетов поселений на премирование аудитора Контрольно-счетной палаты</t>
  </si>
  <si>
    <t>23 2 00 0С101</t>
  </si>
  <si>
    <t>Муниципальная программа «Развитие и содержание муниципальной системы оповещения населения на территории Чудовского муниципального района на 2023-2027 годы»</t>
  </si>
  <si>
    <t>01 2 00 00124</t>
  </si>
  <si>
    <t>Финансовое обеспечение мероприятий, направленных на реализацию стратегической инициативы «Кадры будущего для регионов»</t>
  </si>
  <si>
    <t>Иные межбюджетные трансферты  на оформление земельного участка под объектом культурного наследия «Памятное место бывшей усадьбы Г.Р. Державина «Званка»», расположенного в Трегубовском сельском поселении Чудовского муниципального района</t>
  </si>
  <si>
    <t>24 4 00 00125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</si>
</sst>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9"/>
      <color rgb="FF0070C0"/>
      <name val="Arial"/>
      <family val="2"/>
      <charset val="204"/>
    </font>
    <font>
      <sz val="10"/>
      <name val="Arial CYR"/>
      <charset val="204"/>
    </font>
    <font>
      <sz val="9"/>
      <name val="Arial Cyr"/>
    </font>
    <font>
      <b/>
      <sz val="9"/>
      <color rgb="FF0070C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70C0"/>
      <name val="Calibri"/>
      <family val="2"/>
      <scheme val="minor"/>
    </font>
    <font>
      <sz val="10"/>
      <color rgb="FF0070C0"/>
      <name val="Times New Roman"/>
      <family val="1"/>
      <charset val="204"/>
    </font>
    <font>
      <b/>
      <sz val="11"/>
      <color rgb="FF0070C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8" fillId="0" borderId="4">
      <alignment vertical="top" wrapText="1"/>
    </xf>
    <xf numFmtId="49" fontId="9" fillId="0" borderId="4">
      <alignment horizontal="center" vertical="top" shrinkToFit="1"/>
    </xf>
  </cellStyleXfs>
  <cellXfs count="101">
    <xf numFmtId="0" fontId="0" fillId="0" borderId="0" xfId="0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/>
    <xf numFmtId="0" fontId="3" fillId="2" borderId="0" xfId="0" applyFont="1" applyFill="1" applyBorder="1" applyAlignment="1"/>
    <xf numFmtId="165" fontId="3" fillId="2" borderId="0" xfId="0" applyNumberFormat="1" applyFont="1" applyFill="1" applyBorder="1" applyAlignment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165" fontId="5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165" fontId="6" fillId="2" borderId="1" xfId="1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wrapText="1"/>
    </xf>
    <xf numFmtId="165" fontId="7" fillId="2" borderId="1" xfId="1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165" fontId="0" fillId="0" borderId="0" xfId="0" applyNumberFormat="1"/>
    <xf numFmtId="0" fontId="2" fillId="2" borderId="0" xfId="0" applyFont="1" applyFill="1"/>
    <xf numFmtId="0" fontId="3" fillId="2" borderId="1" xfId="0" applyFont="1" applyFill="1" applyBorder="1" applyAlignment="1">
      <alignment wrapText="1"/>
    </xf>
    <xf numFmtId="165" fontId="2" fillId="2" borderId="0" xfId="0" applyNumberFormat="1" applyFont="1" applyFill="1"/>
    <xf numFmtId="0" fontId="2" fillId="2" borderId="0" xfId="0" applyFont="1" applyFill="1" applyAlignment="1"/>
    <xf numFmtId="0" fontId="7" fillId="2" borderId="1" xfId="0" applyFont="1" applyFill="1" applyBorder="1" applyAlignment="1">
      <alignment horizontal="left" vertical="top" wrapText="1"/>
    </xf>
    <xf numFmtId="0" fontId="0" fillId="4" borderId="0" xfId="0" applyFill="1"/>
    <xf numFmtId="0" fontId="6" fillId="2" borderId="1" xfId="0" applyFont="1" applyFill="1" applyBorder="1" applyAlignment="1">
      <alignment horizontal="center" wrapText="1"/>
    </xf>
    <xf numFmtId="0" fontId="0" fillId="3" borderId="0" xfId="0" applyFill="1"/>
    <xf numFmtId="0" fontId="0" fillId="2" borderId="0" xfId="0" applyFill="1"/>
    <xf numFmtId="0" fontId="6" fillId="2" borderId="1" xfId="0" applyFont="1" applyFill="1" applyBorder="1" applyAlignment="1">
      <alignment horizontal="left"/>
    </xf>
    <xf numFmtId="0" fontId="11" fillId="2" borderId="4" xfId="2" applyNumberFormat="1" applyFont="1" applyFill="1" applyAlignment="1" applyProtection="1">
      <alignment horizontal="left" vertical="top" wrapText="1"/>
    </xf>
    <xf numFmtId="49" fontId="12" fillId="2" borderId="4" xfId="3" applyNumberFormat="1" applyFont="1" applyFill="1" applyAlignment="1" applyProtection="1">
      <alignment horizontal="center" shrinkToFit="1"/>
    </xf>
    <xf numFmtId="49" fontId="12" fillId="2" borderId="4" xfId="3" applyNumberFormat="1" applyFont="1" applyFill="1" applyAlignment="1" applyProtection="1">
      <alignment horizontal="center" vertical="center" shrinkToFit="1"/>
    </xf>
    <xf numFmtId="165" fontId="7" fillId="2" borderId="1" xfId="1" applyNumberFormat="1" applyFont="1" applyFill="1" applyBorder="1" applyAlignment="1" applyProtection="1">
      <alignment horizontal="right" wrapText="1"/>
      <protection locked="0"/>
    </xf>
    <xf numFmtId="0" fontId="7" fillId="2" borderId="3" xfId="0" applyFont="1" applyFill="1" applyBorder="1" applyAlignment="1">
      <alignment horizontal="justify" vertical="center"/>
    </xf>
    <xf numFmtId="165" fontId="10" fillId="2" borderId="1" xfId="1" applyNumberFormat="1" applyFont="1" applyFill="1" applyBorder="1" applyAlignment="1">
      <alignment horizontal="right" wrapText="1"/>
    </xf>
    <xf numFmtId="165" fontId="13" fillId="2" borderId="1" xfId="1" applyNumberFormat="1" applyFont="1" applyFill="1" applyBorder="1" applyAlignment="1">
      <alignment horizontal="right" wrapText="1"/>
    </xf>
    <xf numFmtId="49" fontId="10" fillId="2" borderId="1" xfId="0" applyNumberFormat="1" applyFont="1" applyFill="1" applyBorder="1" applyAlignment="1">
      <alignment horizontal="center" wrapText="1"/>
    </xf>
    <xf numFmtId="165" fontId="0" fillId="2" borderId="0" xfId="0" applyNumberFormat="1" applyFill="1"/>
    <xf numFmtId="0" fontId="14" fillId="2" borderId="0" xfId="0" applyFont="1" applyFill="1" applyBorder="1" applyAlignment="1"/>
    <xf numFmtId="165" fontId="14" fillId="2" borderId="0" xfId="0" applyNumberFormat="1" applyFont="1" applyFill="1" applyBorder="1" applyAlignment="1"/>
    <xf numFmtId="0" fontId="14" fillId="2" borderId="0" xfId="0" applyFont="1" applyFill="1"/>
    <xf numFmtId="0" fontId="16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wrapText="1"/>
    </xf>
    <xf numFmtId="165" fontId="17" fillId="2" borderId="1" xfId="1" applyNumberFormat="1" applyFont="1" applyFill="1" applyBorder="1" applyAlignment="1">
      <alignment horizontal="right" wrapText="1"/>
    </xf>
    <xf numFmtId="49" fontId="17" fillId="2" borderId="1" xfId="0" applyNumberFormat="1" applyFont="1" applyFill="1" applyBorder="1" applyAlignment="1">
      <alignment horizontal="center" wrapText="1"/>
    </xf>
    <xf numFmtId="165" fontId="14" fillId="2" borderId="1" xfId="1" applyNumberFormat="1" applyFont="1" applyFill="1" applyBorder="1" applyAlignment="1">
      <alignment horizontal="right" wrapText="1"/>
    </xf>
    <xf numFmtId="49" fontId="14" fillId="2" borderId="4" xfId="3" applyNumberFormat="1" applyFont="1" applyFill="1" applyAlignment="1" applyProtection="1">
      <alignment horizontal="center" shrinkToFit="1"/>
    </xf>
    <xf numFmtId="49" fontId="18" fillId="2" borderId="1" xfId="0" applyNumberFormat="1" applyFont="1" applyFill="1" applyBorder="1" applyAlignment="1">
      <alignment horizontal="center" wrapText="1"/>
    </xf>
    <xf numFmtId="165" fontId="14" fillId="2" borderId="0" xfId="0" applyNumberFormat="1" applyFont="1" applyFill="1"/>
    <xf numFmtId="0" fontId="14" fillId="2" borderId="0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center" wrapText="1"/>
    </xf>
    <xf numFmtId="0" fontId="17" fillId="2" borderId="7" xfId="0" applyFont="1" applyFill="1" applyBorder="1" applyAlignment="1">
      <alignment horizontal="left" wrapText="1"/>
    </xf>
    <xf numFmtId="49" fontId="17" fillId="2" borderId="3" xfId="0" applyNumberFormat="1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49" fontId="14" fillId="2" borderId="3" xfId="0" applyNumberFormat="1" applyFont="1" applyFill="1" applyBorder="1" applyAlignment="1">
      <alignment horizontal="center" wrapText="1"/>
    </xf>
    <xf numFmtId="0" fontId="14" fillId="2" borderId="5" xfId="0" applyFont="1" applyFill="1" applyBorder="1" applyAlignment="1">
      <alignment wrapText="1"/>
    </xf>
    <xf numFmtId="0" fontId="14" fillId="2" borderId="1" xfId="0" applyFont="1" applyFill="1" applyBorder="1" applyAlignment="1">
      <alignment horizontal="justify" wrapText="1"/>
    </xf>
    <xf numFmtId="0" fontId="14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justify" wrapText="1"/>
    </xf>
    <xf numFmtId="0" fontId="14" fillId="2" borderId="5" xfId="0" applyFont="1" applyFill="1" applyBorder="1" applyAlignment="1">
      <alignment horizontal="left" wrapText="1"/>
    </xf>
    <xf numFmtId="0" fontId="20" fillId="2" borderId="1" xfId="0" applyFont="1" applyFill="1" applyBorder="1" applyAlignment="1">
      <alignment horizontal="left" wrapText="1"/>
    </xf>
    <xf numFmtId="49" fontId="20" fillId="2" borderId="3" xfId="0" applyNumberFormat="1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center" wrapText="1"/>
    </xf>
    <xf numFmtId="0" fontId="17" fillId="2" borderId="5" xfId="0" applyFont="1" applyFill="1" applyBorder="1" applyAlignment="1">
      <alignment horizontal="left" wrapText="1"/>
    </xf>
    <xf numFmtId="0" fontId="14" fillId="2" borderId="9" xfId="2" applyNumberFormat="1" applyFont="1" applyFill="1" applyBorder="1" applyAlignment="1" applyProtection="1">
      <alignment horizontal="left" wrapText="1"/>
    </xf>
    <xf numFmtId="0" fontId="14" fillId="2" borderId="4" xfId="2" applyNumberFormat="1" applyFont="1" applyFill="1" applyAlignment="1" applyProtection="1">
      <alignment horizontal="left" wrapText="1"/>
    </xf>
    <xf numFmtId="0" fontId="14" fillId="5" borderId="1" xfId="0" applyFont="1" applyFill="1" applyBorder="1" applyAlignment="1">
      <alignment horizontal="left" wrapText="1"/>
    </xf>
    <xf numFmtId="0" fontId="17" fillId="2" borderId="1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 wrapText="1"/>
    </xf>
    <xf numFmtId="49" fontId="18" fillId="2" borderId="3" xfId="0" applyNumberFormat="1" applyFont="1" applyFill="1" applyBorder="1" applyAlignment="1">
      <alignment horizontal="center" wrapText="1"/>
    </xf>
    <xf numFmtId="0" fontId="14" fillId="2" borderId="0" xfId="0" applyFont="1" applyFill="1" applyAlignment="1"/>
    <xf numFmtId="165" fontId="14" fillId="2" borderId="1" xfId="1" applyNumberFormat="1" applyFont="1" applyFill="1" applyBorder="1" applyAlignment="1" applyProtection="1">
      <alignment horizontal="right" wrapText="1"/>
      <protection locked="0"/>
    </xf>
    <xf numFmtId="0" fontId="0" fillId="2" borderId="0" xfId="0" applyFont="1" applyFill="1"/>
    <xf numFmtId="0" fontId="21" fillId="2" borderId="0" xfId="0" applyFont="1" applyFill="1"/>
    <xf numFmtId="0" fontId="17" fillId="2" borderId="5" xfId="0" applyFont="1" applyFill="1" applyBorder="1" applyAlignment="1">
      <alignment horizontal="center" wrapText="1"/>
    </xf>
    <xf numFmtId="49" fontId="17" fillId="2" borderId="8" xfId="0" applyNumberFormat="1" applyFont="1" applyFill="1" applyBorder="1" applyAlignment="1">
      <alignment horizontal="center" wrapText="1"/>
    </xf>
    <xf numFmtId="49" fontId="17" fillId="2" borderId="5" xfId="0" applyNumberFormat="1" applyFont="1" applyFill="1" applyBorder="1" applyAlignment="1">
      <alignment horizontal="center" wrapText="1"/>
    </xf>
    <xf numFmtId="165" fontId="20" fillId="2" borderId="1" xfId="1" applyNumberFormat="1" applyFont="1" applyFill="1" applyBorder="1" applyAlignment="1">
      <alignment horizontal="right" wrapText="1"/>
    </xf>
    <xf numFmtId="165" fontId="22" fillId="2" borderId="1" xfId="1" applyNumberFormat="1" applyFont="1" applyFill="1" applyBorder="1" applyAlignment="1">
      <alignment horizontal="right" wrapText="1"/>
    </xf>
    <xf numFmtId="0" fontId="17" fillId="2" borderId="6" xfId="0" applyFont="1" applyFill="1" applyBorder="1" applyAlignment="1">
      <alignment horizontal="center" wrapText="1"/>
    </xf>
    <xf numFmtId="165" fontId="17" fillId="2" borderId="5" xfId="1" applyNumberFormat="1" applyFont="1" applyFill="1" applyBorder="1" applyAlignment="1">
      <alignment horizontal="right" wrapText="1"/>
    </xf>
    <xf numFmtId="0" fontId="14" fillId="0" borderId="1" xfId="0" applyFont="1" applyBorder="1" applyAlignment="1">
      <alignment wrapText="1"/>
    </xf>
    <xf numFmtId="165" fontId="18" fillId="2" borderId="1" xfId="1" applyNumberFormat="1" applyFont="1" applyFill="1" applyBorder="1" applyAlignment="1">
      <alignment horizontal="right" wrapText="1"/>
    </xf>
    <xf numFmtId="0" fontId="14" fillId="6" borderId="1" xfId="0" applyFont="1" applyFill="1" applyBorder="1" applyAlignment="1">
      <alignment horizontal="left" wrapText="1"/>
    </xf>
    <xf numFmtId="165" fontId="14" fillId="0" borderId="1" xfId="1" applyNumberFormat="1" applyFont="1" applyFill="1" applyBorder="1" applyAlignment="1">
      <alignment horizontal="right" wrapText="1"/>
    </xf>
    <xf numFmtId="0" fontId="14" fillId="6" borderId="5" xfId="0" applyFont="1" applyFill="1" applyBorder="1" applyAlignment="1">
      <alignment horizontal="left" wrapText="1"/>
    </xf>
    <xf numFmtId="49" fontId="14" fillId="6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left" vertical="top" wrapText="1"/>
    </xf>
    <xf numFmtId="49" fontId="22" fillId="2" borderId="1" xfId="0" applyNumberFormat="1" applyFont="1" applyFill="1" applyBorder="1" applyAlignment="1">
      <alignment horizontal="center" wrapText="1"/>
    </xf>
    <xf numFmtId="165" fontId="23" fillId="2" borderId="1" xfId="1" applyNumberFormat="1" applyFont="1" applyFill="1" applyBorder="1" applyAlignment="1">
      <alignment horizontal="right" wrapText="1"/>
    </xf>
    <xf numFmtId="0" fontId="22" fillId="2" borderId="1" xfId="0" applyFont="1" applyFill="1" applyBorder="1" applyAlignment="1">
      <alignment horizontal="left" wrapText="1"/>
    </xf>
    <xf numFmtId="165" fontId="14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9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165" fontId="3" fillId="2" borderId="2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</cellXfs>
  <cellStyles count="4">
    <cellStyle name="xl31" xfId="3"/>
    <cellStyle name="xl40" xfId="2"/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8"/>
  <sheetViews>
    <sheetView tabSelected="1" view="pageBreakPreview" topLeftCell="A246" zoomScaleNormal="100" zoomScaleSheetLayoutView="100" workbookViewId="0">
      <selection activeCell="A580" sqref="A580"/>
    </sheetView>
  </sheetViews>
  <sheetFormatPr defaultRowHeight="15" x14ac:dyDescent="0.25"/>
  <cols>
    <col min="1" max="1" width="39.7109375" style="72" customWidth="1"/>
    <col min="2" max="2" width="6.28515625" style="41" customWidth="1"/>
    <col min="3" max="3" width="5" style="41" customWidth="1"/>
    <col min="4" max="4" width="5.42578125" style="41" customWidth="1"/>
    <col min="5" max="5" width="14" style="41" customWidth="1"/>
    <col min="6" max="6" width="6.7109375" style="41" customWidth="1"/>
    <col min="7" max="7" width="11.5703125" style="49" customWidth="1"/>
    <col min="8" max="8" width="10.140625" style="41" customWidth="1"/>
    <col min="9" max="9" width="9.85546875" style="41" customWidth="1"/>
  </cols>
  <sheetData>
    <row r="1" spans="1:11" ht="15.75" x14ac:dyDescent="0.25">
      <c r="A1" s="50"/>
      <c r="B1" s="39"/>
      <c r="C1" s="39"/>
      <c r="D1" s="39"/>
      <c r="E1" s="39"/>
      <c r="F1" s="39"/>
      <c r="G1" s="96" t="s">
        <v>660</v>
      </c>
      <c r="H1" s="96"/>
      <c r="I1" s="96"/>
    </row>
    <row r="2" spans="1:11" ht="15.75" x14ac:dyDescent="0.25">
      <c r="A2" s="50"/>
      <c r="B2" s="39"/>
      <c r="C2" s="39"/>
      <c r="D2" s="39"/>
      <c r="E2" s="39"/>
      <c r="F2" s="39"/>
      <c r="G2" s="97" t="s">
        <v>522</v>
      </c>
      <c r="H2" s="97"/>
      <c r="I2" s="97"/>
    </row>
    <row r="3" spans="1:11" ht="15.75" x14ac:dyDescent="0.25">
      <c r="A3" s="50"/>
      <c r="B3" s="39"/>
      <c r="C3" s="39"/>
      <c r="D3" s="39"/>
      <c r="E3" s="39"/>
      <c r="F3" s="39"/>
      <c r="G3" s="97" t="s">
        <v>523</v>
      </c>
      <c r="H3" s="97"/>
      <c r="I3" s="97"/>
    </row>
    <row r="4" spans="1:11" ht="15.75" x14ac:dyDescent="0.25">
      <c r="A4" s="50"/>
      <c r="B4" s="39"/>
      <c r="C4" s="39"/>
      <c r="D4" s="39"/>
      <c r="E4" s="39"/>
      <c r="F4" s="39"/>
      <c r="G4" s="97" t="s">
        <v>524</v>
      </c>
      <c r="H4" s="97"/>
      <c r="I4" s="97"/>
    </row>
    <row r="5" spans="1:11" x14ac:dyDescent="0.25">
      <c r="A5" s="50"/>
      <c r="B5" s="39"/>
      <c r="C5" s="39"/>
      <c r="D5" s="39"/>
      <c r="E5" s="39"/>
      <c r="F5" s="39"/>
      <c r="G5" s="40"/>
    </row>
    <row r="6" spans="1:11" ht="18.75" x14ac:dyDescent="0.3">
      <c r="A6" s="95" t="s">
        <v>674</v>
      </c>
      <c r="B6" s="94"/>
      <c r="C6" s="94"/>
      <c r="D6" s="94"/>
      <c r="E6" s="94"/>
      <c r="F6" s="94"/>
      <c r="G6" s="94"/>
      <c r="H6" s="94"/>
      <c r="I6" s="94"/>
    </row>
    <row r="7" spans="1:11" ht="18.75" x14ac:dyDescent="0.3">
      <c r="A7" s="95" t="s">
        <v>756</v>
      </c>
      <c r="B7" s="94"/>
      <c r="C7" s="94"/>
      <c r="D7" s="94"/>
      <c r="E7" s="94"/>
      <c r="F7" s="94"/>
      <c r="G7" s="94"/>
      <c r="H7" s="94"/>
      <c r="I7" s="94"/>
    </row>
    <row r="8" spans="1:11" ht="15.75" x14ac:dyDescent="0.25">
      <c r="A8" s="94"/>
      <c r="B8" s="94"/>
      <c r="C8" s="94"/>
      <c r="D8" s="94"/>
      <c r="E8" s="94"/>
      <c r="F8" s="94"/>
      <c r="G8" s="94"/>
    </row>
    <row r="9" spans="1:11" x14ac:dyDescent="0.25">
      <c r="A9" s="50"/>
      <c r="B9" s="39"/>
      <c r="C9" s="39"/>
      <c r="D9" s="39"/>
      <c r="E9" s="39"/>
      <c r="F9" s="39"/>
      <c r="G9" s="40"/>
      <c r="H9" s="93" t="s">
        <v>207</v>
      </c>
      <c r="I9" s="93"/>
    </row>
    <row r="10" spans="1:11" ht="15.75" x14ac:dyDescent="0.25">
      <c r="A10" s="51" t="s">
        <v>514</v>
      </c>
      <c r="B10" s="42" t="s">
        <v>4</v>
      </c>
      <c r="C10" s="42" t="s">
        <v>5</v>
      </c>
      <c r="D10" s="42" t="s">
        <v>6</v>
      </c>
      <c r="E10" s="42" t="s">
        <v>7</v>
      </c>
      <c r="F10" s="42" t="s">
        <v>8</v>
      </c>
      <c r="G10" s="42" t="s">
        <v>568</v>
      </c>
      <c r="H10" s="42" t="s">
        <v>658</v>
      </c>
      <c r="I10" s="42" t="s">
        <v>757</v>
      </c>
    </row>
    <row r="11" spans="1:11" s="28" customFormat="1" ht="39" x14ac:dyDescent="0.25">
      <c r="A11" s="81" t="s">
        <v>799</v>
      </c>
      <c r="B11" s="76">
        <v>857</v>
      </c>
      <c r="C11" s="77"/>
      <c r="D11" s="78"/>
      <c r="E11" s="78"/>
      <c r="F11" s="78"/>
      <c r="G11" s="82">
        <f>G12+G18+G96+G172</f>
        <v>163194.1</v>
      </c>
      <c r="H11" s="82">
        <f>H12+H18+H96+H172</f>
        <v>91920.5</v>
      </c>
      <c r="I11" s="82">
        <f>I12+I18+I96+I172</f>
        <v>88798.099999999991</v>
      </c>
      <c r="K11" s="74"/>
    </row>
    <row r="12" spans="1:11" s="28" customFormat="1" x14ac:dyDescent="0.25">
      <c r="A12" s="52" t="s">
        <v>138</v>
      </c>
      <c r="B12" s="45" t="s">
        <v>9</v>
      </c>
      <c r="C12" s="53" t="s">
        <v>10</v>
      </c>
      <c r="D12" s="45"/>
      <c r="E12" s="43"/>
      <c r="F12" s="43"/>
      <c r="G12" s="44">
        <f>G13</f>
        <v>93</v>
      </c>
      <c r="H12" s="44">
        <f>H13</f>
        <v>60</v>
      </c>
      <c r="I12" s="44">
        <f>I13</f>
        <v>60</v>
      </c>
    </row>
    <row r="13" spans="1:11" s="28" customFormat="1" ht="26.25" x14ac:dyDescent="0.25">
      <c r="A13" s="52" t="s">
        <v>11</v>
      </c>
      <c r="B13" s="45" t="s">
        <v>9</v>
      </c>
      <c r="C13" s="53" t="s">
        <v>10</v>
      </c>
      <c r="D13" s="45" t="s">
        <v>12</v>
      </c>
      <c r="E13" s="43"/>
      <c r="F13" s="43"/>
      <c r="G13" s="44">
        <f t="shared" ref="G13:I15" si="0">G14</f>
        <v>93</v>
      </c>
      <c r="H13" s="44">
        <f t="shared" si="0"/>
        <v>60</v>
      </c>
      <c r="I13" s="44">
        <f t="shared" si="0"/>
        <v>60</v>
      </c>
    </row>
    <row r="14" spans="1:11" s="28" customFormat="1" ht="51.75" x14ac:dyDescent="0.25">
      <c r="A14" s="54" t="s">
        <v>761</v>
      </c>
      <c r="B14" s="53" t="s">
        <v>9</v>
      </c>
      <c r="C14" s="45" t="s">
        <v>10</v>
      </c>
      <c r="D14" s="45" t="s">
        <v>12</v>
      </c>
      <c r="E14" s="45" t="s">
        <v>13</v>
      </c>
      <c r="F14" s="43"/>
      <c r="G14" s="44">
        <f>G15</f>
        <v>93</v>
      </c>
      <c r="H14" s="44">
        <f t="shared" si="0"/>
        <v>60</v>
      </c>
      <c r="I14" s="44">
        <f t="shared" si="0"/>
        <v>60</v>
      </c>
    </row>
    <row r="15" spans="1:11" s="28" customFormat="1" ht="39" x14ac:dyDescent="0.25">
      <c r="A15" s="54" t="s">
        <v>344</v>
      </c>
      <c r="B15" s="53" t="s">
        <v>9</v>
      </c>
      <c r="C15" s="45" t="s">
        <v>10</v>
      </c>
      <c r="D15" s="45" t="s">
        <v>12</v>
      </c>
      <c r="E15" s="45" t="s">
        <v>762</v>
      </c>
      <c r="F15" s="45"/>
      <c r="G15" s="44">
        <f>G16</f>
        <v>93</v>
      </c>
      <c r="H15" s="44">
        <f t="shared" si="0"/>
        <v>60</v>
      </c>
      <c r="I15" s="44">
        <f t="shared" si="0"/>
        <v>60</v>
      </c>
    </row>
    <row r="16" spans="1:11" s="28" customFormat="1" ht="26.25" x14ac:dyDescent="0.25">
      <c r="A16" s="55" t="s">
        <v>15</v>
      </c>
      <c r="B16" s="56" t="s">
        <v>9</v>
      </c>
      <c r="C16" s="43" t="s">
        <v>10</v>
      </c>
      <c r="D16" s="43" t="s">
        <v>12</v>
      </c>
      <c r="E16" s="43" t="s">
        <v>763</v>
      </c>
      <c r="F16" s="43"/>
      <c r="G16" s="46">
        <f>G17</f>
        <v>93</v>
      </c>
      <c r="H16" s="46">
        <f>H17</f>
        <v>60</v>
      </c>
      <c r="I16" s="46">
        <f>I17</f>
        <v>60</v>
      </c>
    </row>
    <row r="17" spans="1:9" s="28" customFormat="1" ht="39" x14ac:dyDescent="0.25">
      <c r="A17" s="55" t="s">
        <v>898</v>
      </c>
      <c r="B17" s="56" t="s">
        <v>9</v>
      </c>
      <c r="C17" s="43" t="s">
        <v>10</v>
      </c>
      <c r="D17" s="43" t="s">
        <v>12</v>
      </c>
      <c r="E17" s="43" t="s">
        <v>763</v>
      </c>
      <c r="F17" s="43" t="s">
        <v>67</v>
      </c>
      <c r="G17" s="80">
        <v>93</v>
      </c>
      <c r="H17" s="46">
        <v>60</v>
      </c>
      <c r="I17" s="46">
        <v>60</v>
      </c>
    </row>
    <row r="18" spans="1:9" s="28" customFormat="1" x14ac:dyDescent="0.25">
      <c r="A18" s="54" t="s">
        <v>19</v>
      </c>
      <c r="B18" s="53" t="s">
        <v>9</v>
      </c>
      <c r="C18" s="45" t="s">
        <v>20</v>
      </c>
      <c r="D18" s="45"/>
      <c r="E18" s="45"/>
      <c r="F18" s="45"/>
      <c r="G18" s="44">
        <f>G19+G51+G87</f>
        <v>19417.500000000004</v>
      </c>
      <c r="H18" s="44">
        <f>H19+H51+H87</f>
        <v>15508.6</v>
      </c>
      <c r="I18" s="44">
        <f>I19+I51+I87</f>
        <v>15508.6</v>
      </c>
    </row>
    <row r="19" spans="1:9" s="28" customFormat="1" x14ac:dyDescent="0.25">
      <c r="A19" s="54" t="s">
        <v>218</v>
      </c>
      <c r="B19" s="53" t="s">
        <v>9</v>
      </c>
      <c r="C19" s="45" t="s">
        <v>20</v>
      </c>
      <c r="D19" s="45" t="s">
        <v>118</v>
      </c>
      <c r="E19" s="45"/>
      <c r="F19" s="45"/>
      <c r="G19" s="44">
        <f>G20</f>
        <v>19303.600000000002</v>
      </c>
      <c r="H19" s="44">
        <f>H20</f>
        <v>15393</v>
      </c>
      <c r="I19" s="44">
        <f>I20</f>
        <v>15393</v>
      </c>
    </row>
    <row r="20" spans="1:9" s="28" customFormat="1" ht="51.75" x14ac:dyDescent="0.25">
      <c r="A20" s="54" t="s">
        <v>761</v>
      </c>
      <c r="B20" s="53" t="s">
        <v>9</v>
      </c>
      <c r="C20" s="45" t="s">
        <v>20</v>
      </c>
      <c r="D20" s="45" t="s">
        <v>118</v>
      </c>
      <c r="E20" s="45" t="s">
        <v>13</v>
      </c>
      <c r="F20" s="45"/>
      <c r="G20" s="44">
        <f>G21+G33</f>
        <v>19303.600000000002</v>
      </c>
      <c r="H20" s="44">
        <f>H21+H33</f>
        <v>15393</v>
      </c>
      <c r="I20" s="44">
        <f>I21+I33</f>
        <v>15393</v>
      </c>
    </row>
    <row r="21" spans="1:9" s="28" customFormat="1" ht="26.25" x14ac:dyDescent="0.25">
      <c r="A21" s="54" t="s">
        <v>23</v>
      </c>
      <c r="B21" s="53" t="s">
        <v>9</v>
      </c>
      <c r="C21" s="45" t="s">
        <v>20</v>
      </c>
      <c r="D21" s="45" t="s">
        <v>118</v>
      </c>
      <c r="E21" s="45" t="s">
        <v>24</v>
      </c>
      <c r="F21" s="45"/>
      <c r="G21" s="44">
        <f>G22</f>
        <v>17383.7</v>
      </c>
      <c r="H21" s="44">
        <f>H22</f>
        <v>14403.3</v>
      </c>
      <c r="I21" s="44">
        <f>I22</f>
        <v>14403.3</v>
      </c>
    </row>
    <row r="22" spans="1:9" s="28" customFormat="1" ht="26.25" x14ac:dyDescent="0.25">
      <c r="A22" s="55" t="s">
        <v>25</v>
      </c>
      <c r="B22" s="56" t="s">
        <v>9</v>
      </c>
      <c r="C22" s="43" t="s">
        <v>20</v>
      </c>
      <c r="D22" s="43" t="s">
        <v>118</v>
      </c>
      <c r="E22" s="43" t="s">
        <v>26</v>
      </c>
      <c r="F22" s="43"/>
      <c r="G22" s="46">
        <f>G23+G25+G27+G29+G31</f>
        <v>17383.7</v>
      </c>
      <c r="H22" s="46">
        <f>H23+H25+H27+H29</f>
        <v>14403.3</v>
      </c>
      <c r="I22" s="46">
        <f>I23+I25+I27+I29</f>
        <v>14403.3</v>
      </c>
    </row>
    <row r="23" spans="1:9" s="28" customFormat="1" ht="26.25" x14ac:dyDescent="0.25">
      <c r="A23" s="55" t="s">
        <v>30</v>
      </c>
      <c r="B23" s="56" t="s">
        <v>9</v>
      </c>
      <c r="C23" s="43" t="s">
        <v>20</v>
      </c>
      <c r="D23" s="43" t="s">
        <v>118</v>
      </c>
      <c r="E23" s="43" t="s">
        <v>31</v>
      </c>
      <c r="F23" s="43"/>
      <c r="G23" s="46">
        <f>G24</f>
        <v>14403.3</v>
      </c>
      <c r="H23" s="46">
        <f>H24</f>
        <v>14403.3</v>
      </c>
      <c r="I23" s="46">
        <f>I24</f>
        <v>14403.3</v>
      </c>
    </row>
    <row r="24" spans="1:9" s="28" customFormat="1" x14ac:dyDescent="0.25">
      <c r="A24" s="55" t="s">
        <v>28</v>
      </c>
      <c r="B24" s="56" t="s">
        <v>9</v>
      </c>
      <c r="C24" s="43" t="s">
        <v>20</v>
      </c>
      <c r="D24" s="43" t="s">
        <v>118</v>
      </c>
      <c r="E24" s="43" t="s">
        <v>31</v>
      </c>
      <c r="F24" s="43" t="s">
        <v>29</v>
      </c>
      <c r="G24" s="46">
        <v>14403.3</v>
      </c>
      <c r="H24" s="46">
        <v>14403.3</v>
      </c>
      <c r="I24" s="46">
        <v>14403.3</v>
      </c>
    </row>
    <row r="25" spans="1:9" s="28" customFormat="1" ht="64.5" customHeight="1" x14ac:dyDescent="0.25">
      <c r="A25" s="57" t="s">
        <v>499</v>
      </c>
      <c r="B25" s="43" t="s">
        <v>9</v>
      </c>
      <c r="C25" s="43" t="s">
        <v>20</v>
      </c>
      <c r="D25" s="43" t="s">
        <v>118</v>
      </c>
      <c r="E25" s="43" t="s">
        <v>502</v>
      </c>
      <c r="F25" s="43"/>
      <c r="G25" s="46">
        <f>G26</f>
        <v>1600.9</v>
      </c>
      <c r="H25" s="46">
        <f>H26</f>
        <v>0</v>
      </c>
      <c r="I25" s="46">
        <f>I26</f>
        <v>0</v>
      </c>
    </row>
    <row r="26" spans="1:9" s="28" customFormat="1" ht="17.25" customHeight="1" x14ac:dyDescent="0.25">
      <c r="A26" s="58" t="s">
        <v>28</v>
      </c>
      <c r="B26" s="56" t="s">
        <v>9</v>
      </c>
      <c r="C26" s="43" t="s">
        <v>20</v>
      </c>
      <c r="D26" s="43" t="s">
        <v>118</v>
      </c>
      <c r="E26" s="43" t="s">
        <v>502</v>
      </c>
      <c r="F26" s="43" t="s">
        <v>29</v>
      </c>
      <c r="G26" s="46">
        <v>1600.9</v>
      </c>
      <c r="H26" s="46">
        <v>0</v>
      </c>
      <c r="I26" s="46">
        <v>0</v>
      </c>
    </row>
    <row r="27" spans="1:9" s="28" customFormat="1" ht="39" x14ac:dyDescent="0.25">
      <c r="A27" s="55" t="s">
        <v>32</v>
      </c>
      <c r="B27" s="56" t="s">
        <v>9</v>
      </c>
      <c r="C27" s="43" t="s">
        <v>20</v>
      </c>
      <c r="D27" s="43" t="s">
        <v>118</v>
      </c>
      <c r="E27" s="43" t="s">
        <v>33</v>
      </c>
      <c r="F27" s="43"/>
      <c r="G27" s="46">
        <f>G28</f>
        <v>1103.5999999999999</v>
      </c>
      <c r="H27" s="46">
        <v>0</v>
      </c>
      <c r="I27" s="46">
        <v>0</v>
      </c>
    </row>
    <row r="28" spans="1:9" s="28" customFormat="1" x14ac:dyDescent="0.25">
      <c r="A28" s="55" t="s">
        <v>28</v>
      </c>
      <c r="B28" s="56" t="s">
        <v>9</v>
      </c>
      <c r="C28" s="43" t="s">
        <v>20</v>
      </c>
      <c r="D28" s="43" t="s">
        <v>118</v>
      </c>
      <c r="E28" s="43" t="s">
        <v>33</v>
      </c>
      <c r="F28" s="43" t="s">
        <v>29</v>
      </c>
      <c r="G28" s="46">
        <v>1103.5999999999999</v>
      </c>
      <c r="H28" s="46">
        <v>0</v>
      </c>
      <c r="I28" s="46">
        <v>0</v>
      </c>
    </row>
    <row r="29" spans="1:9" s="28" customFormat="1" ht="39" x14ac:dyDescent="0.25">
      <c r="A29" s="55" t="s">
        <v>27</v>
      </c>
      <c r="B29" s="56" t="s">
        <v>9</v>
      </c>
      <c r="C29" s="43" t="s">
        <v>20</v>
      </c>
      <c r="D29" s="43" t="s">
        <v>118</v>
      </c>
      <c r="E29" s="43" t="s">
        <v>230</v>
      </c>
      <c r="F29" s="43"/>
      <c r="G29" s="46">
        <f>G30</f>
        <v>275.89999999999998</v>
      </c>
      <c r="H29" s="46">
        <f>H30</f>
        <v>0</v>
      </c>
      <c r="I29" s="46">
        <f>I30</f>
        <v>0</v>
      </c>
    </row>
    <row r="30" spans="1:9" s="28" customFormat="1" x14ac:dyDescent="0.25">
      <c r="A30" s="55" t="s">
        <v>28</v>
      </c>
      <c r="B30" s="56" t="s">
        <v>9</v>
      </c>
      <c r="C30" s="43" t="s">
        <v>20</v>
      </c>
      <c r="D30" s="43" t="s">
        <v>118</v>
      </c>
      <c r="E30" s="43" t="s">
        <v>230</v>
      </c>
      <c r="F30" s="43" t="s">
        <v>29</v>
      </c>
      <c r="G30" s="46">
        <v>275.89999999999998</v>
      </c>
      <c r="H30" s="46">
        <v>0</v>
      </c>
      <c r="I30" s="46">
        <v>0</v>
      </c>
    </row>
    <row r="31" spans="1:9" s="28" customFormat="1" ht="42" hidden="1" customHeight="1" x14ac:dyDescent="0.25">
      <c r="A31" s="55" t="s">
        <v>569</v>
      </c>
      <c r="B31" s="56" t="s">
        <v>9</v>
      </c>
      <c r="C31" s="43" t="s">
        <v>20</v>
      </c>
      <c r="D31" s="43" t="s">
        <v>118</v>
      </c>
      <c r="E31" s="43" t="s">
        <v>570</v>
      </c>
      <c r="F31" s="43"/>
      <c r="G31" s="46">
        <f>G32</f>
        <v>0</v>
      </c>
      <c r="H31" s="46">
        <f>H32</f>
        <v>0</v>
      </c>
      <c r="I31" s="46">
        <f>I32</f>
        <v>0</v>
      </c>
    </row>
    <row r="32" spans="1:9" s="28" customFormat="1" hidden="1" x14ac:dyDescent="0.25">
      <c r="A32" s="55" t="s">
        <v>28</v>
      </c>
      <c r="B32" s="56" t="s">
        <v>9</v>
      </c>
      <c r="C32" s="43" t="s">
        <v>20</v>
      </c>
      <c r="D32" s="43" t="s">
        <v>118</v>
      </c>
      <c r="E32" s="43" t="s">
        <v>570</v>
      </c>
      <c r="F32" s="43" t="s">
        <v>29</v>
      </c>
      <c r="G32" s="46">
        <v>0</v>
      </c>
      <c r="H32" s="46">
        <v>0</v>
      </c>
      <c r="I32" s="46">
        <v>0</v>
      </c>
    </row>
    <row r="33" spans="1:9" s="28" customFormat="1" ht="39" x14ac:dyDescent="0.25">
      <c r="A33" s="54" t="s">
        <v>346</v>
      </c>
      <c r="B33" s="45" t="s">
        <v>9</v>
      </c>
      <c r="C33" s="45" t="s">
        <v>20</v>
      </c>
      <c r="D33" s="45" t="s">
        <v>118</v>
      </c>
      <c r="E33" s="45" t="s">
        <v>65</v>
      </c>
      <c r="F33" s="45"/>
      <c r="G33" s="44">
        <f>G34</f>
        <v>1919.9</v>
      </c>
      <c r="H33" s="44">
        <f>H34</f>
        <v>989.7</v>
      </c>
      <c r="I33" s="44">
        <f>I34</f>
        <v>989.7</v>
      </c>
    </row>
    <row r="34" spans="1:9" s="28" customFormat="1" ht="26.25" x14ac:dyDescent="0.25">
      <c r="A34" s="55" t="s">
        <v>68</v>
      </c>
      <c r="B34" s="43" t="s">
        <v>9</v>
      </c>
      <c r="C34" s="43" t="s">
        <v>20</v>
      </c>
      <c r="D34" s="43" t="s">
        <v>118</v>
      </c>
      <c r="E34" s="43" t="s">
        <v>246</v>
      </c>
      <c r="F34" s="43"/>
      <c r="G34" s="44">
        <f>G35+G41+G43+G47</f>
        <v>1919.9</v>
      </c>
      <c r="H34" s="44">
        <f>H35+H39+H43+H47</f>
        <v>989.7</v>
      </c>
      <c r="I34" s="44">
        <f>I35+I39+I43+I47</f>
        <v>989.7</v>
      </c>
    </row>
    <row r="35" spans="1:9" s="28" customFormat="1" ht="26.25" x14ac:dyDescent="0.25">
      <c r="A35" s="59" t="s">
        <v>30</v>
      </c>
      <c r="B35" s="43" t="s">
        <v>9</v>
      </c>
      <c r="C35" s="43" t="s">
        <v>20</v>
      </c>
      <c r="D35" s="43" t="s">
        <v>118</v>
      </c>
      <c r="E35" s="43" t="s">
        <v>248</v>
      </c>
      <c r="F35" s="43"/>
      <c r="G35" s="46">
        <f>G36</f>
        <v>1039.7</v>
      </c>
      <c r="H35" s="46">
        <f t="shared" ref="H35:I35" si="1">H36</f>
        <v>989.7</v>
      </c>
      <c r="I35" s="46">
        <f t="shared" si="1"/>
        <v>989.7</v>
      </c>
    </row>
    <row r="36" spans="1:9" s="28" customFormat="1" x14ac:dyDescent="0.25">
      <c r="A36" s="55" t="s">
        <v>28</v>
      </c>
      <c r="B36" s="43" t="s">
        <v>9</v>
      </c>
      <c r="C36" s="43" t="s">
        <v>20</v>
      </c>
      <c r="D36" s="43" t="s">
        <v>118</v>
      </c>
      <c r="E36" s="43" t="s">
        <v>248</v>
      </c>
      <c r="F36" s="43" t="s">
        <v>29</v>
      </c>
      <c r="G36" s="46">
        <v>1039.7</v>
      </c>
      <c r="H36" s="46">
        <v>989.7</v>
      </c>
      <c r="I36" s="46">
        <v>989.7</v>
      </c>
    </row>
    <row r="37" spans="1:9" s="28" customFormat="1" ht="64.5" hidden="1" x14ac:dyDescent="0.25">
      <c r="A37" s="57" t="s">
        <v>499</v>
      </c>
      <c r="B37" s="43" t="s">
        <v>9</v>
      </c>
      <c r="C37" s="43" t="s">
        <v>20</v>
      </c>
      <c r="D37" s="43" t="s">
        <v>118</v>
      </c>
      <c r="E37" s="43" t="s">
        <v>641</v>
      </c>
      <c r="F37" s="43"/>
      <c r="G37" s="46">
        <f>G38</f>
        <v>0</v>
      </c>
      <c r="H37" s="46">
        <v>0</v>
      </c>
      <c r="I37" s="46">
        <v>0</v>
      </c>
    </row>
    <row r="38" spans="1:9" s="28" customFormat="1" hidden="1" x14ac:dyDescent="0.25">
      <c r="A38" s="58" t="s">
        <v>28</v>
      </c>
      <c r="B38" s="43" t="s">
        <v>9</v>
      </c>
      <c r="C38" s="43" t="s">
        <v>20</v>
      </c>
      <c r="D38" s="43" t="s">
        <v>118</v>
      </c>
      <c r="E38" s="43" t="s">
        <v>641</v>
      </c>
      <c r="F38" s="43" t="s">
        <v>29</v>
      </c>
      <c r="G38" s="46">
        <v>0</v>
      </c>
      <c r="H38" s="46">
        <v>0</v>
      </c>
      <c r="I38" s="46">
        <v>0</v>
      </c>
    </row>
    <row r="39" spans="1:9" s="28" customFormat="1" ht="90" hidden="1" x14ac:dyDescent="0.25">
      <c r="A39" s="55" t="s">
        <v>267</v>
      </c>
      <c r="B39" s="56" t="s">
        <v>9</v>
      </c>
      <c r="C39" s="43" t="s">
        <v>20</v>
      </c>
      <c r="D39" s="43" t="s">
        <v>118</v>
      </c>
      <c r="E39" s="43" t="s">
        <v>625</v>
      </c>
      <c r="F39" s="43"/>
      <c r="G39" s="46">
        <f>G40</f>
        <v>0</v>
      </c>
      <c r="H39" s="46">
        <v>0</v>
      </c>
      <c r="I39" s="46">
        <v>0</v>
      </c>
    </row>
    <row r="40" spans="1:9" s="28" customFormat="1" hidden="1" x14ac:dyDescent="0.25">
      <c r="A40" s="55" t="s">
        <v>28</v>
      </c>
      <c r="B40" s="56" t="s">
        <v>9</v>
      </c>
      <c r="C40" s="43" t="s">
        <v>20</v>
      </c>
      <c r="D40" s="43" t="s">
        <v>118</v>
      </c>
      <c r="E40" s="43" t="s">
        <v>625</v>
      </c>
      <c r="F40" s="43" t="s">
        <v>29</v>
      </c>
      <c r="G40" s="46">
        <v>0</v>
      </c>
      <c r="H40" s="46">
        <v>0</v>
      </c>
      <c r="I40" s="46">
        <v>0</v>
      </c>
    </row>
    <row r="41" spans="1:9" s="28" customFormat="1" ht="64.5" x14ac:dyDescent="0.25">
      <c r="A41" s="57" t="s">
        <v>499</v>
      </c>
      <c r="B41" s="56" t="s">
        <v>9</v>
      </c>
      <c r="C41" s="43" t="s">
        <v>20</v>
      </c>
      <c r="D41" s="43" t="s">
        <v>118</v>
      </c>
      <c r="E41" s="43" t="s">
        <v>641</v>
      </c>
      <c r="F41" s="43"/>
      <c r="G41" s="46">
        <f>G42</f>
        <v>409.8</v>
      </c>
      <c r="H41" s="46">
        <f>H42</f>
        <v>0</v>
      </c>
      <c r="I41" s="46">
        <f>I42</f>
        <v>0</v>
      </c>
    </row>
    <row r="42" spans="1:9" s="28" customFormat="1" x14ac:dyDescent="0.25">
      <c r="A42" s="55" t="s">
        <v>28</v>
      </c>
      <c r="B42" s="56" t="s">
        <v>9</v>
      </c>
      <c r="C42" s="43" t="s">
        <v>20</v>
      </c>
      <c r="D42" s="43" t="s">
        <v>118</v>
      </c>
      <c r="E42" s="43" t="s">
        <v>641</v>
      </c>
      <c r="F42" s="43" t="s">
        <v>29</v>
      </c>
      <c r="G42" s="80">
        <v>409.8</v>
      </c>
      <c r="H42" s="46">
        <v>0</v>
      </c>
      <c r="I42" s="46">
        <v>0</v>
      </c>
    </row>
    <row r="43" spans="1:9" s="28" customFormat="1" ht="39" x14ac:dyDescent="0.25">
      <c r="A43" s="55" t="s">
        <v>32</v>
      </c>
      <c r="B43" s="56" t="s">
        <v>9</v>
      </c>
      <c r="C43" s="43" t="s">
        <v>20</v>
      </c>
      <c r="D43" s="43" t="s">
        <v>118</v>
      </c>
      <c r="E43" s="43" t="s">
        <v>249</v>
      </c>
      <c r="F43" s="43"/>
      <c r="G43" s="46">
        <f>G44</f>
        <v>376.4</v>
      </c>
      <c r="H43" s="46">
        <f t="shared" ref="H43:I43" si="2">H44</f>
        <v>0</v>
      </c>
      <c r="I43" s="46">
        <f t="shared" si="2"/>
        <v>0</v>
      </c>
    </row>
    <row r="44" spans="1:9" s="28" customFormat="1" x14ac:dyDescent="0.25">
      <c r="A44" s="55" t="s">
        <v>28</v>
      </c>
      <c r="B44" s="56" t="s">
        <v>9</v>
      </c>
      <c r="C44" s="43" t="s">
        <v>20</v>
      </c>
      <c r="D44" s="43" t="s">
        <v>118</v>
      </c>
      <c r="E44" s="43" t="s">
        <v>249</v>
      </c>
      <c r="F44" s="43" t="s">
        <v>29</v>
      </c>
      <c r="G44" s="46">
        <v>376.4</v>
      </c>
      <c r="H44" s="46">
        <v>0</v>
      </c>
      <c r="I44" s="46">
        <v>0</v>
      </c>
    </row>
    <row r="45" spans="1:9" s="28" customFormat="1" ht="26.25" hidden="1" x14ac:dyDescent="0.25">
      <c r="A45" s="55" t="s">
        <v>364</v>
      </c>
      <c r="B45" s="56" t="s">
        <v>9</v>
      </c>
      <c r="C45" s="43" t="s">
        <v>20</v>
      </c>
      <c r="D45" s="43" t="s">
        <v>118</v>
      </c>
      <c r="E45" s="43" t="s">
        <v>627</v>
      </c>
      <c r="F45" s="43"/>
      <c r="G45" s="46">
        <f>G46</f>
        <v>0</v>
      </c>
      <c r="H45" s="46">
        <v>0</v>
      </c>
      <c r="I45" s="46">
        <v>0</v>
      </c>
    </row>
    <row r="46" spans="1:9" s="28" customFormat="1" hidden="1" x14ac:dyDescent="0.25">
      <c r="A46" s="55" t="s">
        <v>28</v>
      </c>
      <c r="B46" s="56" t="s">
        <v>9</v>
      </c>
      <c r="C46" s="43" t="s">
        <v>20</v>
      </c>
      <c r="D46" s="43" t="s">
        <v>118</v>
      </c>
      <c r="E46" s="43" t="s">
        <v>627</v>
      </c>
      <c r="F46" s="43" t="s">
        <v>29</v>
      </c>
      <c r="G46" s="46">
        <v>0</v>
      </c>
      <c r="H46" s="46">
        <v>0</v>
      </c>
      <c r="I46" s="46">
        <v>0</v>
      </c>
    </row>
    <row r="47" spans="1:9" s="28" customFormat="1" ht="39" x14ac:dyDescent="0.25">
      <c r="A47" s="55" t="s">
        <v>27</v>
      </c>
      <c r="B47" s="56" t="s">
        <v>9</v>
      </c>
      <c r="C47" s="43" t="s">
        <v>20</v>
      </c>
      <c r="D47" s="43" t="s">
        <v>118</v>
      </c>
      <c r="E47" s="43" t="s">
        <v>247</v>
      </c>
      <c r="F47" s="43"/>
      <c r="G47" s="46">
        <f>G48</f>
        <v>94</v>
      </c>
      <c r="H47" s="46">
        <f t="shared" ref="H47:I47" si="3">H48</f>
        <v>0</v>
      </c>
      <c r="I47" s="46">
        <f t="shared" si="3"/>
        <v>0</v>
      </c>
    </row>
    <row r="48" spans="1:9" s="28" customFormat="1" x14ac:dyDescent="0.25">
      <c r="A48" s="58" t="s">
        <v>28</v>
      </c>
      <c r="B48" s="56" t="s">
        <v>9</v>
      </c>
      <c r="C48" s="43" t="s">
        <v>20</v>
      </c>
      <c r="D48" s="43" t="s">
        <v>118</v>
      </c>
      <c r="E48" s="43" t="s">
        <v>247</v>
      </c>
      <c r="F48" s="43" t="s">
        <v>29</v>
      </c>
      <c r="G48" s="46">
        <v>94</v>
      </c>
      <c r="H48" s="46">
        <v>0</v>
      </c>
      <c r="I48" s="46">
        <v>0</v>
      </c>
    </row>
    <row r="49" spans="1:9" s="28" customFormat="1" ht="42.75" hidden="1" customHeight="1" x14ac:dyDescent="0.25">
      <c r="A49" s="55" t="s">
        <v>569</v>
      </c>
      <c r="B49" s="56" t="s">
        <v>9</v>
      </c>
      <c r="C49" s="43" t="s">
        <v>20</v>
      </c>
      <c r="D49" s="43" t="s">
        <v>118</v>
      </c>
      <c r="E49" s="43" t="s">
        <v>571</v>
      </c>
      <c r="F49" s="43"/>
      <c r="G49" s="46">
        <f>G50</f>
        <v>0</v>
      </c>
      <c r="H49" s="46">
        <v>0</v>
      </c>
      <c r="I49" s="46">
        <v>0</v>
      </c>
    </row>
    <row r="50" spans="1:9" s="28" customFormat="1" hidden="1" x14ac:dyDescent="0.25">
      <c r="A50" s="55" t="s">
        <v>28</v>
      </c>
      <c r="B50" s="56" t="s">
        <v>9</v>
      </c>
      <c r="C50" s="43" t="s">
        <v>20</v>
      </c>
      <c r="D50" s="43" t="s">
        <v>118</v>
      </c>
      <c r="E50" s="43" t="s">
        <v>571</v>
      </c>
      <c r="F50" s="43" t="s">
        <v>29</v>
      </c>
      <c r="G50" s="46">
        <v>0</v>
      </c>
      <c r="H50" s="46">
        <v>0</v>
      </c>
      <c r="I50" s="46">
        <v>0</v>
      </c>
    </row>
    <row r="51" spans="1:9" s="28" customFormat="1" x14ac:dyDescent="0.25">
      <c r="A51" s="60" t="s">
        <v>790</v>
      </c>
      <c r="B51" s="53" t="s">
        <v>9</v>
      </c>
      <c r="C51" s="45" t="s">
        <v>20</v>
      </c>
      <c r="D51" s="45" t="s">
        <v>20</v>
      </c>
      <c r="E51" s="45"/>
      <c r="F51" s="45"/>
      <c r="G51" s="44">
        <f>G56+G52</f>
        <v>56</v>
      </c>
      <c r="H51" s="44">
        <f>H56+H52</f>
        <v>56</v>
      </c>
      <c r="I51" s="44">
        <f>I56+I52</f>
        <v>56</v>
      </c>
    </row>
    <row r="52" spans="1:9" s="28" customFormat="1" ht="39" hidden="1" x14ac:dyDescent="0.25">
      <c r="A52" s="54" t="s">
        <v>598</v>
      </c>
      <c r="B52" s="45" t="s">
        <v>9</v>
      </c>
      <c r="C52" s="45" t="s">
        <v>20</v>
      </c>
      <c r="D52" s="45" t="s">
        <v>20</v>
      </c>
      <c r="E52" s="45" t="s">
        <v>38</v>
      </c>
      <c r="F52" s="45"/>
      <c r="G52" s="44">
        <f>G53</f>
        <v>0</v>
      </c>
      <c r="H52" s="44">
        <f>H53</f>
        <v>0</v>
      </c>
      <c r="I52" s="44">
        <f>I53</f>
        <v>0</v>
      </c>
    </row>
    <row r="53" spans="1:9" s="28" customFormat="1" ht="51.75" hidden="1" x14ac:dyDescent="0.25">
      <c r="A53" s="59" t="s">
        <v>39</v>
      </c>
      <c r="B53" s="43" t="s">
        <v>9</v>
      </c>
      <c r="C53" s="43" t="s">
        <v>20</v>
      </c>
      <c r="D53" s="43" t="s">
        <v>20</v>
      </c>
      <c r="E53" s="43" t="s">
        <v>40</v>
      </c>
      <c r="F53" s="43"/>
      <c r="G53" s="79">
        <f>G54+G55</f>
        <v>0</v>
      </c>
      <c r="H53" s="46">
        <f>H55</f>
        <v>0</v>
      </c>
      <c r="I53" s="46">
        <f>I55</f>
        <v>0</v>
      </c>
    </row>
    <row r="54" spans="1:9" s="28" customFormat="1" hidden="1" x14ac:dyDescent="0.25">
      <c r="A54" s="55" t="s">
        <v>17</v>
      </c>
      <c r="B54" s="43" t="s">
        <v>9</v>
      </c>
      <c r="C54" s="43" t="s">
        <v>20</v>
      </c>
      <c r="D54" s="43" t="s">
        <v>20</v>
      </c>
      <c r="E54" s="43" t="s">
        <v>40</v>
      </c>
      <c r="F54" s="43" t="s">
        <v>18</v>
      </c>
      <c r="G54" s="79">
        <v>0</v>
      </c>
      <c r="H54" s="46">
        <v>0</v>
      </c>
      <c r="I54" s="46">
        <v>0</v>
      </c>
    </row>
    <row r="55" spans="1:9" s="28" customFormat="1" hidden="1" x14ac:dyDescent="0.25">
      <c r="A55" s="55" t="s">
        <v>28</v>
      </c>
      <c r="B55" s="43" t="s">
        <v>9</v>
      </c>
      <c r="C55" s="43" t="s">
        <v>20</v>
      </c>
      <c r="D55" s="43" t="s">
        <v>20</v>
      </c>
      <c r="E55" s="43" t="s">
        <v>40</v>
      </c>
      <c r="F55" s="43" t="s">
        <v>29</v>
      </c>
      <c r="G55" s="79"/>
      <c r="H55" s="46"/>
      <c r="I55" s="46"/>
    </row>
    <row r="56" spans="1:9" s="28" customFormat="1" ht="51.75" x14ac:dyDescent="0.25">
      <c r="A56" s="54" t="s">
        <v>761</v>
      </c>
      <c r="B56" s="53" t="s">
        <v>9</v>
      </c>
      <c r="C56" s="45" t="s">
        <v>20</v>
      </c>
      <c r="D56" s="45" t="s">
        <v>20</v>
      </c>
      <c r="E56" s="45" t="s">
        <v>64</v>
      </c>
      <c r="F56" s="45"/>
      <c r="G56" s="44">
        <f>G57+G77+G84</f>
        <v>56</v>
      </c>
      <c r="H56" s="44">
        <f>H57+H77+H84</f>
        <v>56</v>
      </c>
      <c r="I56" s="44">
        <f>I57+I77+I84</f>
        <v>56</v>
      </c>
    </row>
    <row r="57" spans="1:9" s="28" customFormat="1" ht="26.25" hidden="1" x14ac:dyDescent="0.25">
      <c r="A57" s="54" t="s">
        <v>347</v>
      </c>
      <c r="B57" s="53" t="s">
        <v>9</v>
      </c>
      <c r="C57" s="45" t="s">
        <v>20</v>
      </c>
      <c r="D57" s="45" t="s">
        <v>20</v>
      </c>
      <c r="E57" s="45" t="s">
        <v>294</v>
      </c>
      <c r="F57" s="43"/>
      <c r="G57" s="46">
        <f>G59+G60+G69</f>
        <v>0</v>
      </c>
      <c r="H57" s="46">
        <f>H59+H60</f>
        <v>0</v>
      </c>
      <c r="I57" s="46">
        <f>I59+I60</f>
        <v>0</v>
      </c>
    </row>
    <row r="58" spans="1:9" s="28" customFormat="1" ht="51.75" hidden="1" x14ac:dyDescent="0.25">
      <c r="A58" s="55" t="s">
        <v>348</v>
      </c>
      <c r="B58" s="56" t="s">
        <v>9</v>
      </c>
      <c r="C58" s="43" t="s">
        <v>20</v>
      </c>
      <c r="D58" s="43" t="s">
        <v>20</v>
      </c>
      <c r="E58" s="43" t="s">
        <v>295</v>
      </c>
      <c r="F58" s="43"/>
      <c r="G58" s="46">
        <f>G59</f>
        <v>0</v>
      </c>
      <c r="H58" s="46">
        <f>H59</f>
        <v>0</v>
      </c>
      <c r="I58" s="46">
        <f>I59</f>
        <v>0</v>
      </c>
    </row>
    <row r="59" spans="1:9" s="28" customFormat="1" hidden="1" x14ac:dyDescent="0.25">
      <c r="A59" s="55" t="s">
        <v>17</v>
      </c>
      <c r="B59" s="56" t="s">
        <v>9</v>
      </c>
      <c r="C59" s="43" t="s">
        <v>20</v>
      </c>
      <c r="D59" s="43" t="s">
        <v>20</v>
      </c>
      <c r="E59" s="43" t="s">
        <v>295</v>
      </c>
      <c r="F59" s="43" t="s">
        <v>18</v>
      </c>
      <c r="G59" s="46">
        <v>0</v>
      </c>
      <c r="H59" s="46">
        <v>0</v>
      </c>
      <c r="I59" s="46">
        <v>0</v>
      </c>
    </row>
    <row r="60" spans="1:9" s="28" customFormat="1" ht="51.75" hidden="1" x14ac:dyDescent="0.25">
      <c r="A60" s="55" t="s">
        <v>349</v>
      </c>
      <c r="B60" s="56" t="s">
        <v>9</v>
      </c>
      <c r="C60" s="43" t="s">
        <v>20</v>
      </c>
      <c r="D60" s="43" t="s">
        <v>20</v>
      </c>
      <c r="E60" s="43" t="s">
        <v>296</v>
      </c>
      <c r="F60" s="43"/>
      <c r="G60" s="46">
        <f>G61+G63+G65+G71+G73</f>
        <v>0</v>
      </c>
      <c r="H60" s="46">
        <f>H61+H65+H73</f>
        <v>0</v>
      </c>
      <c r="I60" s="46">
        <f>I61+I65+I73</f>
        <v>0</v>
      </c>
    </row>
    <row r="61" spans="1:9" s="28" customFormat="1" ht="26.25" hidden="1" x14ac:dyDescent="0.25">
      <c r="A61" s="55" t="s">
        <v>30</v>
      </c>
      <c r="B61" s="56" t="s">
        <v>9</v>
      </c>
      <c r="C61" s="43" t="s">
        <v>20</v>
      </c>
      <c r="D61" s="43" t="s">
        <v>20</v>
      </c>
      <c r="E61" s="43" t="s">
        <v>297</v>
      </c>
      <c r="F61" s="45"/>
      <c r="G61" s="46">
        <f t="shared" ref="G61:I61" si="4">G62</f>
        <v>0</v>
      </c>
      <c r="H61" s="46">
        <f t="shared" si="4"/>
        <v>0</v>
      </c>
      <c r="I61" s="46">
        <f t="shared" si="4"/>
        <v>0</v>
      </c>
    </row>
    <row r="62" spans="1:9" s="28" customFormat="1" hidden="1" x14ac:dyDescent="0.25">
      <c r="A62" s="55" t="s">
        <v>17</v>
      </c>
      <c r="B62" s="56" t="s">
        <v>9</v>
      </c>
      <c r="C62" s="43" t="s">
        <v>20</v>
      </c>
      <c r="D62" s="43" t="s">
        <v>20</v>
      </c>
      <c r="E62" s="43" t="s">
        <v>297</v>
      </c>
      <c r="F62" s="43" t="s">
        <v>18</v>
      </c>
      <c r="G62" s="46">
        <v>0</v>
      </c>
      <c r="H62" s="46">
        <v>0</v>
      </c>
      <c r="I62" s="46">
        <v>0</v>
      </c>
    </row>
    <row r="63" spans="1:9" s="28" customFormat="1" ht="64.5" hidden="1" x14ac:dyDescent="0.25">
      <c r="A63" s="57" t="s">
        <v>499</v>
      </c>
      <c r="B63" s="56" t="s">
        <v>9</v>
      </c>
      <c r="C63" s="43" t="s">
        <v>20</v>
      </c>
      <c r="D63" s="43" t="s">
        <v>20</v>
      </c>
      <c r="E63" s="43" t="s">
        <v>726</v>
      </c>
      <c r="F63" s="43"/>
      <c r="G63" s="46">
        <v>0</v>
      </c>
      <c r="H63" s="46">
        <v>0</v>
      </c>
      <c r="I63" s="46">
        <v>0</v>
      </c>
    </row>
    <row r="64" spans="1:9" s="28" customFormat="1" hidden="1" x14ac:dyDescent="0.25">
      <c r="A64" s="55" t="s">
        <v>17</v>
      </c>
      <c r="B64" s="56" t="s">
        <v>9</v>
      </c>
      <c r="C64" s="43" t="s">
        <v>20</v>
      </c>
      <c r="D64" s="43" t="s">
        <v>20</v>
      </c>
      <c r="E64" s="43" t="s">
        <v>726</v>
      </c>
      <c r="F64" s="43" t="s">
        <v>18</v>
      </c>
      <c r="G64" s="46">
        <v>0</v>
      </c>
      <c r="H64" s="46">
        <v>0</v>
      </c>
      <c r="I64" s="46">
        <v>0</v>
      </c>
    </row>
    <row r="65" spans="1:9" s="28" customFormat="1" ht="39" hidden="1" x14ac:dyDescent="0.25">
      <c r="A65" s="55" t="s">
        <v>27</v>
      </c>
      <c r="B65" s="56" t="s">
        <v>9</v>
      </c>
      <c r="C65" s="43" t="s">
        <v>20</v>
      </c>
      <c r="D65" s="43" t="s">
        <v>20</v>
      </c>
      <c r="E65" s="43" t="s">
        <v>298</v>
      </c>
      <c r="F65" s="43"/>
      <c r="G65" s="46">
        <f t="shared" ref="G65:I65" si="5">G66</f>
        <v>0</v>
      </c>
      <c r="H65" s="46">
        <f t="shared" si="5"/>
        <v>0</v>
      </c>
      <c r="I65" s="46">
        <f t="shared" si="5"/>
        <v>0</v>
      </c>
    </row>
    <row r="66" spans="1:9" s="28" customFormat="1" hidden="1" x14ac:dyDescent="0.25">
      <c r="A66" s="55" t="s">
        <v>17</v>
      </c>
      <c r="B66" s="56" t="s">
        <v>9</v>
      </c>
      <c r="C66" s="43" t="s">
        <v>20</v>
      </c>
      <c r="D66" s="43" t="s">
        <v>20</v>
      </c>
      <c r="E66" s="43" t="s">
        <v>298</v>
      </c>
      <c r="F66" s="43" t="s">
        <v>18</v>
      </c>
      <c r="G66" s="46">
        <v>0</v>
      </c>
      <c r="H66" s="46">
        <v>0</v>
      </c>
      <c r="I66" s="46">
        <v>0</v>
      </c>
    </row>
    <row r="67" spans="1:9" s="28" customFormat="1" ht="64.5" hidden="1" x14ac:dyDescent="0.25">
      <c r="A67" s="61" t="s">
        <v>487</v>
      </c>
      <c r="B67" s="43" t="s">
        <v>9</v>
      </c>
      <c r="C67" s="43" t="s">
        <v>20</v>
      </c>
      <c r="D67" s="43" t="s">
        <v>20</v>
      </c>
      <c r="E67" s="43" t="s">
        <v>488</v>
      </c>
      <c r="F67" s="43"/>
      <c r="G67" s="46">
        <f>G68</f>
        <v>0</v>
      </c>
      <c r="H67" s="46">
        <v>0</v>
      </c>
      <c r="I67" s="46">
        <v>0</v>
      </c>
    </row>
    <row r="68" spans="1:9" s="28" customFormat="1" hidden="1" x14ac:dyDescent="0.25">
      <c r="A68" s="55" t="s">
        <v>17</v>
      </c>
      <c r="B68" s="43" t="s">
        <v>9</v>
      </c>
      <c r="C68" s="43" t="s">
        <v>20</v>
      </c>
      <c r="D68" s="43" t="s">
        <v>20</v>
      </c>
      <c r="E68" s="43" t="s">
        <v>488</v>
      </c>
      <c r="F68" s="43" t="s">
        <v>18</v>
      </c>
      <c r="G68" s="46"/>
      <c r="H68" s="46">
        <v>0</v>
      </c>
      <c r="I68" s="46">
        <v>0</v>
      </c>
    </row>
    <row r="69" spans="1:9" s="28" customFormat="1" ht="64.5" hidden="1" x14ac:dyDescent="0.25">
      <c r="A69" s="55" t="s">
        <v>487</v>
      </c>
      <c r="B69" s="43" t="s">
        <v>9</v>
      </c>
      <c r="C69" s="43" t="s">
        <v>20</v>
      </c>
      <c r="D69" s="43" t="s">
        <v>20</v>
      </c>
      <c r="E69" s="43" t="s">
        <v>489</v>
      </c>
      <c r="F69" s="43"/>
      <c r="G69" s="46">
        <f>G70</f>
        <v>0</v>
      </c>
      <c r="H69" s="46">
        <v>0</v>
      </c>
      <c r="I69" s="46">
        <v>0</v>
      </c>
    </row>
    <row r="70" spans="1:9" s="28" customFormat="1" hidden="1" x14ac:dyDescent="0.25">
      <c r="A70" s="55" t="s">
        <v>17</v>
      </c>
      <c r="B70" s="43" t="s">
        <v>9</v>
      </c>
      <c r="C70" s="43" t="s">
        <v>20</v>
      </c>
      <c r="D70" s="43" t="s">
        <v>20</v>
      </c>
      <c r="E70" s="43" t="s">
        <v>489</v>
      </c>
      <c r="F70" s="43" t="s">
        <v>18</v>
      </c>
      <c r="G70" s="46"/>
      <c r="H70" s="46">
        <v>0</v>
      </c>
      <c r="I70" s="46">
        <v>0</v>
      </c>
    </row>
    <row r="71" spans="1:9" s="28" customFormat="1" ht="91.5" hidden="1" customHeight="1" x14ac:dyDescent="0.25">
      <c r="A71" s="55" t="s">
        <v>647</v>
      </c>
      <c r="B71" s="56" t="s">
        <v>9</v>
      </c>
      <c r="C71" s="43" t="s">
        <v>20</v>
      </c>
      <c r="D71" s="43" t="s">
        <v>20</v>
      </c>
      <c r="E71" s="43" t="s">
        <v>727</v>
      </c>
      <c r="F71" s="43"/>
      <c r="G71" s="46">
        <f>G72</f>
        <v>0</v>
      </c>
      <c r="H71" s="46">
        <v>0</v>
      </c>
      <c r="I71" s="46">
        <v>0</v>
      </c>
    </row>
    <row r="72" spans="1:9" s="28" customFormat="1" hidden="1" x14ac:dyDescent="0.25">
      <c r="A72" s="55" t="s">
        <v>17</v>
      </c>
      <c r="B72" s="56" t="s">
        <v>9</v>
      </c>
      <c r="C72" s="43" t="s">
        <v>20</v>
      </c>
      <c r="D72" s="43" t="s">
        <v>20</v>
      </c>
      <c r="E72" s="43" t="s">
        <v>727</v>
      </c>
      <c r="F72" s="43" t="s">
        <v>18</v>
      </c>
      <c r="G72" s="46">
        <v>0</v>
      </c>
      <c r="H72" s="46">
        <v>0</v>
      </c>
      <c r="I72" s="46">
        <v>0</v>
      </c>
    </row>
    <row r="73" spans="1:9" s="28" customFormat="1" ht="39" hidden="1" x14ac:dyDescent="0.25">
      <c r="A73" s="55" t="s">
        <v>27</v>
      </c>
      <c r="B73" s="56" t="s">
        <v>9</v>
      </c>
      <c r="C73" s="43" t="s">
        <v>20</v>
      </c>
      <c r="D73" s="43" t="s">
        <v>20</v>
      </c>
      <c r="E73" s="43" t="s">
        <v>299</v>
      </c>
      <c r="F73" s="43"/>
      <c r="G73" s="46">
        <f>G74</f>
        <v>0</v>
      </c>
      <c r="H73" s="46">
        <f>H74</f>
        <v>0</v>
      </c>
      <c r="I73" s="46">
        <f>I74</f>
        <v>0</v>
      </c>
    </row>
    <row r="74" spans="1:9" s="28" customFormat="1" hidden="1" x14ac:dyDescent="0.25">
      <c r="A74" s="55" t="s">
        <v>17</v>
      </c>
      <c r="B74" s="56" t="s">
        <v>9</v>
      </c>
      <c r="C74" s="43" t="s">
        <v>20</v>
      </c>
      <c r="D74" s="43" t="s">
        <v>20</v>
      </c>
      <c r="E74" s="43" t="s">
        <v>299</v>
      </c>
      <c r="F74" s="43" t="s">
        <v>18</v>
      </c>
      <c r="G74" s="46">
        <v>0</v>
      </c>
      <c r="H74" s="46">
        <v>0</v>
      </c>
      <c r="I74" s="46">
        <v>0</v>
      </c>
    </row>
    <row r="75" spans="1:9" s="28" customFormat="1" ht="43.5" hidden="1" customHeight="1" x14ac:dyDescent="0.25">
      <c r="A75" s="55" t="s">
        <v>569</v>
      </c>
      <c r="B75" s="56" t="s">
        <v>9</v>
      </c>
      <c r="C75" s="43" t="s">
        <v>20</v>
      </c>
      <c r="D75" s="43" t="s">
        <v>20</v>
      </c>
      <c r="E75" s="43" t="s">
        <v>572</v>
      </c>
      <c r="F75" s="43"/>
      <c r="G75" s="46">
        <f>G76</f>
        <v>0</v>
      </c>
      <c r="H75" s="46">
        <f>H76</f>
        <v>0</v>
      </c>
      <c r="I75" s="46">
        <f>I76</f>
        <v>0</v>
      </c>
    </row>
    <row r="76" spans="1:9" s="28" customFormat="1" hidden="1" x14ac:dyDescent="0.25">
      <c r="A76" s="55" t="s">
        <v>17</v>
      </c>
      <c r="B76" s="56" t="s">
        <v>9</v>
      </c>
      <c r="C76" s="43" t="s">
        <v>20</v>
      </c>
      <c r="D76" s="43" t="s">
        <v>20</v>
      </c>
      <c r="E76" s="43" t="s">
        <v>572</v>
      </c>
      <c r="F76" s="43" t="s">
        <v>18</v>
      </c>
      <c r="G76" s="46">
        <v>0</v>
      </c>
      <c r="H76" s="46">
        <v>0</v>
      </c>
      <c r="I76" s="46">
        <v>0</v>
      </c>
    </row>
    <row r="77" spans="1:9" s="28" customFormat="1" ht="39" x14ac:dyDescent="0.25">
      <c r="A77" s="54" t="s">
        <v>350</v>
      </c>
      <c r="B77" s="53" t="s">
        <v>9</v>
      </c>
      <c r="C77" s="45" t="s">
        <v>20</v>
      </c>
      <c r="D77" s="45" t="s">
        <v>20</v>
      </c>
      <c r="E77" s="45" t="s">
        <v>300</v>
      </c>
      <c r="F77" s="45"/>
      <c r="G77" s="44">
        <f>G78+G82+G80</f>
        <v>50</v>
      </c>
      <c r="H77" s="44">
        <f t="shared" ref="H77:I77" si="6">H78</f>
        <v>50</v>
      </c>
      <c r="I77" s="44">
        <f t="shared" si="6"/>
        <v>50</v>
      </c>
    </row>
    <row r="78" spans="1:9" s="28" customFormat="1" ht="54.75" customHeight="1" x14ac:dyDescent="0.25">
      <c r="A78" s="55" t="s">
        <v>41</v>
      </c>
      <c r="B78" s="56" t="s">
        <v>9</v>
      </c>
      <c r="C78" s="43" t="s">
        <v>20</v>
      </c>
      <c r="D78" s="43" t="s">
        <v>20</v>
      </c>
      <c r="E78" s="43" t="s">
        <v>301</v>
      </c>
      <c r="F78" s="45"/>
      <c r="G78" s="46">
        <f>G79</f>
        <v>50</v>
      </c>
      <c r="H78" s="46">
        <f>H79</f>
        <v>50</v>
      </c>
      <c r="I78" s="46">
        <f>I79</f>
        <v>50</v>
      </c>
    </row>
    <row r="79" spans="1:9" s="28" customFormat="1" x14ac:dyDescent="0.25">
      <c r="A79" s="55" t="s">
        <v>17</v>
      </c>
      <c r="B79" s="56" t="s">
        <v>9</v>
      </c>
      <c r="C79" s="43" t="s">
        <v>20</v>
      </c>
      <c r="D79" s="43" t="s">
        <v>20</v>
      </c>
      <c r="E79" s="43" t="s">
        <v>301</v>
      </c>
      <c r="F79" s="43" t="s">
        <v>18</v>
      </c>
      <c r="G79" s="46">
        <v>50</v>
      </c>
      <c r="H79" s="46">
        <v>50</v>
      </c>
      <c r="I79" s="46">
        <v>50</v>
      </c>
    </row>
    <row r="80" spans="1:9" s="28" customFormat="1" ht="39" hidden="1" x14ac:dyDescent="0.25">
      <c r="A80" s="55" t="s">
        <v>703</v>
      </c>
      <c r="B80" s="56" t="s">
        <v>9</v>
      </c>
      <c r="C80" s="43" t="s">
        <v>20</v>
      </c>
      <c r="D80" s="43" t="s">
        <v>20</v>
      </c>
      <c r="E80" s="43" t="s">
        <v>704</v>
      </c>
      <c r="F80" s="43"/>
      <c r="G80" s="46">
        <f>G81</f>
        <v>0</v>
      </c>
      <c r="H80" s="46"/>
      <c r="I80" s="46"/>
    </row>
    <row r="81" spans="1:9" s="28" customFormat="1" hidden="1" x14ac:dyDescent="0.25">
      <c r="A81" s="55" t="s">
        <v>17</v>
      </c>
      <c r="B81" s="56" t="s">
        <v>9</v>
      </c>
      <c r="C81" s="43" t="s">
        <v>20</v>
      </c>
      <c r="D81" s="43" t="s">
        <v>20</v>
      </c>
      <c r="E81" s="43" t="s">
        <v>704</v>
      </c>
      <c r="F81" s="43" t="s">
        <v>18</v>
      </c>
      <c r="G81" s="46">
        <v>0</v>
      </c>
      <c r="H81" s="46">
        <v>0</v>
      </c>
      <c r="I81" s="46">
        <v>0</v>
      </c>
    </row>
    <row r="82" spans="1:9" s="28" customFormat="1" ht="64.5" hidden="1" x14ac:dyDescent="0.25">
      <c r="A82" s="55" t="s">
        <v>653</v>
      </c>
      <c r="B82" s="56" t="s">
        <v>9</v>
      </c>
      <c r="C82" s="43" t="s">
        <v>20</v>
      </c>
      <c r="D82" s="43" t="s">
        <v>20</v>
      </c>
      <c r="E82" s="43" t="s">
        <v>655</v>
      </c>
      <c r="F82" s="43"/>
      <c r="G82" s="46">
        <f>G83</f>
        <v>0</v>
      </c>
      <c r="H82" s="46">
        <f>H83</f>
        <v>0</v>
      </c>
      <c r="I82" s="46">
        <f>I83</f>
        <v>0</v>
      </c>
    </row>
    <row r="83" spans="1:9" s="28" customFormat="1" hidden="1" x14ac:dyDescent="0.25">
      <c r="A83" s="55" t="s">
        <v>17</v>
      </c>
      <c r="B83" s="56" t="s">
        <v>9</v>
      </c>
      <c r="C83" s="43" t="s">
        <v>20</v>
      </c>
      <c r="D83" s="43" t="s">
        <v>20</v>
      </c>
      <c r="E83" s="43" t="s">
        <v>655</v>
      </c>
      <c r="F83" s="43" t="s">
        <v>18</v>
      </c>
      <c r="G83" s="46">
        <v>0</v>
      </c>
      <c r="H83" s="46">
        <v>0</v>
      </c>
      <c r="I83" s="46">
        <v>0</v>
      </c>
    </row>
    <row r="84" spans="1:9" s="28" customFormat="1" ht="51.75" x14ac:dyDescent="0.25">
      <c r="A84" s="54" t="s">
        <v>351</v>
      </c>
      <c r="B84" s="53" t="s">
        <v>9</v>
      </c>
      <c r="C84" s="45" t="s">
        <v>20</v>
      </c>
      <c r="D84" s="45" t="s">
        <v>20</v>
      </c>
      <c r="E84" s="45" t="s">
        <v>302</v>
      </c>
      <c r="F84" s="45"/>
      <c r="G84" s="44">
        <f t="shared" ref="G84:I85" si="7">G85</f>
        <v>6</v>
      </c>
      <c r="H84" s="44">
        <f t="shared" si="7"/>
        <v>6</v>
      </c>
      <c r="I84" s="44">
        <f t="shared" si="7"/>
        <v>6</v>
      </c>
    </row>
    <row r="85" spans="1:9" s="28" customFormat="1" ht="51.75" x14ac:dyDescent="0.25">
      <c r="A85" s="55" t="s">
        <v>352</v>
      </c>
      <c r="B85" s="56" t="s">
        <v>9</v>
      </c>
      <c r="C85" s="43" t="s">
        <v>20</v>
      </c>
      <c r="D85" s="43" t="s">
        <v>20</v>
      </c>
      <c r="E85" s="43" t="s">
        <v>303</v>
      </c>
      <c r="F85" s="43"/>
      <c r="G85" s="46">
        <f t="shared" si="7"/>
        <v>6</v>
      </c>
      <c r="H85" s="46">
        <f t="shared" si="7"/>
        <v>6</v>
      </c>
      <c r="I85" s="46">
        <f t="shared" si="7"/>
        <v>6</v>
      </c>
    </row>
    <row r="86" spans="1:9" s="28" customFormat="1" x14ac:dyDescent="0.25">
      <c r="A86" s="55" t="s">
        <v>17</v>
      </c>
      <c r="B86" s="56" t="s">
        <v>9</v>
      </c>
      <c r="C86" s="43" t="s">
        <v>20</v>
      </c>
      <c r="D86" s="43" t="s">
        <v>20</v>
      </c>
      <c r="E86" s="43" t="s">
        <v>303</v>
      </c>
      <c r="F86" s="43" t="s">
        <v>18</v>
      </c>
      <c r="G86" s="46">
        <v>6</v>
      </c>
      <c r="H86" s="46">
        <v>6</v>
      </c>
      <c r="I86" s="46">
        <v>6</v>
      </c>
    </row>
    <row r="87" spans="1:9" s="28" customFormat="1" x14ac:dyDescent="0.25">
      <c r="A87" s="54" t="s">
        <v>108</v>
      </c>
      <c r="B87" s="53" t="s">
        <v>9</v>
      </c>
      <c r="C87" s="45" t="s">
        <v>20</v>
      </c>
      <c r="D87" s="45" t="s">
        <v>109</v>
      </c>
      <c r="E87" s="45"/>
      <c r="F87" s="43"/>
      <c r="G87" s="44">
        <f>G88</f>
        <v>57.9</v>
      </c>
      <c r="H87" s="44">
        <f>H88</f>
        <v>59.6</v>
      </c>
      <c r="I87" s="44">
        <f>I88</f>
        <v>59.6</v>
      </c>
    </row>
    <row r="88" spans="1:9" s="28" customFormat="1" ht="39" x14ac:dyDescent="0.25">
      <c r="A88" s="54" t="s">
        <v>598</v>
      </c>
      <c r="B88" s="53" t="s">
        <v>9</v>
      </c>
      <c r="C88" s="45" t="s">
        <v>20</v>
      </c>
      <c r="D88" s="45" t="s">
        <v>109</v>
      </c>
      <c r="E88" s="45" t="s">
        <v>38</v>
      </c>
      <c r="F88" s="43"/>
      <c r="G88" s="44">
        <f>G89+G94</f>
        <v>57.9</v>
      </c>
      <c r="H88" s="44">
        <f>H89</f>
        <v>59.6</v>
      </c>
      <c r="I88" s="44">
        <f>I89</f>
        <v>59.6</v>
      </c>
    </row>
    <row r="89" spans="1:9" s="28" customFormat="1" ht="51.75" x14ac:dyDescent="0.25">
      <c r="A89" s="59" t="s">
        <v>39</v>
      </c>
      <c r="B89" s="43" t="s">
        <v>9</v>
      </c>
      <c r="C89" s="43" t="s">
        <v>20</v>
      </c>
      <c r="D89" s="43" t="s">
        <v>109</v>
      </c>
      <c r="E89" s="43" t="s">
        <v>40</v>
      </c>
      <c r="F89" s="43"/>
      <c r="G89" s="46">
        <f>G90</f>
        <v>57.9</v>
      </c>
      <c r="H89" s="46">
        <f>H90</f>
        <v>59.6</v>
      </c>
      <c r="I89" s="46">
        <f>I90</f>
        <v>59.6</v>
      </c>
    </row>
    <row r="90" spans="1:9" s="28" customFormat="1" x14ac:dyDescent="0.25">
      <c r="A90" s="55" t="s">
        <v>28</v>
      </c>
      <c r="B90" s="43" t="s">
        <v>9</v>
      </c>
      <c r="C90" s="43" t="s">
        <v>20</v>
      </c>
      <c r="D90" s="43" t="s">
        <v>109</v>
      </c>
      <c r="E90" s="43" t="s">
        <v>40</v>
      </c>
      <c r="F90" s="43" t="s">
        <v>29</v>
      </c>
      <c r="G90" s="46">
        <v>57.9</v>
      </c>
      <c r="H90" s="46">
        <v>59.6</v>
      </c>
      <c r="I90" s="46">
        <v>59.6</v>
      </c>
    </row>
    <row r="91" spans="1:9" s="28" customFormat="1" ht="26.25" hidden="1" x14ac:dyDescent="0.25">
      <c r="A91" s="54" t="s">
        <v>365</v>
      </c>
      <c r="B91" s="53" t="s">
        <v>74</v>
      </c>
      <c r="C91" s="45" t="s">
        <v>20</v>
      </c>
      <c r="D91" s="45" t="s">
        <v>109</v>
      </c>
      <c r="E91" s="45" t="s">
        <v>102</v>
      </c>
      <c r="F91" s="43"/>
      <c r="G91" s="46">
        <f>G92</f>
        <v>0</v>
      </c>
      <c r="H91" s="46">
        <v>0</v>
      </c>
      <c r="I91" s="46">
        <v>0</v>
      </c>
    </row>
    <row r="92" spans="1:9" s="28" customFormat="1" ht="39" hidden="1" x14ac:dyDescent="0.25">
      <c r="A92" s="55" t="s">
        <v>323</v>
      </c>
      <c r="B92" s="56" t="s">
        <v>74</v>
      </c>
      <c r="C92" s="43" t="s">
        <v>20</v>
      </c>
      <c r="D92" s="43" t="s">
        <v>109</v>
      </c>
      <c r="E92" s="43" t="s">
        <v>324</v>
      </c>
      <c r="F92" s="43"/>
      <c r="G92" s="46">
        <f>G93</f>
        <v>0</v>
      </c>
      <c r="H92" s="46">
        <v>0</v>
      </c>
      <c r="I92" s="46">
        <v>0</v>
      </c>
    </row>
    <row r="93" spans="1:9" s="28" customFormat="1" hidden="1" x14ac:dyDescent="0.25">
      <c r="A93" s="55" t="s">
        <v>28</v>
      </c>
      <c r="B93" s="56" t="s">
        <v>74</v>
      </c>
      <c r="C93" s="43" t="s">
        <v>20</v>
      </c>
      <c r="D93" s="43" t="s">
        <v>109</v>
      </c>
      <c r="E93" s="43" t="s">
        <v>324</v>
      </c>
      <c r="F93" s="43" t="s">
        <v>29</v>
      </c>
      <c r="G93" s="46">
        <v>0</v>
      </c>
      <c r="H93" s="46">
        <v>0</v>
      </c>
      <c r="I93" s="46">
        <v>0</v>
      </c>
    </row>
    <row r="94" spans="1:9" s="28" customFormat="1" ht="26.25" hidden="1" x14ac:dyDescent="0.25">
      <c r="A94" s="54" t="s">
        <v>728</v>
      </c>
      <c r="B94" s="56" t="s">
        <v>9</v>
      </c>
      <c r="C94" s="43" t="s">
        <v>20</v>
      </c>
      <c r="D94" s="43" t="s">
        <v>109</v>
      </c>
      <c r="E94" s="43" t="s">
        <v>324</v>
      </c>
      <c r="F94" s="43"/>
      <c r="G94" s="46">
        <f>G95</f>
        <v>0</v>
      </c>
      <c r="H94" s="46">
        <v>0</v>
      </c>
      <c r="I94" s="46">
        <v>0</v>
      </c>
    </row>
    <row r="95" spans="1:9" s="28" customFormat="1" ht="39" hidden="1" x14ac:dyDescent="0.25">
      <c r="A95" s="55" t="s">
        <v>729</v>
      </c>
      <c r="B95" s="56" t="s">
        <v>9</v>
      </c>
      <c r="C95" s="43" t="s">
        <v>20</v>
      </c>
      <c r="D95" s="43" t="s">
        <v>109</v>
      </c>
      <c r="E95" s="43" t="s">
        <v>324</v>
      </c>
      <c r="F95" s="43" t="s">
        <v>29</v>
      </c>
      <c r="G95" s="46">
        <v>0</v>
      </c>
      <c r="H95" s="46">
        <v>0</v>
      </c>
      <c r="I95" s="46">
        <v>0</v>
      </c>
    </row>
    <row r="96" spans="1:9" s="28" customFormat="1" x14ac:dyDescent="0.25">
      <c r="A96" s="54" t="s">
        <v>43</v>
      </c>
      <c r="B96" s="53" t="s">
        <v>9</v>
      </c>
      <c r="C96" s="45" t="s">
        <v>44</v>
      </c>
      <c r="D96" s="43"/>
      <c r="E96" s="43"/>
      <c r="F96" s="43"/>
      <c r="G96" s="44">
        <f>G97+G167</f>
        <v>107276.2</v>
      </c>
      <c r="H96" s="44">
        <f>H97+H167</f>
        <v>56792.5</v>
      </c>
      <c r="I96" s="44">
        <f>I97+I167</f>
        <v>53670.1</v>
      </c>
    </row>
    <row r="97" spans="1:9" s="28" customFormat="1" x14ac:dyDescent="0.25">
      <c r="A97" s="54" t="s">
        <v>45</v>
      </c>
      <c r="B97" s="53" t="s">
        <v>9</v>
      </c>
      <c r="C97" s="45" t="s">
        <v>44</v>
      </c>
      <c r="D97" s="45" t="s">
        <v>46</v>
      </c>
      <c r="E97" s="45"/>
      <c r="F97" s="45"/>
      <c r="G97" s="44">
        <f>G98</f>
        <v>96508.800000000003</v>
      </c>
      <c r="H97" s="44">
        <f>H98</f>
        <v>46095.1</v>
      </c>
      <c r="I97" s="44">
        <f>I98</f>
        <v>42972.7</v>
      </c>
    </row>
    <row r="98" spans="1:9" s="28" customFormat="1" ht="51.75" x14ac:dyDescent="0.25">
      <c r="A98" s="54" t="s">
        <v>761</v>
      </c>
      <c r="B98" s="53" t="s">
        <v>9</v>
      </c>
      <c r="C98" s="45" t="s">
        <v>44</v>
      </c>
      <c r="D98" s="45" t="s">
        <v>46</v>
      </c>
      <c r="E98" s="45" t="s">
        <v>47</v>
      </c>
      <c r="F98" s="45"/>
      <c r="G98" s="44">
        <f>G99+G161</f>
        <v>96508.800000000003</v>
      </c>
      <c r="H98" s="44">
        <f>H99+H161</f>
        <v>46095.1</v>
      </c>
      <c r="I98" s="44">
        <f>I99+I161</f>
        <v>42972.7</v>
      </c>
    </row>
    <row r="99" spans="1:9" s="28" customFormat="1" ht="26.25" x14ac:dyDescent="0.25">
      <c r="A99" s="54" t="s">
        <v>23</v>
      </c>
      <c r="B99" s="53" t="s">
        <v>9</v>
      </c>
      <c r="C99" s="45" t="s">
        <v>44</v>
      </c>
      <c r="D99" s="45" t="s">
        <v>46</v>
      </c>
      <c r="E99" s="45" t="s">
        <v>48</v>
      </c>
      <c r="F99" s="45"/>
      <c r="G99" s="44">
        <f>G100+G111+G122+G133+G156+G147+G154</f>
        <v>96146.8</v>
      </c>
      <c r="H99" s="44">
        <f>H100+H111+H122+H133+H156+H147+H154</f>
        <v>46045.1</v>
      </c>
      <c r="I99" s="44">
        <f>I100+I111+I122+I133+I156+I147+I154</f>
        <v>42922.7</v>
      </c>
    </row>
    <row r="100" spans="1:9" s="28" customFormat="1" ht="51.75" x14ac:dyDescent="0.25">
      <c r="A100" s="55" t="s">
        <v>49</v>
      </c>
      <c r="B100" s="56" t="s">
        <v>9</v>
      </c>
      <c r="C100" s="43" t="s">
        <v>44</v>
      </c>
      <c r="D100" s="43" t="s">
        <v>46</v>
      </c>
      <c r="E100" s="43" t="s">
        <v>50</v>
      </c>
      <c r="F100" s="43"/>
      <c r="G100" s="46">
        <f>G101+G105+G107+G103+G109</f>
        <v>33169.699999999997</v>
      </c>
      <c r="H100" s="46">
        <f>H101+H105+H107</f>
        <v>22991.1</v>
      </c>
      <c r="I100" s="46">
        <f>I101+I105+I107</f>
        <v>22991.1</v>
      </c>
    </row>
    <row r="101" spans="1:9" s="28" customFormat="1" ht="26.25" x14ac:dyDescent="0.25">
      <c r="A101" s="55" t="s">
        <v>30</v>
      </c>
      <c r="B101" s="56" t="s">
        <v>9</v>
      </c>
      <c r="C101" s="43" t="s">
        <v>44</v>
      </c>
      <c r="D101" s="43" t="s">
        <v>46</v>
      </c>
      <c r="E101" s="43" t="s">
        <v>51</v>
      </c>
      <c r="F101" s="43"/>
      <c r="G101" s="46">
        <f>G102</f>
        <v>22587.3</v>
      </c>
      <c r="H101" s="46">
        <f>H102</f>
        <v>22991.1</v>
      </c>
      <c r="I101" s="46">
        <f>I102</f>
        <v>22991.1</v>
      </c>
    </row>
    <row r="102" spans="1:9" s="28" customFormat="1" x14ac:dyDescent="0.25">
      <c r="A102" s="58" t="s">
        <v>17</v>
      </c>
      <c r="B102" s="56" t="s">
        <v>9</v>
      </c>
      <c r="C102" s="43" t="s">
        <v>44</v>
      </c>
      <c r="D102" s="43" t="s">
        <v>46</v>
      </c>
      <c r="E102" s="43" t="s">
        <v>51</v>
      </c>
      <c r="F102" s="43" t="s">
        <v>18</v>
      </c>
      <c r="G102" s="46">
        <v>22587.3</v>
      </c>
      <c r="H102" s="46">
        <v>22991.1</v>
      </c>
      <c r="I102" s="46">
        <v>22991.1</v>
      </c>
    </row>
    <row r="103" spans="1:9" s="28" customFormat="1" ht="67.5" customHeight="1" x14ac:dyDescent="0.25">
      <c r="A103" s="55" t="s">
        <v>499</v>
      </c>
      <c r="B103" s="56" t="s">
        <v>9</v>
      </c>
      <c r="C103" s="43" t="s">
        <v>44</v>
      </c>
      <c r="D103" s="43" t="s">
        <v>46</v>
      </c>
      <c r="E103" s="43" t="s">
        <v>501</v>
      </c>
      <c r="F103" s="43"/>
      <c r="G103" s="46">
        <f>G104</f>
        <v>3490.2</v>
      </c>
      <c r="H103" s="46">
        <v>0</v>
      </c>
      <c r="I103" s="46">
        <v>0</v>
      </c>
    </row>
    <row r="104" spans="1:9" s="28" customFormat="1" ht="15.75" customHeight="1" x14ac:dyDescent="0.25">
      <c r="A104" s="55" t="s">
        <v>17</v>
      </c>
      <c r="B104" s="56" t="s">
        <v>9</v>
      </c>
      <c r="C104" s="43" t="s">
        <v>44</v>
      </c>
      <c r="D104" s="43" t="s">
        <v>46</v>
      </c>
      <c r="E104" s="43" t="s">
        <v>501</v>
      </c>
      <c r="F104" s="43" t="s">
        <v>18</v>
      </c>
      <c r="G104" s="80">
        <v>3490.2</v>
      </c>
      <c r="H104" s="46">
        <v>0</v>
      </c>
      <c r="I104" s="46">
        <v>0</v>
      </c>
    </row>
    <row r="105" spans="1:9" s="28" customFormat="1" ht="39" x14ac:dyDescent="0.25">
      <c r="A105" s="55" t="s">
        <v>32</v>
      </c>
      <c r="B105" s="56" t="s">
        <v>9</v>
      </c>
      <c r="C105" s="43" t="s">
        <v>44</v>
      </c>
      <c r="D105" s="43" t="s">
        <v>46</v>
      </c>
      <c r="E105" s="43" t="s">
        <v>52</v>
      </c>
      <c r="F105" s="43"/>
      <c r="G105" s="46">
        <f>G106</f>
        <v>5673.8</v>
      </c>
      <c r="H105" s="46">
        <f>H106</f>
        <v>0</v>
      </c>
      <c r="I105" s="46">
        <f>I106</f>
        <v>0</v>
      </c>
    </row>
    <row r="106" spans="1:9" s="28" customFormat="1" x14ac:dyDescent="0.25">
      <c r="A106" s="55" t="s">
        <v>17</v>
      </c>
      <c r="B106" s="56" t="s">
        <v>9</v>
      </c>
      <c r="C106" s="43" t="s">
        <v>44</v>
      </c>
      <c r="D106" s="43" t="s">
        <v>46</v>
      </c>
      <c r="E106" s="43" t="s">
        <v>52</v>
      </c>
      <c r="F106" s="43" t="s">
        <v>18</v>
      </c>
      <c r="G106" s="46">
        <v>5673.8</v>
      </c>
      <c r="H106" s="46">
        <v>0</v>
      </c>
      <c r="I106" s="46">
        <v>0</v>
      </c>
    </row>
    <row r="107" spans="1:9" s="28" customFormat="1" ht="39" x14ac:dyDescent="0.25">
      <c r="A107" s="55" t="s">
        <v>27</v>
      </c>
      <c r="B107" s="56" t="s">
        <v>9</v>
      </c>
      <c r="C107" s="43" t="s">
        <v>44</v>
      </c>
      <c r="D107" s="43" t="s">
        <v>46</v>
      </c>
      <c r="E107" s="43" t="s">
        <v>231</v>
      </c>
      <c r="F107" s="43"/>
      <c r="G107" s="46">
        <f>G108</f>
        <v>1418.4</v>
      </c>
      <c r="H107" s="46">
        <f>H108</f>
        <v>0</v>
      </c>
      <c r="I107" s="46">
        <f>I108</f>
        <v>0</v>
      </c>
    </row>
    <row r="108" spans="1:9" s="28" customFormat="1" x14ac:dyDescent="0.25">
      <c r="A108" s="55" t="s">
        <v>17</v>
      </c>
      <c r="B108" s="56" t="s">
        <v>9</v>
      </c>
      <c r="C108" s="43" t="s">
        <v>44</v>
      </c>
      <c r="D108" s="43" t="s">
        <v>46</v>
      </c>
      <c r="E108" s="43" t="s">
        <v>231</v>
      </c>
      <c r="F108" s="43" t="s">
        <v>18</v>
      </c>
      <c r="G108" s="46">
        <v>1418.4</v>
      </c>
      <c r="H108" s="46">
        <v>0</v>
      </c>
      <c r="I108" s="46">
        <v>0</v>
      </c>
    </row>
    <row r="109" spans="1:9" s="28" customFormat="1" ht="36.75" hidden="1" x14ac:dyDescent="0.25">
      <c r="A109" s="62" t="s">
        <v>569</v>
      </c>
      <c r="B109" s="56" t="s">
        <v>9</v>
      </c>
      <c r="C109" s="43" t="s">
        <v>44</v>
      </c>
      <c r="D109" s="43" t="s">
        <v>46</v>
      </c>
      <c r="E109" s="43" t="s">
        <v>573</v>
      </c>
      <c r="F109" s="43"/>
      <c r="G109" s="46">
        <f>G110</f>
        <v>0</v>
      </c>
      <c r="H109" s="46">
        <f>H110</f>
        <v>0</v>
      </c>
      <c r="I109" s="46">
        <f>I110</f>
        <v>0</v>
      </c>
    </row>
    <row r="110" spans="1:9" s="28" customFormat="1" hidden="1" x14ac:dyDescent="0.25">
      <c r="A110" s="55" t="s">
        <v>17</v>
      </c>
      <c r="B110" s="56" t="s">
        <v>9</v>
      </c>
      <c r="C110" s="43" t="s">
        <v>44</v>
      </c>
      <c r="D110" s="43" t="s">
        <v>46</v>
      </c>
      <c r="E110" s="43" t="s">
        <v>573</v>
      </c>
      <c r="F110" s="43" t="s">
        <v>18</v>
      </c>
      <c r="G110" s="46">
        <v>0</v>
      </c>
      <c r="H110" s="46">
        <v>0</v>
      </c>
      <c r="I110" s="46">
        <v>0</v>
      </c>
    </row>
    <row r="111" spans="1:9" s="28" customFormat="1" ht="39" x14ac:dyDescent="0.25">
      <c r="A111" s="55" t="s">
        <v>53</v>
      </c>
      <c r="B111" s="56" t="s">
        <v>9</v>
      </c>
      <c r="C111" s="43" t="s">
        <v>44</v>
      </c>
      <c r="D111" s="43" t="s">
        <v>46</v>
      </c>
      <c r="E111" s="43" t="s">
        <v>54</v>
      </c>
      <c r="F111" s="43"/>
      <c r="G111" s="46">
        <f>G112+G116+G118+G120+G114</f>
        <v>17299</v>
      </c>
      <c r="H111" s="46">
        <f>H112+H116+H118</f>
        <v>15057</v>
      </c>
      <c r="I111" s="46">
        <f>I112+I116+I118</f>
        <v>15057</v>
      </c>
    </row>
    <row r="112" spans="1:9" s="28" customFormat="1" ht="26.25" x14ac:dyDescent="0.25">
      <c r="A112" s="55" t="s">
        <v>30</v>
      </c>
      <c r="B112" s="56" t="s">
        <v>9</v>
      </c>
      <c r="C112" s="43" t="s">
        <v>44</v>
      </c>
      <c r="D112" s="43" t="s">
        <v>46</v>
      </c>
      <c r="E112" s="43" t="s">
        <v>55</v>
      </c>
      <c r="F112" s="43"/>
      <c r="G112" s="46">
        <f>G113</f>
        <v>15168.1</v>
      </c>
      <c r="H112" s="46">
        <f>H113</f>
        <v>15057</v>
      </c>
      <c r="I112" s="46">
        <f>I113</f>
        <v>15057</v>
      </c>
    </row>
    <row r="113" spans="1:9" s="28" customFormat="1" x14ac:dyDescent="0.25">
      <c r="A113" s="55" t="s">
        <v>17</v>
      </c>
      <c r="B113" s="56" t="s">
        <v>9</v>
      </c>
      <c r="C113" s="43" t="s">
        <v>44</v>
      </c>
      <c r="D113" s="43" t="s">
        <v>46</v>
      </c>
      <c r="E113" s="43" t="s">
        <v>55</v>
      </c>
      <c r="F113" s="43" t="s">
        <v>18</v>
      </c>
      <c r="G113" s="46">
        <v>15168.1</v>
      </c>
      <c r="H113" s="46">
        <v>15057</v>
      </c>
      <c r="I113" s="46">
        <v>15057</v>
      </c>
    </row>
    <row r="114" spans="1:9" s="28" customFormat="1" ht="64.5" x14ac:dyDescent="0.25">
      <c r="A114" s="55" t="s">
        <v>499</v>
      </c>
      <c r="B114" s="56" t="s">
        <v>9</v>
      </c>
      <c r="C114" s="43" t="s">
        <v>44</v>
      </c>
      <c r="D114" s="43" t="s">
        <v>46</v>
      </c>
      <c r="E114" s="43" t="s">
        <v>639</v>
      </c>
      <c r="F114" s="43"/>
      <c r="G114" s="46">
        <f>G115</f>
        <v>651</v>
      </c>
      <c r="H114" s="46">
        <v>0</v>
      </c>
      <c r="I114" s="46">
        <v>0</v>
      </c>
    </row>
    <row r="115" spans="1:9" s="28" customFormat="1" x14ac:dyDescent="0.25">
      <c r="A115" s="55" t="s">
        <v>17</v>
      </c>
      <c r="B115" s="56" t="s">
        <v>9</v>
      </c>
      <c r="C115" s="43" t="s">
        <v>44</v>
      </c>
      <c r="D115" s="43" t="s">
        <v>46</v>
      </c>
      <c r="E115" s="90" t="s">
        <v>639</v>
      </c>
      <c r="F115" s="43" t="s">
        <v>18</v>
      </c>
      <c r="G115" s="80">
        <v>651</v>
      </c>
      <c r="H115" s="46">
        <v>0</v>
      </c>
      <c r="I115" s="46">
        <v>0</v>
      </c>
    </row>
    <row r="116" spans="1:9" s="28" customFormat="1" ht="39" x14ac:dyDescent="0.25">
      <c r="A116" s="55" t="s">
        <v>32</v>
      </c>
      <c r="B116" s="56" t="s">
        <v>9</v>
      </c>
      <c r="C116" s="43" t="s">
        <v>44</v>
      </c>
      <c r="D116" s="43" t="s">
        <v>46</v>
      </c>
      <c r="E116" s="43" t="s">
        <v>56</v>
      </c>
      <c r="F116" s="43"/>
      <c r="G116" s="46">
        <f>G117</f>
        <v>1183.9000000000001</v>
      </c>
      <c r="H116" s="46">
        <f>H117</f>
        <v>0</v>
      </c>
      <c r="I116" s="46">
        <f>I117</f>
        <v>0</v>
      </c>
    </row>
    <row r="117" spans="1:9" s="28" customFormat="1" x14ac:dyDescent="0.25">
      <c r="A117" s="55" t="s">
        <v>17</v>
      </c>
      <c r="B117" s="56" t="s">
        <v>9</v>
      </c>
      <c r="C117" s="43" t="s">
        <v>44</v>
      </c>
      <c r="D117" s="43" t="s">
        <v>46</v>
      </c>
      <c r="E117" s="43" t="s">
        <v>56</v>
      </c>
      <c r="F117" s="43" t="s">
        <v>18</v>
      </c>
      <c r="G117" s="46">
        <v>1183.9000000000001</v>
      </c>
      <c r="H117" s="46">
        <v>0</v>
      </c>
      <c r="I117" s="46">
        <v>0</v>
      </c>
    </row>
    <row r="118" spans="1:9" s="28" customFormat="1" ht="39" x14ac:dyDescent="0.25">
      <c r="A118" s="55" t="s">
        <v>27</v>
      </c>
      <c r="B118" s="56" t="s">
        <v>9</v>
      </c>
      <c r="C118" s="43" t="s">
        <v>44</v>
      </c>
      <c r="D118" s="43" t="s">
        <v>46</v>
      </c>
      <c r="E118" s="43" t="s">
        <v>232</v>
      </c>
      <c r="F118" s="43"/>
      <c r="G118" s="46">
        <f>G119</f>
        <v>296</v>
      </c>
      <c r="H118" s="46">
        <f>H119</f>
        <v>0</v>
      </c>
      <c r="I118" s="46">
        <f>I119</f>
        <v>0</v>
      </c>
    </row>
    <row r="119" spans="1:9" s="28" customFormat="1" x14ac:dyDescent="0.25">
      <c r="A119" s="55" t="s">
        <v>17</v>
      </c>
      <c r="B119" s="56" t="s">
        <v>9</v>
      </c>
      <c r="C119" s="43" t="s">
        <v>44</v>
      </c>
      <c r="D119" s="43" t="s">
        <v>46</v>
      </c>
      <c r="E119" s="43" t="s">
        <v>232</v>
      </c>
      <c r="F119" s="43" t="s">
        <v>18</v>
      </c>
      <c r="G119" s="46">
        <v>296</v>
      </c>
      <c r="H119" s="46">
        <v>0</v>
      </c>
      <c r="I119" s="46">
        <v>0</v>
      </c>
    </row>
    <row r="120" spans="1:9" s="28" customFormat="1" ht="42.75" hidden="1" customHeight="1" x14ac:dyDescent="0.25">
      <c r="A120" s="55" t="s">
        <v>569</v>
      </c>
      <c r="B120" s="56" t="s">
        <v>9</v>
      </c>
      <c r="C120" s="43" t="s">
        <v>44</v>
      </c>
      <c r="D120" s="43" t="s">
        <v>46</v>
      </c>
      <c r="E120" s="43" t="s">
        <v>574</v>
      </c>
      <c r="F120" s="43"/>
      <c r="G120" s="46">
        <f>G121</f>
        <v>0</v>
      </c>
      <c r="H120" s="46">
        <f>H121</f>
        <v>0</v>
      </c>
      <c r="I120" s="46">
        <f>I121</f>
        <v>0</v>
      </c>
    </row>
    <row r="121" spans="1:9" s="28" customFormat="1" hidden="1" x14ac:dyDescent="0.25">
      <c r="A121" s="55" t="s">
        <v>17</v>
      </c>
      <c r="B121" s="56" t="s">
        <v>9</v>
      </c>
      <c r="C121" s="43" t="s">
        <v>44</v>
      </c>
      <c r="D121" s="43" t="s">
        <v>46</v>
      </c>
      <c r="E121" s="43" t="s">
        <v>574</v>
      </c>
      <c r="F121" s="43" t="s">
        <v>18</v>
      </c>
      <c r="G121" s="46">
        <v>0</v>
      </c>
      <c r="H121" s="46">
        <v>0</v>
      </c>
      <c r="I121" s="46">
        <v>0</v>
      </c>
    </row>
    <row r="122" spans="1:9" s="28" customFormat="1" ht="39" x14ac:dyDescent="0.25">
      <c r="A122" s="55" t="s">
        <v>57</v>
      </c>
      <c r="B122" s="56" t="s">
        <v>9</v>
      </c>
      <c r="C122" s="43" t="s">
        <v>44</v>
      </c>
      <c r="D122" s="43" t="s">
        <v>46</v>
      </c>
      <c r="E122" s="43" t="s">
        <v>58</v>
      </c>
      <c r="F122" s="43"/>
      <c r="G122" s="46">
        <f>G123+G127+G129+G131+G125</f>
        <v>4662.2999999999993</v>
      </c>
      <c r="H122" s="46">
        <f>H123+H127+H129</f>
        <v>3865.7</v>
      </c>
      <c r="I122" s="46">
        <f>I123+I127+I129</f>
        <v>3865.7</v>
      </c>
    </row>
    <row r="123" spans="1:9" s="28" customFormat="1" ht="26.25" x14ac:dyDescent="0.25">
      <c r="A123" s="55" t="s">
        <v>30</v>
      </c>
      <c r="B123" s="56" t="s">
        <v>9</v>
      </c>
      <c r="C123" s="43" t="s">
        <v>44</v>
      </c>
      <c r="D123" s="43" t="s">
        <v>46</v>
      </c>
      <c r="E123" s="43" t="s">
        <v>59</v>
      </c>
      <c r="F123" s="43"/>
      <c r="G123" s="46">
        <f>G124</f>
        <v>4447.8999999999996</v>
      </c>
      <c r="H123" s="46">
        <f>H124</f>
        <v>3865.7</v>
      </c>
      <c r="I123" s="46">
        <f>I124</f>
        <v>3865.7</v>
      </c>
    </row>
    <row r="124" spans="1:9" s="28" customFormat="1" x14ac:dyDescent="0.25">
      <c r="A124" s="55" t="s">
        <v>17</v>
      </c>
      <c r="B124" s="56" t="s">
        <v>9</v>
      </c>
      <c r="C124" s="43" t="s">
        <v>44</v>
      </c>
      <c r="D124" s="43" t="s">
        <v>46</v>
      </c>
      <c r="E124" s="43" t="s">
        <v>59</v>
      </c>
      <c r="F124" s="43" t="s">
        <v>18</v>
      </c>
      <c r="G124" s="46">
        <v>4447.8999999999996</v>
      </c>
      <c r="H124" s="46">
        <v>3865.7</v>
      </c>
      <c r="I124" s="46">
        <v>3865.7</v>
      </c>
    </row>
    <row r="125" spans="1:9" s="28" customFormat="1" ht="64.5" hidden="1" x14ac:dyDescent="0.25">
      <c r="A125" s="55" t="s">
        <v>499</v>
      </c>
      <c r="B125" s="56" t="s">
        <v>9</v>
      </c>
      <c r="C125" s="43" t="s">
        <v>44</v>
      </c>
      <c r="D125" s="43" t="s">
        <v>46</v>
      </c>
      <c r="E125" s="43" t="s">
        <v>640</v>
      </c>
      <c r="F125" s="43"/>
      <c r="G125" s="46">
        <f>G126</f>
        <v>0</v>
      </c>
      <c r="H125" s="46">
        <v>0</v>
      </c>
      <c r="I125" s="46">
        <v>0</v>
      </c>
    </row>
    <row r="126" spans="1:9" s="28" customFormat="1" hidden="1" x14ac:dyDescent="0.25">
      <c r="A126" s="55" t="s">
        <v>17</v>
      </c>
      <c r="B126" s="56" t="s">
        <v>9</v>
      </c>
      <c r="C126" s="43" t="s">
        <v>44</v>
      </c>
      <c r="D126" s="43" t="s">
        <v>46</v>
      </c>
      <c r="E126" s="43" t="s">
        <v>640</v>
      </c>
      <c r="F126" s="43" t="s">
        <v>18</v>
      </c>
      <c r="G126" s="46">
        <v>0</v>
      </c>
      <c r="H126" s="46">
        <v>0</v>
      </c>
      <c r="I126" s="46">
        <v>0</v>
      </c>
    </row>
    <row r="127" spans="1:9" s="28" customFormat="1" ht="39" x14ac:dyDescent="0.25">
      <c r="A127" s="55" t="s">
        <v>32</v>
      </c>
      <c r="B127" s="56" t="s">
        <v>9</v>
      </c>
      <c r="C127" s="43" t="s">
        <v>44</v>
      </c>
      <c r="D127" s="43" t="s">
        <v>46</v>
      </c>
      <c r="E127" s="43" t="s">
        <v>60</v>
      </c>
      <c r="F127" s="43"/>
      <c r="G127" s="46">
        <f>G128</f>
        <v>171.5</v>
      </c>
      <c r="H127" s="46">
        <f>H128</f>
        <v>0</v>
      </c>
      <c r="I127" s="46">
        <f>I128</f>
        <v>0</v>
      </c>
    </row>
    <row r="128" spans="1:9" s="28" customFormat="1" x14ac:dyDescent="0.25">
      <c r="A128" s="55" t="s">
        <v>17</v>
      </c>
      <c r="B128" s="56" t="s">
        <v>9</v>
      </c>
      <c r="C128" s="43" t="s">
        <v>44</v>
      </c>
      <c r="D128" s="43" t="s">
        <v>46</v>
      </c>
      <c r="E128" s="43" t="s">
        <v>60</v>
      </c>
      <c r="F128" s="43" t="s">
        <v>18</v>
      </c>
      <c r="G128" s="46">
        <v>171.5</v>
      </c>
      <c r="H128" s="46">
        <v>0</v>
      </c>
      <c r="I128" s="46">
        <v>0</v>
      </c>
    </row>
    <row r="129" spans="1:9" s="28" customFormat="1" ht="39" x14ac:dyDescent="0.25">
      <c r="A129" s="55" t="s">
        <v>27</v>
      </c>
      <c r="B129" s="56" t="s">
        <v>9</v>
      </c>
      <c r="C129" s="43" t="s">
        <v>44</v>
      </c>
      <c r="D129" s="43" t="s">
        <v>46</v>
      </c>
      <c r="E129" s="43" t="s">
        <v>233</v>
      </c>
      <c r="F129" s="43"/>
      <c r="G129" s="46">
        <f>G130</f>
        <v>42.9</v>
      </c>
      <c r="H129" s="46">
        <f>H130</f>
        <v>0</v>
      </c>
      <c r="I129" s="46">
        <f>I130</f>
        <v>0</v>
      </c>
    </row>
    <row r="130" spans="1:9" s="28" customFormat="1" x14ac:dyDescent="0.25">
      <c r="A130" s="55" t="s">
        <v>17</v>
      </c>
      <c r="B130" s="56" t="s">
        <v>9</v>
      </c>
      <c r="C130" s="43" t="s">
        <v>44</v>
      </c>
      <c r="D130" s="43" t="s">
        <v>46</v>
      </c>
      <c r="E130" s="43" t="s">
        <v>233</v>
      </c>
      <c r="F130" s="43" t="s">
        <v>18</v>
      </c>
      <c r="G130" s="46">
        <v>42.9</v>
      </c>
      <c r="H130" s="46">
        <v>0</v>
      </c>
      <c r="I130" s="46">
        <v>0</v>
      </c>
    </row>
    <row r="131" spans="1:9" s="28" customFormat="1" ht="43.5" hidden="1" customHeight="1" x14ac:dyDescent="0.25">
      <c r="A131" s="55" t="s">
        <v>569</v>
      </c>
      <c r="B131" s="56" t="s">
        <v>9</v>
      </c>
      <c r="C131" s="43" t="s">
        <v>44</v>
      </c>
      <c r="D131" s="43" t="s">
        <v>46</v>
      </c>
      <c r="E131" s="43" t="s">
        <v>575</v>
      </c>
      <c r="F131" s="43"/>
      <c r="G131" s="46">
        <f>G132</f>
        <v>0</v>
      </c>
      <c r="H131" s="46">
        <f>H132</f>
        <v>0</v>
      </c>
      <c r="I131" s="46">
        <f>I132</f>
        <v>0</v>
      </c>
    </row>
    <row r="132" spans="1:9" s="28" customFormat="1" hidden="1" x14ac:dyDescent="0.25">
      <c r="A132" s="55" t="s">
        <v>17</v>
      </c>
      <c r="B132" s="56" t="s">
        <v>9</v>
      </c>
      <c r="C132" s="43" t="s">
        <v>44</v>
      </c>
      <c r="D132" s="43" t="s">
        <v>46</v>
      </c>
      <c r="E132" s="43" t="s">
        <v>575</v>
      </c>
      <c r="F132" s="43" t="s">
        <v>18</v>
      </c>
      <c r="G132" s="46">
        <v>0</v>
      </c>
      <c r="H132" s="46">
        <v>0</v>
      </c>
      <c r="I132" s="46">
        <v>0</v>
      </c>
    </row>
    <row r="133" spans="1:9" s="28" customFormat="1" ht="26.25" x14ac:dyDescent="0.25">
      <c r="A133" s="55" t="s">
        <v>34</v>
      </c>
      <c r="B133" s="56" t="s">
        <v>9</v>
      </c>
      <c r="C133" s="43" t="s">
        <v>44</v>
      </c>
      <c r="D133" s="43" t="s">
        <v>46</v>
      </c>
      <c r="E133" s="43" t="s">
        <v>35</v>
      </c>
      <c r="F133" s="43"/>
      <c r="G133" s="46">
        <f>G134+G143+G145+G141</f>
        <v>8671.8000000000011</v>
      </c>
      <c r="H133" s="46">
        <f>H134+H137+H139+H143+H141</f>
        <v>1010.8000000000001</v>
      </c>
      <c r="I133" s="46">
        <f>I134+I137+I139+I143+I141</f>
        <v>1008.9000000000001</v>
      </c>
    </row>
    <row r="134" spans="1:9" s="28" customFormat="1" ht="26.25" x14ac:dyDescent="0.25">
      <c r="A134" s="55" t="s">
        <v>15</v>
      </c>
      <c r="B134" s="56" t="s">
        <v>9</v>
      </c>
      <c r="C134" s="43" t="s">
        <v>44</v>
      </c>
      <c r="D134" s="43" t="s">
        <v>46</v>
      </c>
      <c r="E134" s="43" t="s">
        <v>36</v>
      </c>
      <c r="F134" s="43"/>
      <c r="G134" s="46">
        <f>G135+G136</f>
        <v>8164.7</v>
      </c>
      <c r="H134" s="46">
        <f>H135+H136</f>
        <v>503.7</v>
      </c>
      <c r="I134" s="46">
        <f>I135+I136</f>
        <v>503.7</v>
      </c>
    </row>
    <row r="135" spans="1:9" s="28" customFormat="1" x14ac:dyDescent="0.25">
      <c r="A135" s="55" t="s">
        <v>17</v>
      </c>
      <c r="B135" s="56" t="s">
        <v>9</v>
      </c>
      <c r="C135" s="43" t="s">
        <v>44</v>
      </c>
      <c r="D135" s="43" t="s">
        <v>46</v>
      </c>
      <c r="E135" s="43" t="s">
        <v>36</v>
      </c>
      <c r="F135" s="43" t="s">
        <v>18</v>
      </c>
      <c r="G135" s="80">
        <v>8139.7</v>
      </c>
      <c r="H135" s="46">
        <v>478.7</v>
      </c>
      <c r="I135" s="46">
        <v>478.7</v>
      </c>
    </row>
    <row r="136" spans="1:9" s="28" customFormat="1" x14ac:dyDescent="0.25">
      <c r="A136" s="55" t="s">
        <v>28</v>
      </c>
      <c r="B136" s="56" t="s">
        <v>9</v>
      </c>
      <c r="C136" s="43" t="s">
        <v>44</v>
      </c>
      <c r="D136" s="43" t="s">
        <v>46</v>
      </c>
      <c r="E136" s="43" t="s">
        <v>36</v>
      </c>
      <c r="F136" s="43" t="s">
        <v>29</v>
      </c>
      <c r="G136" s="46">
        <v>25</v>
      </c>
      <c r="H136" s="46">
        <v>25</v>
      </c>
      <c r="I136" s="46">
        <v>25</v>
      </c>
    </row>
    <row r="137" spans="1:9" s="28" customFormat="1" ht="64.5" hidden="1" x14ac:dyDescent="0.25">
      <c r="A137" s="55" t="s">
        <v>653</v>
      </c>
      <c r="B137" s="56" t="s">
        <v>9</v>
      </c>
      <c r="C137" s="43" t="s">
        <v>44</v>
      </c>
      <c r="D137" s="43" t="s">
        <v>46</v>
      </c>
      <c r="E137" s="43" t="s">
        <v>654</v>
      </c>
      <c r="F137" s="43"/>
      <c r="G137" s="46">
        <f>G138</f>
        <v>0</v>
      </c>
      <c r="H137" s="46">
        <v>0</v>
      </c>
      <c r="I137" s="46">
        <v>0</v>
      </c>
    </row>
    <row r="138" spans="1:9" s="28" customFormat="1" hidden="1" x14ac:dyDescent="0.25">
      <c r="A138" s="55" t="s">
        <v>17</v>
      </c>
      <c r="B138" s="56" t="s">
        <v>9</v>
      </c>
      <c r="C138" s="43" t="s">
        <v>44</v>
      </c>
      <c r="D138" s="43" t="s">
        <v>46</v>
      </c>
      <c r="E138" s="43" t="s">
        <v>654</v>
      </c>
      <c r="F138" s="43" t="s">
        <v>18</v>
      </c>
      <c r="G138" s="46">
        <v>0</v>
      </c>
      <c r="H138" s="46">
        <v>0</v>
      </c>
      <c r="I138" s="46">
        <v>0</v>
      </c>
    </row>
    <row r="139" spans="1:9" s="28" customFormat="1" ht="93" hidden="1" customHeight="1" x14ac:dyDescent="0.25">
      <c r="A139" s="55" t="s">
        <v>647</v>
      </c>
      <c r="B139" s="56" t="s">
        <v>9</v>
      </c>
      <c r="C139" s="43" t="s">
        <v>44</v>
      </c>
      <c r="D139" s="43" t="s">
        <v>46</v>
      </c>
      <c r="E139" s="43" t="s">
        <v>650</v>
      </c>
      <c r="F139" s="43"/>
      <c r="G139" s="46">
        <f>G140</f>
        <v>0</v>
      </c>
      <c r="H139" s="46">
        <v>0</v>
      </c>
      <c r="I139" s="46">
        <v>0</v>
      </c>
    </row>
    <row r="140" spans="1:9" s="28" customFormat="1" hidden="1" x14ac:dyDescent="0.25">
      <c r="A140" s="55" t="s">
        <v>17</v>
      </c>
      <c r="B140" s="56" t="s">
        <v>9</v>
      </c>
      <c r="C140" s="43" t="s">
        <v>44</v>
      </c>
      <c r="D140" s="43" t="s">
        <v>46</v>
      </c>
      <c r="E140" s="43" t="s">
        <v>650</v>
      </c>
      <c r="F140" s="43" t="s">
        <v>18</v>
      </c>
      <c r="G140" s="46">
        <v>0</v>
      </c>
      <c r="H140" s="46">
        <v>0</v>
      </c>
      <c r="I140" s="46">
        <v>0</v>
      </c>
    </row>
    <row r="141" spans="1:9" s="28" customFormat="1" ht="128.25" x14ac:dyDescent="0.25">
      <c r="A141" s="55" t="s">
        <v>803</v>
      </c>
      <c r="B141" s="56" t="s">
        <v>9</v>
      </c>
      <c r="C141" s="43" t="s">
        <v>44</v>
      </c>
      <c r="D141" s="43" t="s">
        <v>46</v>
      </c>
      <c r="E141" s="43" t="s">
        <v>474</v>
      </c>
      <c r="F141" s="43"/>
      <c r="G141" s="46">
        <f>G142</f>
        <v>399.1</v>
      </c>
      <c r="H141" s="46">
        <f>H142</f>
        <v>399.1</v>
      </c>
      <c r="I141" s="46">
        <f>I142</f>
        <v>397.2</v>
      </c>
    </row>
    <row r="142" spans="1:9" s="28" customFormat="1" x14ac:dyDescent="0.25">
      <c r="A142" s="55" t="s">
        <v>17</v>
      </c>
      <c r="B142" s="56" t="s">
        <v>9</v>
      </c>
      <c r="C142" s="43" t="s">
        <v>44</v>
      </c>
      <c r="D142" s="43" t="s">
        <v>46</v>
      </c>
      <c r="E142" s="43" t="s">
        <v>474</v>
      </c>
      <c r="F142" s="43" t="s">
        <v>18</v>
      </c>
      <c r="G142" s="46">
        <v>399.1</v>
      </c>
      <c r="H142" s="46">
        <v>399.1</v>
      </c>
      <c r="I142" s="46">
        <v>397.2</v>
      </c>
    </row>
    <row r="143" spans="1:9" s="28" customFormat="1" ht="90" x14ac:dyDescent="0.25">
      <c r="A143" s="55" t="s">
        <v>661</v>
      </c>
      <c r="B143" s="56" t="s">
        <v>9</v>
      </c>
      <c r="C143" s="43" t="s">
        <v>44</v>
      </c>
      <c r="D143" s="43" t="s">
        <v>46</v>
      </c>
      <c r="E143" s="43" t="s">
        <v>662</v>
      </c>
      <c r="F143" s="43"/>
      <c r="G143" s="46">
        <f>G144</f>
        <v>108</v>
      </c>
      <c r="H143" s="46">
        <f>H144</f>
        <v>108</v>
      </c>
      <c r="I143" s="46">
        <f>I144</f>
        <v>108</v>
      </c>
    </row>
    <row r="144" spans="1:9" s="28" customFormat="1" x14ac:dyDescent="0.25">
      <c r="A144" s="55" t="s">
        <v>17</v>
      </c>
      <c r="B144" s="56" t="s">
        <v>9</v>
      </c>
      <c r="C144" s="43" t="s">
        <v>44</v>
      </c>
      <c r="D144" s="43" t="s">
        <v>46</v>
      </c>
      <c r="E144" s="43" t="s">
        <v>663</v>
      </c>
      <c r="F144" s="43" t="s">
        <v>18</v>
      </c>
      <c r="G144" s="46">
        <v>108</v>
      </c>
      <c r="H144" s="46">
        <v>108</v>
      </c>
      <c r="I144" s="46">
        <v>108</v>
      </c>
    </row>
    <row r="145" spans="1:9" s="28" customFormat="1" ht="92.25" hidden="1" customHeight="1" x14ac:dyDescent="0.25">
      <c r="A145" s="55" t="s">
        <v>647</v>
      </c>
      <c r="B145" s="56" t="s">
        <v>9</v>
      </c>
      <c r="C145" s="43" t="s">
        <v>44</v>
      </c>
      <c r="D145" s="43" t="s">
        <v>46</v>
      </c>
      <c r="E145" s="43" t="s">
        <v>650</v>
      </c>
      <c r="F145" s="43"/>
      <c r="G145" s="46">
        <f>G146</f>
        <v>0</v>
      </c>
      <c r="H145" s="46">
        <v>0</v>
      </c>
      <c r="I145" s="46">
        <v>0</v>
      </c>
    </row>
    <row r="146" spans="1:9" s="28" customFormat="1" hidden="1" x14ac:dyDescent="0.25">
      <c r="A146" s="55" t="s">
        <v>17</v>
      </c>
      <c r="B146" s="56" t="s">
        <v>9</v>
      </c>
      <c r="C146" s="43" t="s">
        <v>44</v>
      </c>
      <c r="D146" s="43" t="s">
        <v>46</v>
      </c>
      <c r="E146" s="43" t="s">
        <v>730</v>
      </c>
      <c r="F146" s="43" t="s">
        <v>18</v>
      </c>
      <c r="G146" s="46">
        <v>0</v>
      </c>
      <c r="H146" s="46">
        <v>0</v>
      </c>
      <c r="I146" s="46">
        <v>0</v>
      </c>
    </row>
    <row r="147" spans="1:9" s="28" customFormat="1" x14ac:dyDescent="0.25">
      <c r="A147" s="54" t="s">
        <v>543</v>
      </c>
      <c r="B147" s="53" t="s">
        <v>9</v>
      </c>
      <c r="C147" s="45" t="s">
        <v>44</v>
      </c>
      <c r="D147" s="45" t="s">
        <v>46</v>
      </c>
      <c r="E147" s="45" t="s">
        <v>544</v>
      </c>
      <c r="F147" s="45"/>
      <c r="G147" s="44">
        <f>G148+G151</f>
        <v>32344</v>
      </c>
      <c r="H147" s="44">
        <f>H148+H151</f>
        <v>3120.5</v>
      </c>
      <c r="I147" s="44">
        <f>I148</f>
        <v>0</v>
      </c>
    </row>
    <row r="148" spans="1:9" s="28" customFormat="1" ht="48.75" x14ac:dyDescent="0.25">
      <c r="A148" s="62" t="s">
        <v>804</v>
      </c>
      <c r="B148" s="63" t="s">
        <v>9</v>
      </c>
      <c r="C148" s="43" t="s">
        <v>44</v>
      </c>
      <c r="D148" s="43" t="s">
        <v>46</v>
      </c>
      <c r="E148" s="43" t="s">
        <v>805</v>
      </c>
      <c r="F148" s="43"/>
      <c r="G148" s="46">
        <f>G149</f>
        <v>28973.599999999999</v>
      </c>
      <c r="H148" s="46">
        <f>H149</f>
        <v>0</v>
      </c>
      <c r="I148" s="46">
        <f>I149</f>
        <v>0</v>
      </c>
    </row>
    <row r="149" spans="1:9" s="28" customFormat="1" x14ac:dyDescent="0.25">
      <c r="A149" s="55" t="s">
        <v>17</v>
      </c>
      <c r="B149" s="56" t="s">
        <v>605</v>
      </c>
      <c r="C149" s="43" t="s">
        <v>44</v>
      </c>
      <c r="D149" s="43" t="s">
        <v>46</v>
      </c>
      <c r="E149" s="43" t="s">
        <v>805</v>
      </c>
      <c r="F149" s="43" t="s">
        <v>18</v>
      </c>
      <c r="G149" s="46">
        <v>28973.599999999999</v>
      </c>
      <c r="H149" s="46">
        <v>0</v>
      </c>
      <c r="I149" s="46">
        <v>0</v>
      </c>
    </row>
    <row r="150" spans="1:9" s="28" customFormat="1" hidden="1" x14ac:dyDescent="0.25">
      <c r="A150" s="55" t="s">
        <v>604</v>
      </c>
      <c r="B150" s="56" t="s">
        <v>9</v>
      </c>
      <c r="C150" s="43" t="s">
        <v>44</v>
      </c>
      <c r="D150" s="43" t="s">
        <v>46</v>
      </c>
      <c r="E150" s="43" t="s">
        <v>664</v>
      </c>
      <c r="F150" s="43" t="s">
        <v>29</v>
      </c>
      <c r="G150" s="46">
        <v>0</v>
      </c>
      <c r="H150" s="46">
        <v>0</v>
      </c>
      <c r="I150" s="46">
        <v>0</v>
      </c>
    </row>
    <row r="151" spans="1:9" s="28" customFormat="1" ht="51.75" x14ac:dyDescent="0.25">
      <c r="A151" s="83" t="s">
        <v>806</v>
      </c>
      <c r="B151" s="56" t="s">
        <v>9</v>
      </c>
      <c r="C151" s="43" t="s">
        <v>44</v>
      </c>
      <c r="D151" s="43" t="s">
        <v>46</v>
      </c>
      <c r="E151" s="43" t="s">
        <v>807</v>
      </c>
      <c r="F151" s="43"/>
      <c r="G151" s="46">
        <f>G152</f>
        <v>3370.4</v>
      </c>
      <c r="H151" s="46">
        <f>H152</f>
        <v>3120.5</v>
      </c>
      <c r="I151" s="46">
        <f>I152</f>
        <v>0</v>
      </c>
    </row>
    <row r="152" spans="1:9" s="28" customFormat="1" x14ac:dyDescent="0.25">
      <c r="A152" s="55" t="s">
        <v>17</v>
      </c>
      <c r="B152" s="56" t="s">
        <v>9</v>
      </c>
      <c r="C152" s="43" t="s">
        <v>44</v>
      </c>
      <c r="D152" s="43" t="s">
        <v>46</v>
      </c>
      <c r="E152" s="43" t="s">
        <v>807</v>
      </c>
      <c r="F152" s="43" t="s">
        <v>18</v>
      </c>
      <c r="G152" s="46">
        <v>3370.4</v>
      </c>
      <c r="H152" s="46">
        <v>3120.5</v>
      </c>
      <c r="I152" s="46">
        <v>0</v>
      </c>
    </row>
    <row r="153" spans="1:9" s="28" customFormat="1" hidden="1" x14ac:dyDescent="0.25">
      <c r="A153" s="54" t="s">
        <v>613</v>
      </c>
      <c r="B153" s="53" t="s">
        <v>9</v>
      </c>
      <c r="C153" s="45" t="s">
        <v>44</v>
      </c>
      <c r="D153" s="45" t="s">
        <v>46</v>
      </c>
      <c r="E153" s="45" t="s">
        <v>614</v>
      </c>
      <c r="F153" s="45"/>
      <c r="G153" s="44">
        <f t="shared" ref="G153:I154" si="8">G154</f>
        <v>0</v>
      </c>
      <c r="H153" s="44">
        <f t="shared" si="8"/>
        <v>0</v>
      </c>
      <c r="I153" s="44">
        <f t="shared" si="8"/>
        <v>0</v>
      </c>
    </row>
    <row r="154" spans="1:9" s="28" customFormat="1" ht="49.5" hidden="1" customHeight="1" x14ac:dyDescent="0.25">
      <c r="A154" s="62" t="s">
        <v>610</v>
      </c>
      <c r="B154" s="56" t="s">
        <v>9</v>
      </c>
      <c r="C154" s="43" t="s">
        <v>44</v>
      </c>
      <c r="D154" s="43" t="s">
        <v>46</v>
      </c>
      <c r="E154" s="43" t="s">
        <v>617</v>
      </c>
      <c r="F154" s="43"/>
      <c r="G154" s="46">
        <f t="shared" si="8"/>
        <v>0</v>
      </c>
      <c r="H154" s="46">
        <f t="shared" si="8"/>
        <v>0</v>
      </c>
      <c r="I154" s="46">
        <f t="shared" si="8"/>
        <v>0</v>
      </c>
    </row>
    <row r="155" spans="1:9" s="28" customFormat="1" hidden="1" x14ac:dyDescent="0.25">
      <c r="A155" s="55" t="s">
        <v>17</v>
      </c>
      <c r="B155" s="56" t="s">
        <v>9</v>
      </c>
      <c r="C155" s="43" t="s">
        <v>44</v>
      </c>
      <c r="D155" s="43" t="s">
        <v>46</v>
      </c>
      <c r="E155" s="43" t="s">
        <v>617</v>
      </c>
      <c r="F155" s="43" t="s">
        <v>18</v>
      </c>
      <c r="G155" s="46">
        <v>0</v>
      </c>
      <c r="H155" s="46">
        <v>0</v>
      </c>
      <c r="I155" s="46">
        <v>0</v>
      </c>
    </row>
    <row r="156" spans="1:9" s="28" customFormat="1" hidden="1" x14ac:dyDescent="0.25">
      <c r="A156" s="54" t="s">
        <v>508</v>
      </c>
      <c r="B156" s="53" t="s">
        <v>9</v>
      </c>
      <c r="C156" s="45" t="s">
        <v>44</v>
      </c>
      <c r="D156" s="45" t="s">
        <v>46</v>
      </c>
      <c r="E156" s="45" t="s">
        <v>509</v>
      </c>
      <c r="F156" s="45"/>
      <c r="G156" s="44">
        <f t="shared" ref="G156:I157" si="9">G157</f>
        <v>0</v>
      </c>
      <c r="H156" s="44">
        <f t="shared" si="9"/>
        <v>0</v>
      </c>
      <c r="I156" s="44">
        <f t="shared" si="9"/>
        <v>0</v>
      </c>
    </row>
    <row r="157" spans="1:9" s="28" customFormat="1" ht="39" hidden="1" x14ac:dyDescent="0.25">
      <c r="A157" s="55" t="s">
        <v>510</v>
      </c>
      <c r="B157" s="56" t="s">
        <v>9</v>
      </c>
      <c r="C157" s="43" t="s">
        <v>44</v>
      </c>
      <c r="D157" s="43" t="s">
        <v>46</v>
      </c>
      <c r="E157" s="43" t="s">
        <v>511</v>
      </c>
      <c r="F157" s="43"/>
      <c r="G157" s="46">
        <f t="shared" si="9"/>
        <v>0</v>
      </c>
      <c r="H157" s="46">
        <f t="shared" si="9"/>
        <v>0</v>
      </c>
      <c r="I157" s="46">
        <f t="shared" si="9"/>
        <v>0</v>
      </c>
    </row>
    <row r="158" spans="1:9" s="28" customFormat="1" hidden="1" x14ac:dyDescent="0.25">
      <c r="A158" s="55" t="s">
        <v>17</v>
      </c>
      <c r="B158" s="56" t="s">
        <v>9</v>
      </c>
      <c r="C158" s="43" t="s">
        <v>44</v>
      </c>
      <c r="D158" s="43" t="s">
        <v>46</v>
      </c>
      <c r="E158" s="43" t="s">
        <v>511</v>
      </c>
      <c r="F158" s="43" t="s">
        <v>18</v>
      </c>
      <c r="G158" s="46">
        <v>0</v>
      </c>
      <c r="H158" s="46">
        <v>0</v>
      </c>
      <c r="I158" s="46">
        <v>0</v>
      </c>
    </row>
    <row r="159" spans="1:9" s="28" customFormat="1" ht="90" hidden="1" x14ac:dyDescent="0.25">
      <c r="A159" s="55" t="s">
        <v>690</v>
      </c>
      <c r="B159" s="56" t="s">
        <v>9</v>
      </c>
      <c r="C159" s="43" t="s">
        <v>44</v>
      </c>
      <c r="D159" s="43" t="s">
        <v>46</v>
      </c>
      <c r="E159" s="43" t="s">
        <v>691</v>
      </c>
      <c r="F159" s="43"/>
      <c r="G159" s="46">
        <f>G160</f>
        <v>0</v>
      </c>
      <c r="H159" s="46">
        <v>0</v>
      </c>
      <c r="I159" s="46">
        <v>0</v>
      </c>
    </row>
    <row r="160" spans="1:9" s="28" customFormat="1" hidden="1" x14ac:dyDescent="0.25">
      <c r="A160" s="55" t="s">
        <v>604</v>
      </c>
      <c r="B160" s="56" t="s">
        <v>9</v>
      </c>
      <c r="C160" s="43" t="s">
        <v>44</v>
      </c>
      <c r="D160" s="43" t="s">
        <v>46</v>
      </c>
      <c r="E160" s="43" t="s">
        <v>691</v>
      </c>
      <c r="F160" s="43" t="s">
        <v>29</v>
      </c>
      <c r="G160" s="46">
        <v>0</v>
      </c>
      <c r="H160" s="46">
        <v>0</v>
      </c>
      <c r="I160" s="46">
        <v>0</v>
      </c>
    </row>
    <row r="161" spans="1:9" s="28" customFormat="1" ht="51.75" x14ac:dyDescent="0.25">
      <c r="A161" s="54" t="s">
        <v>262</v>
      </c>
      <c r="B161" s="53" t="s">
        <v>9</v>
      </c>
      <c r="C161" s="45" t="s">
        <v>44</v>
      </c>
      <c r="D161" s="45" t="s">
        <v>46</v>
      </c>
      <c r="E161" s="45" t="s">
        <v>764</v>
      </c>
      <c r="F161" s="45"/>
      <c r="G161" s="44">
        <f>G162+G164</f>
        <v>362</v>
      </c>
      <c r="H161" s="44">
        <f t="shared" ref="G161:I162" si="10">H162</f>
        <v>50</v>
      </c>
      <c r="I161" s="44">
        <f t="shared" si="10"/>
        <v>50</v>
      </c>
    </row>
    <row r="162" spans="1:9" s="28" customFormat="1" ht="26.25" x14ac:dyDescent="0.25">
      <c r="A162" s="55" t="s">
        <v>15</v>
      </c>
      <c r="B162" s="56" t="s">
        <v>9</v>
      </c>
      <c r="C162" s="43" t="s">
        <v>44</v>
      </c>
      <c r="D162" s="43" t="s">
        <v>46</v>
      </c>
      <c r="E162" s="43" t="s">
        <v>765</v>
      </c>
      <c r="F162" s="43"/>
      <c r="G162" s="46">
        <f t="shared" si="10"/>
        <v>100</v>
      </c>
      <c r="H162" s="46">
        <f t="shared" si="10"/>
        <v>50</v>
      </c>
      <c r="I162" s="46">
        <f t="shared" si="10"/>
        <v>50</v>
      </c>
    </row>
    <row r="163" spans="1:9" s="28" customFormat="1" x14ac:dyDescent="0.25">
      <c r="A163" s="55" t="s">
        <v>17</v>
      </c>
      <c r="B163" s="56" t="s">
        <v>9</v>
      </c>
      <c r="C163" s="43" t="s">
        <v>44</v>
      </c>
      <c r="D163" s="43" t="s">
        <v>46</v>
      </c>
      <c r="E163" s="43" t="s">
        <v>765</v>
      </c>
      <c r="F163" s="43" t="s">
        <v>18</v>
      </c>
      <c r="G163" s="80">
        <v>100</v>
      </c>
      <c r="H163" s="46">
        <v>50</v>
      </c>
      <c r="I163" s="46">
        <v>50</v>
      </c>
    </row>
    <row r="164" spans="1:9" s="28" customFormat="1" ht="39" x14ac:dyDescent="0.25">
      <c r="A164" s="55" t="s">
        <v>703</v>
      </c>
      <c r="B164" s="56" t="s">
        <v>9</v>
      </c>
      <c r="C164" s="43" t="s">
        <v>44</v>
      </c>
      <c r="D164" s="43" t="s">
        <v>46</v>
      </c>
      <c r="E164" s="43" t="s">
        <v>814</v>
      </c>
      <c r="F164" s="43"/>
      <c r="G164" s="46">
        <f>G166+G165</f>
        <v>262</v>
      </c>
      <c r="H164" s="46">
        <v>0</v>
      </c>
      <c r="I164" s="46">
        <v>0</v>
      </c>
    </row>
    <row r="165" spans="1:9" s="28" customFormat="1" ht="26.25" x14ac:dyDescent="0.25">
      <c r="A165" s="55" t="s">
        <v>66</v>
      </c>
      <c r="B165" s="56" t="s">
        <v>9</v>
      </c>
      <c r="C165" s="43" t="s">
        <v>44</v>
      </c>
      <c r="D165" s="43" t="s">
        <v>46</v>
      </c>
      <c r="E165" s="43" t="s">
        <v>814</v>
      </c>
      <c r="F165" s="43" t="s">
        <v>67</v>
      </c>
      <c r="G165" s="46">
        <v>262</v>
      </c>
      <c r="H165" s="46">
        <v>0</v>
      </c>
      <c r="I165" s="46">
        <v>0</v>
      </c>
    </row>
    <row r="166" spans="1:9" s="28" customFormat="1" x14ac:dyDescent="0.25">
      <c r="A166" s="55" t="s">
        <v>17</v>
      </c>
      <c r="B166" s="56" t="s">
        <v>9</v>
      </c>
      <c r="C166" s="43" t="s">
        <v>44</v>
      </c>
      <c r="D166" s="43" t="s">
        <v>46</v>
      </c>
      <c r="E166" s="43" t="s">
        <v>814</v>
      </c>
      <c r="F166" s="43" t="s">
        <v>18</v>
      </c>
      <c r="G166" s="46">
        <v>0</v>
      </c>
      <c r="H166" s="46">
        <v>0</v>
      </c>
      <c r="I166" s="46">
        <v>0</v>
      </c>
    </row>
    <row r="167" spans="1:9" s="28" customFormat="1" ht="26.25" x14ac:dyDescent="0.25">
      <c r="A167" s="54" t="s">
        <v>340</v>
      </c>
      <c r="B167" s="53" t="s">
        <v>9</v>
      </c>
      <c r="C167" s="45" t="s">
        <v>44</v>
      </c>
      <c r="D167" s="45" t="s">
        <v>10</v>
      </c>
      <c r="E167" s="45"/>
      <c r="F167" s="45"/>
      <c r="G167" s="44">
        <f>G168</f>
        <v>10767.4</v>
      </c>
      <c r="H167" s="44">
        <f t="shared" ref="H167:I168" si="11">H168</f>
        <v>10697.4</v>
      </c>
      <c r="I167" s="44">
        <f t="shared" si="11"/>
        <v>10697.4</v>
      </c>
    </row>
    <row r="168" spans="1:9" s="28" customFormat="1" ht="26.25" x14ac:dyDescent="0.25">
      <c r="A168" s="55" t="s">
        <v>355</v>
      </c>
      <c r="B168" s="56" t="s">
        <v>9</v>
      </c>
      <c r="C168" s="43" t="s">
        <v>44</v>
      </c>
      <c r="D168" s="43" t="s">
        <v>10</v>
      </c>
      <c r="E168" s="43" t="s">
        <v>736</v>
      </c>
      <c r="F168" s="43"/>
      <c r="G168" s="46">
        <f>G169+G170</f>
        <v>10767.4</v>
      </c>
      <c r="H168" s="46">
        <f t="shared" si="11"/>
        <v>10697.4</v>
      </c>
      <c r="I168" s="46">
        <f>I169</f>
        <v>10697.4</v>
      </c>
    </row>
    <row r="169" spans="1:9" s="28" customFormat="1" x14ac:dyDescent="0.25">
      <c r="A169" s="55" t="s">
        <v>17</v>
      </c>
      <c r="B169" s="56" t="s">
        <v>9</v>
      </c>
      <c r="C169" s="43" t="s">
        <v>44</v>
      </c>
      <c r="D169" s="43" t="s">
        <v>10</v>
      </c>
      <c r="E169" s="43" t="s">
        <v>289</v>
      </c>
      <c r="F169" s="43" t="s">
        <v>18</v>
      </c>
      <c r="G169" s="46">
        <v>10767.4</v>
      </c>
      <c r="H169" s="46">
        <v>10697.4</v>
      </c>
      <c r="I169" s="46">
        <v>10697.4</v>
      </c>
    </row>
    <row r="170" spans="1:9" s="28" customFormat="1" ht="64.5" hidden="1" x14ac:dyDescent="0.25">
      <c r="A170" s="61" t="s">
        <v>499</v>
      </c>
      <c r="B170" s="56" t="s">
        <v>9</v>
      </c>
      <c r="C170" s="43" t="s">
        <v>44</v>
      </c>
      <c r="D170" s="43" t="s">
        <v>10</v>
      </c>
      <c r="E170" s="43" t="s">
        <v>665</v>
      </c>
      <c r="F170" s="43"/>
      <c r="G170" s="46">
        <f>G171</f>
        <v>0</v>
      </c>
      <c r="H170" s="46">
        <v>0</v>
      </c>
      <c r="I170" s="46">
        <v>0</v>
      </c>
    </row>
    <row r="171" spans="1:9" s="28" customFormat="1" hidden="1" x14ac:dyDescent="0.25">
      <c r="A171" s="55" t="s">
        <v>17</v>
      </c>
      <c r="B171" s="56" t="s">
        <v>9</v>
      </c>
      <c r="C171" s="43" t="s">
        <v>44</v>
      </c>
      <c r="D171" s="43" t="s">
        <v>10</v>
      </c>
      <c r="E171" s="43" t="s">
        <v>665</v>
      </c>
      <c r="F171" s="43" t="s">
        <v>18</v>
      </c>
      <c r="G171" s="46">
        <v>0</v>
      </c>
      <c r="H171" s="46">
        <v>0</v>
      </c>
      <c r="I171" s="46">
        <v>0</v>
      </c>
    </row>
    <row r="172" spans="1:9" s="28" customFormat="1" x14ac:dyDescent="0.25">
      <c r="A172" s="54" t="s">
        <v>356</v>
      </c>
      <c r="B172" s="53" t="s">
        <v>9</v>
      </c>
      <c r="C172" s="45" t="s">
        <v>63</v>
      </c>
      <c r="D172" s="45"/>
      <c r="E172" s="45"/>
      <c r="F172" s="45"/>
      <c r="G172" s="44">
        <f>G173+G206</f>
        <v>36407.4</v>
      </c>
      <c r="H172" s="44">
        <f t="shared" ref="H172:I172" si="12">H173</f>
        <v>19559.399999999998</v>
      </c>
      <c r="I172" s="44">
        <f t="shared" si="12"/>
        <v>19559.399999999998</v>
      </c>
    </row>
    <row r="173" spans="1:9" s="28" customFormat="1" x14ac:dyDescent="0.25">
      <c r="A173" s="54" t="s">
        <v>357</v>
      </c>
      <c r="B173" s="53" t="s">
        <v>9</v>
      </c>
      <c r="C173" s="45" t="s">
        <v>63</v>
      </c>
      <c r="D173" s="45" t="s">
        <v>46</v>
      </c>
      <c r="E173" s="45"/>
      <c r="F173" s="45"/>
      <c r="G173" s="44">
        <f>G174+G203+G201</f>
        <v>33407.4</v>
      </c>
      <c r="H173" s="44">
        <f>H174+H203</f>
        <v>19559.399999999998</v>
      </c>
      <c r="I173" s="44">
        <f>I174+I203</f>
        <v>19559.399999999998</v>
      </c>
    </row>
    <row r="174" spans="1:9" s="28" customFormat="1" ht="51.75" x14ac:dyDescent="0.25">
      <c r="A174" s="54" t="s">
        <v>761</v>
      </c>
      <c r="B174" s="53" t="s">
        <v>9</v>
      </c>
      <c r="C174" s="45" t="s">
        <v>63</v>
      </c>
      <c r="D174" s="45" t="s">
        <v>46</v>
      </c>
      <c r="E174" s="45" t="s">
        <v>64</v>
      </c>
      <c r="F174" s="45"/>
      <c r="G174" s="44">
        <f>G175</f>
        <v>33401.4</v>
      </c>
      <c r="H174" s="44">
        <f>H175</f>
        <v>19553.399999999998</v>
      </c>
      <c r="I174" s="44">
        <f>I175</f>
        <v>19553.399999999998</v>
      </c>
    </row>
    <row r="175" spans="1:9" s="28" customFormat="1" ht="39" x14ac:dyDescent="0.25">
      <c r="A175" s="54" t="s">
        <v>346</v>
      </c>
      <c r="B175" s="53" t="s">
        <v>9</v>
      </c>
      <c r="C175" s="45" t="s">
        <v>63</v>
      </c>
      <c r="D175" s="45" t="s">
        <v>46</v>
      </c>
      <c r="E175" s="45" t="s">
        <v>65</v>
      </c>
      <c r="F175" s="45"/>
      <c r="G175" s="44">
        <f>G176+G187+G194</f>
        <v>33401.4</v>
      </c>
      <c r="H175" s="44">
        <f>H176+H187+H194</f>
        <v>19553.399999999998</v>
      </c>
      <c r="I175" s="44">
        <f>I176+I187+I194</f>
        <v>19553.399999999998</v>
      </c>
    </row>
    <row r="176" spans="1:9" s="28" customFormat="1" ht="26.25" x14ac:dyDescent="0.25">
      <c r="A176" s="55" t="s">
        <v>68</v>
      </c>
      <c r="B176" s="56" t="s">
        <v>9</v>
      </c>
      <c r="C176" s="43" t="s">
        <v>63</v>
      </c>
      <c r="D176" s="43" t="s">
        <v>46</v>
      </c>
      <c r="E176" s="43" t="s">
        <v>69</v>
      </c>
      <c r="F176" s="43"/>
      <c r="G176" s="46">
        <f>G177+G179+G181+G183</f>
        <v>21376.2</v>
      </c>
      <c r="H176" s="46">
        <f>H177+H181+H183</f>
        <v>14911.5</v>
      </c>
      <c r="I176" s="46">
        <f>I177+I181+I183</f>
        <v>14911.5</v>
      </c>
    </row>
    <row r="177" spans="1:9" s="28" customFormat="1" ht="26.25" x14ac:dyDescent="0.25">
      <c r="A177" s="55" t="s">
        <v>30</v>
      </c>
      <c r="B177" s="56" t="s">
        <v>9</v>
      </c>
      <c r="C177" s="43" t="s">
        <v>63</v>
      </c>
      <c r="D177" s="43" t="s">
        <v>46</v>
      </c>
      <c r="E177" s="43" t="s">
        <v>70</v>
      </c>
      <c r="F177" s="43"/>
      <c r="G177" s="46">
        <f>G178</f>
        <v>14656.2</v>
      </c>
      <c r="H177" s="46">
        <f>H178</f>
        <v>14911.5</v>
      </c>
      <c r="I177" s="46">
        <f>I178</f>
        <v>14911.5</v>
      </c>
    </row>
    <row r="178" spans="1:9" s="28" customFormat="1" x14ac:dyDescent="0.25">
      <c r="A178" s="55" t="s">
        <v>28</v>
      </c>
      <c r="B178" s="56" t="s">
        <v>9</v>
      </c>
      <c r="C178" s="43" t="s">
        <v>63</v>
      </c>
      <c r="D178" s="43" t="s">
        <v>46</v>
      </c>
      <c r="E178" s="43" t="s">
        <v>70</v>
      </c>
      <c r="F178" s="43" t="s">
        <v>29</v>
      </c>
      <c r="G178" s="80">
        <v>14656.2</v>
      </c>
      <c r="H178" s="46">
        <v>14911.5</v>
      </c>
      <c r="I178" s="46">
        <v>14911.5</v>
      </c>
    </row>
    <row r="179" spans="1:9" s="28" customFormat="1" ht="64.5" hidden="1" x14ac:dyDescent="0.25">
      <c r="A179" s="55" t="s">
        <v>499</v>
      </c>
      <c r="B179" s="56" t="s">
        <v>9</v>
      </c>
      <c r="C179" s="43" t="s">
        <v>63</v>
      </c>
      <c r="D179" s="43" t="s">
        <v>46</v>
      </c>
      <c r="E179" s="43" t="s">
        <v>666</v>
      </c>
      <c r="F179" s="43"/>
      <c r="G179" s="46">
        <f>G180</f>
        <v>0</v>
      </c>
      <c r="H179" s="46">
        <v>0</v>
      </c>
      <c r="I179" s="46">
        <v>0</v>
      </c>
    </row>
    <row r="180" spans="1:9" s="28" customFormat="1" hidden="1" x14ac:dyDescent="0.25">
      <c r="A180" s="55" t="s">
        <v>28</v>
      </c>
      <c r="B180" s="56" t="s">
        <v>9</v>
      </c>
      <c r="C180" s="43" t="s">
        <v>63</v>
      </c>
      <c r="D180" s="43" t="s">
        <v>46</v>
      </c>
      <c r="E180" s="43" t="s">
        <v>666</v>
      </c>
      <c r="F180" s="43" t="s">
        <v>29</v>
      </c>
      <c r="G180" s="46">
        <v>0</v>
      </c>
      <c r="H180" s="46">
        <v>0</v>
      </c>
      <c r="I180" s="46">
        <v>0</v>
      </c>
    </row>
    <row r="181" spans="1:9" s="28" customFormat="1" ht="39" x14ac:dyDescent="0.25">
      <c r="A181" s="55" t="s">
        <v>32</v>
      </c>
      <c r="B181" s="56" t="s">
        <v>9</v>
      </c>
      <c r="C181" s="43" t="s">
        <v>63</v>
      </c>
      <c r="D181" s="43" t="s">
        <v>46</v>
      </c>
      <c r="E181" s="43" t="s">
        <v>71</v>
      </c>
      <c r="F181" s="43"/>
      <c r="G181" s="46">
        <f>G182</f>
        <v>5376</v>
      </c>
      <c r="H181" s="46">
        <f>H182</f>
        <v>0</v>
      </c>
      <c r="I181" s="46">
        <f>I182</f>
        <v>0</v>
      </c>
    </row>
    <row r="182" spans="1:9" s="28" customFormat="1" x14ac:dyDescent="0.25">
      <c r="A182" s="55" t="s">
        <v>28</v>
      </c>
      <c r="B182" s="56" t="s">
        <v>9</v>
      </c>
      <c r="C182" s="43" t="s">
        <v>63</v>
      </c>
      <c r="D182" s="43" t="s">
        <v>46</v>
      </c>
      <c r="E182" s="43" t="s">
        <v>71</v>
      </c>
      <c r="F182" s="43" t="s">
        <v>29</v>
      </c>
      <c r="G182" s="46">
        <v>5376</v>
      </c>
      <c r="H182" s="46">
        <v>0</v>
      </c>
      <c r="I182" s="46">
        <v>0</v>
      </c>
    </row>
    <row r="183" spans="1:9" s="28" customFormat="1" ht="39" x14ac:dyDescent="0.25">
      <c r="A183" s="55" t="s">
        <v>27</v>
      </c>
      <c r="B183" s="56" t="s">
        <v>9</v>
      </c>
      <c r="C183" s="43" t="s">
        <v>63</v>
      </c>
      <c r="D183" s="43" t="s">
        <v>46</v>
      </c>
      <c r="E183" s="43" t="s">
        <v>234</v>
      </c>
      <c r="F183" s="43"/>
      <c r="G183" s="46">
        <f>G184</f>
        <v>1344</v>
      </c>
      <c r="H183" s="46">
        <f>H184</f>
        <v>0</v>
      </c>
      <c r="I183" s="46">
        <f>I184</f>
        <v>0</v>
      </c>
    </row>
    <row r="184" spans="1:9" s="28" customFormat="1" x14ac:dyDescent="0.25">
      <c r="A184" s="55" t="s">
        <v>28</v>
      </c>
      <c r="B184" s="56" t="s">
        <v>9</v>
      </c>
      <c r="C184" s="43" t="s">
        <v>63</v>
      </c>
      <c r="D184" s="43" t="s">
        <v>46</v>
      </c>
      <c r="E184" s="43" t="s">
        <v>234</v>
      </c>
      <c r="F184" s="43" t="s">
        <v>29</v>
      </c>
      <c r="G184" s="46">
        <v>1344</v>
      </c>
      <c r="H184" s="46">
        <v>0</v>
      </c>
      <c r="I184" s="46">
        <v>0</v>
      </c>
    </row>
    <row r="185" spans="1:9" s="28" customFormat="1" ht="40.5" hidden="1" customHeight="1" x14ac:dyDescent="0.25">
      <c r="A185" s="55" t="s">
        <v>569</v>
      </c>
      <c r="B185" s="56" t="s">
        <v>9</v>
      </c>
      <c r="C185" s="43" t="s">
        <v>63</v>
      </c>
      <c r="D185" s="43" t="s">
        <v>46</v>
      </c>
      <c r="E185" s="43" t="s">
        <v>576</v>
      </c>
      <c r="F185" s="43"/>
      <c r="G185" s="46">
        <f>G186</f>
        <v>0</v>
      </c>
      <c r="H185" s="46">
        <f>H186</f>
        <v>0</v>
      </c>
      <c r="I185" s="46">
        <f>I186</f>
        <v>0</v>
      </c>
    </row>
    <row r="186" spans="1:9" s="28" customFormat="1" hidden="1" x14ac:dyDescent="0.25">
      <c r="A186" s="55" t="s">
        <v>28</v>
      </c>
      <c r="B186" s="56" t="s">
        <v>9</v>
      </c>
      <c r="C186" s="43" t="s">
        <v>63</v>
      </c>
      <c r="D186" s="43" t="s">
        <v>46</v>
      </c>
      <c r="E186" s="43" t="s">
        <v>576</v>
      </c>
      <c r="F186" s="43" t="s">
        <v>29</v>
      </c>
      <c r="G186" s="46">
        <v>0</v>
      </c>
      <c r="H186" s="46">
        <v>0</v>
      </c>
      <c r="I186" s="46">
        <v>0</v>
      </c>
    </row>
    <row r="187" spans="1:9" s="28" customFormat="1" ht="26.25" x14ac:dyDescent="0.25">
      <c r="A187" s="55" t="s">
        <v>68</v>
      </c>
      <c r="B187" s="56" t="s">
        <v>9</v>
      </c>
      <c r="C187" s="43" t="s">
        <v>63</v>
      </c>
      <c r="D187" s="43" t="s">
        <v>46</v>
      </c>
      <c r="E187" s="43" t="s">
        <v>246</v>
      </c>
      <c r="F187" s="43"/>
      <c r="G187" s="46">
        <f>G188+G190+G192</f>
        <v>6571.9000000000005</v>
      </c>
      <c r="H187" s="46">
        <f t="shared" ref="G187:I188" si="13">H188</f>
        <v>4375.6000000000004</v>
      </c>
      <c r="I187" s="46">
        <f t="shared" si="13"/>
        <v>4375.6000000000004</v>
      </c>
    </row>
    <row r="188" spans="1:9" s="28" customFormat="1" ht="26.25" x14ac:dyDescent="0.25">
      <c r="A188" s="55" t="s">
        <v>30</v>
      </c>
      <c r="B188" s="56" t="s">
        <v>9</v>
      </c>
      <c r="C188" s="43" t="s">
        <v>63</v>
      </c>
      <c r="D188" s="43" t="s">
        <v>46</v>
      </c>
      <c r="E188" s="43" t="s">
        <v>248</v>
      </c>
      <c r="F188" s="43"/>
      <c r="G188" s="46">
        <f t="shared" si="13"/>
        <v>4924.3</v>
      </c>
      <c r="H188" s="46">
        <f t="shared" si="13"/>
        <v>4375.6000000000004</v>
      </c>
      <c r="I188" s="46">
        <f t="shared" si="13"/>
        <v>4375.6000000000004</v>
      </c>
    </row>
    <row r="189" spans="1:9" s="28" customFormat="1" x14ac:dyDescent="0.25">
      <c r="A189" s="55" t="s">
        <v>28</v>
      </c>
      <c r="B189" s="56" t="s">
        <v>9</v>
      </c>
      <c r="C189" s="43" t="s">
        <v>63</v>
      </c>
      <c r="D189" s="43" t="s">
        <v>46</v>
      </c>
      <c r="E189" s="43" t="s">
        <v>248</v>
      </c>
      <c r="F189" s="43" t="s">
        <v>29</v>
      </c>
      <c r="G189" s="46">
        <v>4924.3</v>
      </c>
      <c r="H189" s="46">
        <v>4375.6000000000004</v>
      </c>
      <c r="I189" s="46">
        <v>4375.6000000000004</v>
      </c>
    </row>
    <row r="190" spans="1:9" s="28" customFormat="1" ht="39" x14ac:dyDescent="0.25">
      <c r="A190" s="55" t="s">
        <v>32</v>
      </c>
      <c r="B190" s="56" t="s">
        <v>9</v>
      </c>
      <c r="C190" s="43" t="s">
        <v>63</v>
      </c>
      <c r="D190" s="43" t="s">
        <v>46</v>
      </c>
      <c r="E190" s="43" t="s">
        <v>249</v>
      </c>
      <c r="F190" s="43"/>
      <c r="G190" s="46">
        <f>G191</f>
        <v>1318</v>
      </c>
      <c r="H190" s="46">
        <f>H191</f>
        <v>0</v>
      </c>
      <c r="I190" s="46">
        <f>I191</f>
        <v>0</v>
      </c>
    </row>
    <row r="191" spans="1:9" s="28" customFormat="1" x14ac:dyDescent="0.25">
      <c r="A191" s="55" t="s">
        <v>28</v>
      </c>
      <c r="B191" s="56" t="s">
        <v>9</v>
      </c>
      <c r="C191" s="43" t="s">
        <v>63</v>
      </c>
      <c r="D191" s="43" t="s">
        <v>46</v>
      </c>
      <c r="E191" s="43" t="s">
        <v>249</v>
      </c>
      <c r="F191" s="43" t="s">
        <v>29</v>
      </c>
      <c r="G191" s="46">
        <v>1318</v>
      </c>
      <c r="H191" s="46">
        <v>0</v>
      </c>
      <c r="I191" s="46">
        <v>0</v>
      </c>
    </row>
    <row r="192" spans="1:9" s="28" customFormat="1" ht="39" x14ac:dyDescent="0.25">
      <c r="A192" s="55" t="s">
        <v>27</v>
      </c>
      <c r="B192" s="56" t="s">
        <v>9</v>
      </c>
      <c r="C192" s="43" t="s">
        <v>63</v>
      </c>
      <c r="D192" s="43" t="s">
        <v>46</v>
      </c>
      <c r="E192" s="43" t="s">
        <v>247</v>
      </c>
      <c r="F192" s="43"/>
      <c r="G192" s="46">
        <f>G193</f>
        <v>329.6</v>
      </c>
      <c r="H192" s="46">
        <f>H193</f>
        <v>0</v>
      </c>
      <c r="I192" s="46">
        <f>I193</f>
        <v>0</v>
      </c>
    </row>
    <row r="193" spans="1:9" s="28" customFormat="1" x14ac:dyDescent="0.25">
      <c r="A193" s="55" t="s">
        <v>28</v>
      </c>
      <c r="B193" s="56" t="s">
        <v>9</v>
      </c>
      <c r="C193" s="43" t="s">
        <v>63</v>
      </c>
      <c r="D193" s="43" t="s">
        <v>46</v>
      </c>
      <c r="E193" s="43" t="s">
        <v>247</v>
      </c>
      <c r="F193" s="43" t="s">
        <v>29</v>
      </c>
      <c r="G193" s="46">
        <v>329.6</v>
      </c>
      <c r="H193" s="46">
        <v>0</v>
      </c>
      <c r="I193" s="46">
        <v>0</v>
      </c>
    </row>
    <row r="194" spans="1:9" s="28" customFormat="1" ht="26.25" x14ac:dyDescent="0.25">
      <c r="A194" s="55" t="s">
        <v>15</v>
      </c>
      <c r="B194" s="56" t="s">
        <v>9</v>
      </c>
      <c r="C194" s="43" t="s">
        <v>63</v>
      </c>
      <c r="D194" s="43" t="s">
        <v>46</v>
      </c>
      <c r="E194" s="43" t="s">
        <v>250</v>
      </c>
      <c r="F194" s="43"/>
      <c r="G194" s="46">
        <f>G196+G197+G198+G195</f>
        <v>5453.3</v>
      </c>
      <c r="H194" s="46">
        <f>H196+H197+H198+H195</f>
        <v>266.3</v>
      </c>
      <c r="I194" s="46">
        <f>I196+I197+I198+I195</f>
        <v>266.3</v>
      </c>
    </row>
    <row r="195" spans="1:9" s="28" customFormat="1" ht="26.25" x14ac:dyDescent="0.25">
      <c r="A195" s="55" t="s">
        <v>899</v>
      </c>
      <c r="B195" s="56" t="s">
        <v>9</v>
      </c>
      <c r="C195" s="43" t="s">
        <v>63</v>
      </c>
      <c r="D195" s="43" t="s">
        <v>46</v>
      </c>
      <c r="E195" s="43" t="s">
        <v>250</v>
      </c>
      <c r="F195" s="43" t="s">
        <v>157</v>
      </c>
      <c r="G195" s="46">
        <v>20</v>
      </c>
      <c r="H195" s="46">
        <v>20</v>
      </c>
      <c r="I195" s="46">
        <v>20</v>
      </c>
    </row>
    <row r="196" spans="1:9" s="28" customFormat="1" ht="39" x14ac:dyDescent="0.25">
      <c r="A196" s="55" t="s">
        <v>898</v>
      </c>
      <c r="B196" s="56" t="s">
        <v>9</v>
      </c>
      <c r="C196" s="43" t="s">
        <v>63</v>
      </c>
      <c r="D196" s="43" t="s">
        <v>46</v>
      </c>
      <c r="E196" s="43" t="s">
        <v>250</v>
      </c>
      <c r="F196" s="43" t="s">
        <v>67</v>
      </c>
      <c r="G196" s="46">
        <v>46.3</v>
      </c>
      <c r="H196" s="46">
        <v>46.3</v>
      </c>
      <c r="I196" s="46">
        <v>46.3</v>
      </c>
    </row>
    <row r="197" spans="1:9" s="28" customFormat="1" x14ac:dyDescent="0.25">
      <c r="A197" s="55" t="s">
        <v>28</v>
      </c>
      <c r="B197" s="56" t="s">
        <v>9</v>
      </c>
      <c r="C197" s="43" t="s">
        <v>63</v>
      </c>
      <c r="D197" s="43" t="s">
        <v>46</v>
      </c>
      <c r="E197" s="43" t="s">
        <v>250</v>
      </c>
      <c r="F197" s="43" t="s">
        <v>29</v>
      </c>
      <c r="G197" s="46">
        <v>5387</v>
      </c>
      <c r="H197" s="46">
        <v>200</v>
      </c>
      <c r="I197" s="46">
        <v>200</v>
      </c>
    </row>
    <row r="198" spans="1:9" s="28" customFormat="1" hidden="1" x14ac:dyDescent="0.25">
      <c r="A198" s="61" t="s">
        <v>160</v>
      </c>
      <c r="B198" s="43" t="s">
        <v>9</v>
      </c>
      <c r="C198" s="43" t="s">
        <v>63</v>
      </c>
      <c r="D198" s="43" t="s">
        <v>46</v>
      </c>
      <c r="E198" s="43" t="s">
        <v>250</v>
      </c>
      <c r="F198" s="43" t="s">
        <v>161</v>
      </c>
      <c r="G198" s="46">
        <v>0</v>
      </c>
      <c r="H198" s="46">
        <v>0</v>
      </c>
      <c r="I198" s="46">
        <v>0</v>
      </c>
    </row>
    <row r="199" spans="1:9" s="28" customFormat="1" ht="51.75" hidden="1" x14ac:dyDescent="0.25">
      <c r="A199" s="54" t="s">
        <v>802</v>
      </c>
      <c r="B199" s="53" t="s">
        <v>9</v>
      </c>
      <c r="C199" s="45" t="s">
        <v>63</v>
      </c>
      <c r="D199" s="45" t="s">
        <v>46</v>
      </c>
      <c r="E199" s="45" t="s">
        <v>540</v>
      </c>
      <c r="F199" s="45"/>
      <c r="G199" s="44">
        <f>G200</f>
        <v>0</v>
      </c>
      <c r="H199" s="44">
        <v>0</v>
      </c>
      <c r="I199" s="44">
        <v>0</v>
      </c>
    </row>
    <row r="200" spans="1:9" s="28" customFormat="1" ht="39" hidden="1" x14ac:dyDescent="0.25">
      <c r="A200" s="65" t="s">
        <v>820</v>
      </c>
      <c r="B200" s="53" t="s">
        <v>9</v>
      </c>
      <c r="C200" s="45" t="s">
        <v>63</v>
      </c>
      <c r="D200" s="45" t="s">
        <v>46</v>
      </c>
      <c r="E200" s="45" t="s">
        <v>821</v>
      </c>
      <c r="F200" s="45"/>
      <c r="G200" s="44">
        <f>G201</f>
        <v>0</v>
      </c>
      <c r="H200" s="44">
        <v>0</v>
      </c>
      <c r="I200" s="44">
        <v>0</v>
      </c>
    </row>
    <row r="201" spans="1:9" s="28" customFormat="1" ht="51.75" hidden="1" x14ac:dyDescent="0.25">
      <c r="A201" s="61" t="s">
        <v>822</v>
      </c>
      <c r="B201" s="56" t="s">
        <v>9</v>
      </c>
      <c r="C201" s="43" t="s">
        <v>63</v>
      </c>
      <c r="D201" s="43" t="s">
        <v>46</v>
      </c>
      <c r="E201" s="43" t="s">
        <v>823</v>
      </c>
      <c r="F201" s="43"/>
      <c r="G201" s="46">
        <f>G202</f>
        <v>0</v>
      </c>
      <c r="H201" s="46">
        <v>0</v>
      </c>
      <c r="I201" s="46">
        <v>0</v>
      </c>
    </row>
    <row r="202" spans="1:9" s="28" customFormat="1" hidden="1" x14ac:dyDescent="0.25">
      <c r="A202" s="55" t="s">
        <v>28</v>
      </c>
      <c r="B202" s="56" t="s">
        <v>9</v>
      </c>
      <c r="C202" s="43" t="s">
        <v>63</v>
      </c>
      <c r="D202" s="43" t="s">
        <v>46</v>
      </c>
      <c r="E202" s="43" t="s">
        <v>823</v>
      </c>
      <c r="F202" s="43" t="s">
        <v>29</v>
      </c>
      <c r="G202" s="46">
        <v>0</v>
      </c>
      <c r="H202" s="46">
        <v>0</v>
      </c>
      <c r="I202" s="46">
        <v>0</v>
      </c>
    </row>
    <row r="203" spans="1:9" s="28" customFormat="1" ht="51.75" x14ac:dyDescent="0.25">
      <c r="A203" s="54" t="s">
        <v>601</v>
      </c>
      <c r="B203" s="53" t="s">
        <v>9</v>
      </c>
      <c r="C203" s="45" t="s">
        <v>63</v>
      </c>
      <c r="D203" s="45" t="s">
        <v>46</v>
      </c>
      <c r="E203" s="45" t="s">
        <v>125</v>
      </c>
      <c r="F203" s="45"/>
      <c r="G203" s="44">
        <f>G204</f>
        <v>6</v>
      </c>
      <c r="H203" s="44">
        <f>H204</f>
        <v>6</v>
      </c>
      <c r="I203" s="44">
        <f>I204</f>
        <v>6</v>
      </c>
    </row>
    <row r="204" spans="1:9" s="28" customFormat="1" ht="39" x14ac:dyDescent="0.25">
      <c r="A204" s="55" t="s">
        <v>73</v>
      </c>
      <c r="B204" s="56" t="s">
        <v>9</v>
      </c>
      <c r="C204" s="43" t="s">
        <v>63</v>
      </c>
      <c r="D204" s="43" t="s">
        <v>46</v>
      </c>
      <c r="E204" s="43" t="s">
        <v>602</v>
      </c>
      <c r="F204" s="43"/>
      <c r="G204" s="46">
        <f t="shared" ref="G204:I204" si="14">G205</f>
        <v>6</v>
      </c>
      <c r="H204" s="46">
        <f t="shared" si="14"/>
        <v>6</v>
      </c>
      <c r="I204" s="46">
        <f t="shared" si="14"/>
        <v>6</v>
      </c>
    </row>
    <row r="205" spans="1:9" s="28" customFormat="1" x14ac:dyDescent="0.25">
      <c r="A205" s="55" t="s">
        <v>28</v>
      </c>
      <c r="B205" s="56" t="s">
        <v>9</v>
      </c>
      <c r="C205" s="43" t="s">
        <v>63</v>
      </c>
      <c r="D205" s="43" t="s">
        <v>46</v>
      </c>
      <c r="E205" s="43" t="s">
        <v>602</v>
      </c>
      <c r="F205" s="43" t="s">
        <v>29</v>
      </c>
      <c r="G205" s="46">
        <v>6</v>
      </c>
      <c r="H205" s="46">
        <v>6</v>
      </c>
      <c r="I205" s="46">
        <v>6</v>
      </c>
    </row>
    <row r="206" spans="1:9" s="28" customFormat="1" x14ac:dyDescent="0.25">
      <c r="A206" s="54" t="s">
        <v>850</v>
      </c>
      <c r="B206" s="53" t="s">
        <v>9</v>
      </c>
      <c r="C206" s="45" t="s">
        <v>63</v>
      </c>
      <c r="D206" s="45" t="s">
        <v>22</v>
      </c>
      <c r="E206" s="45"/>
      <c r="F206" s="45"/>
      <c r="G206" s="44">
        <f>G207</f>
        <v>3000</v>
      </c>
      <c r="H206" s="44">
        <v>0</v>
      </c>
      <c r="I206" s="44">
        <v>0</v>
      </c>
    </row>
    <row r="207" spans="1:9" s="28" customFormat="1" ht="51.75" x14ac:dyDescent="0.25">
      <c r="A207" s="54" t="s">
        <v>761</v>
      </c>
      <c r="B207" s="53" t="s">
        <v>9</v>
      </c>
      <c r="C207" s="45" t="s">
        <v>63</v>
      </c>
      <c r="D207" s="45" t="s">
        <v>46</v>
      </c>
      <c r="E207" s="45" t="s">
        <v>64</v>
      </c>
      <c r="F207" s="43"/>
      <c r="G207" s="46">
        <f>G208</f>
        <v>3000</v>
      </c>
      <c r="H207" s="46">
        <v>0</v>
      </c>
      <c r="I207" s="46">
        <v>0</v>
      </c>
    </row>
    <row r="208" spans="1:9" s="28" customFormat="1" ht="39" x14ac:dyDescent="0.25">
      <c r="A208" s="54" t="s">
        <v>346</v>
      </c>
      <c r="B208" s="53" t="s">
        <v>9</v>
      </c>
      <c r="C208" s="45" t="s">
        <v>63</v>
      </c>
      <c r="D208" s="45" t="s">
        <v>46</v>
      </c>
      <c r="E208" s="45" t="s">
        <v>65</v>
      </c>
      <c r="F208" s="43"/>
      <c r="G208" s="46">
        <f>G209</f>
        <v>3000</v>
      </c>
      <c r="H208" s="46">
        <v>0</v>
      </c>
      <c r="I208" s="46">
        <v>0</v>
      </c>
    </row>
    <row r="209" spans="1:9" s="28" customFormat="1" ht="55.5" customHeight="1" x14ac:dyDescent="0.25">
      <c r="A209" s="55" t="s">
        <v>851</v>
      </c>
      <c r="B209" s="56" t="s">
        <v>9</v>
      </c>
      <c r="C209" s="43" t="s">
        <v>63</v>
      </c>
      <c r="D209" s="43" t="s">
        <v>22</v>
      </c>
      <c r="E209" s="43" t="s">
        <v>852</v>
      </c>
      <c r="F209" s="43"/>
      <c r="G209" s="46">
        <f>G210</f>
        <v>3000</v>
      </c>
      <c r="H209" s="46">
        <v>0</v>
      </c>
      <c r="I209" s="46">
        <v>0</v>
      </c>
    </row>
    <row r="210" spans="1:9" s="28" customFormat="1" x14ac:dyDescent="0.25">
      <c r="A210" s="55" t="s">
        <v>28</v>
      </c>
      <c r="B210" s="56" t="s">
        <v>9</v>
      </c>
      <c r="C210" s="43" t="s">
        <v>63</v>
      </c>
      <c r="D210" s="43" t="s">
        <v>22</v>
      </c>
      <c r="E210" s="43" t="s">
        <v>852</v>
      </c>
      <c r="F210" s="43" t="s">
        <v>29</v>
      </c>
      <c r="G210" s="46">
        <v>3000</v>
      </c>
      <c r="H210" s="46">
        <v>0</v>
      </c>
      <c r="I210" s="46">
        <v>0</v>
      </c>
    </row>
    <row r="211" spans="1:9" s="28" customFormat="1" ht="26.25" x14ac:dyDescent="0.25">
      <c r="A211" s="64" t="s">
        <v>358</v>
      </c>
      <c r="B211" s="53" t="s">
        <v>74</v>
      </c>
      <c r="C211" s="45"/>
      <c r="D211" s="45"/>
      <c r="E211" s="45"/>
      <c r="F211" s="45"/>
      <c r="G211" s="44">
        <f>G225+G494+G218+G212</f>
        <v>537233.76</v>
      </c>
      <c r="H211" s="44">
        <f>H225+H494+H218+H212</f>
        <v>263171.5</v>
      </c>
      <c r="I211" s="44">
        <f>I225+I494+I218+I212</f>
        <v>258697.19999999998</v>
      </c>
    </row>
    <row r="212" spans="1:9" s="28" customFormat="1" hidden="1" x14ac:dyDescent="0.25">
      <c r="A212" s="65" t="s">
        <v>153</v>
      </c>
      <c r="B212" s="45" t="s">
        <v>74</v>
      </c>
      <c r="C212" s="45" t="s">
        <v>46</v>
      </c>
      <c r="D212" s="45"/>
      <c r="E212" s="45"/>
      <c r="F212" s="45"/>
      <c r="G212" s="44">
        <f>G213</f>
        <v>0</v>
      </c>
      <c r="H212" s="44">
        <v>0</v>
      </c>
      <c r="I212" s="44">
        <v>0</v>
      </c>
    </row>
    <row r="213" spans="1:9" s="28" customFormat="1" ht="54.75" hidden="1" customHeight="1" x14ac:dyDescent="0.25">
      <c r="A213" s="54" t="s">
        <v>383</v>
      </c>
      <c r="B213" s="45" t="s">
        <v>74</v>
      </c>
      <c r="C213" s="45" t="s">
        <v>46</v>
      </c>
      <c r="D213" s="45" t="s">
        <v>10</v>
      </c>
      <c r="E213" s="43"/>
      <c r="F213" s="45"/>
      <c r="G213" s="44">
        <f>G214</f>
        <v>0</v>
      </c>
      <c r="H213" s="44">
        <v>0</v>
      </c>
      <c r="I213" s="44">
        <v>0</v>
      </c>
    </row>
    <row r="214" spans="1:9" s="28" customFormat="1" ht="39" hidden="1" x14ac:dyDescent="0.25">
      <c r="A214" s="54" t="s">
        <v>376</v>
      </c>
      <c r="B214" s="45" t="s">
        <v>74</v>
      </c>
      <c r="C214" s="45" t="s">
        <v>46</v>
      </c>
      <c r="D214" s="45" t="s">
        <v>10</v>
      </c>
      <c r="E214" s="45" t="s">
        <v>125</v>
      </c>
      <c r="F214" s="45"/>
      <c r="G214" s="44">
        <f>G215</f>
        <v>0</v>
      </c>
      <c r="H214" s="44">
        <v>0</v>
      </c>
      <c r="I214" s="44">
        <v>0</v>
      </c>
    </row>
    <row r="215" spans="1:9" s="28" customFormat="1" ht="51.75" hidden="1" x14ac:dyDescent="0.25">
      <c r="A215" s="54" t="s">
        <v>377</v>
      </c>
      <c r="B215" s="45" t="s">
        <v>74</v>
      </c>
      <c r="C215" s="45" t="s">
        <v>46</v>
      </c>
      <c r="D215" s="45" t="s">
        <v>10</v>
      </c>
      <c r="E215" s="45" t="s">
        <v>126</v>
      </c>
      <c r="F215" s="45"/>
      <c r="G215" s="44">
        <f>G216</f>
        <v>0</v>
      </c>
      <c r="H215" s="44">
        <v>0</v>
      </c>
      <c r="I215" s="44">
        <v>0</v>
      </c>
    </row>
    <row r="216" spans="1:9" s="28" customFormat="1" ht="39" hidden="1" x14ac:dyDescent="0.25">
      <c r="A216" s="55" t="s">
        <v>127</v>
      </c>
      <c r="B216" s="43" t="s">
        <v>74</v>
      </c>
      <c r="C216" s="43" t="s">
        <v>46</v>
      </c>
      <c r="D216" s="43" t="s">
        <v>10</v>
      </c>
      <c r="E216" s="43" t="s">
        <v>128</v>
      </c>
      <c r="F216" s="43"/>
      <c r="G216" s="46">
        <f>G217</f>
        <v>0</v>
      </c>
      <c r="H216" s="46">
        <v>0</v>
      </c>
      <c r="I216" s="46">
        <v>0</v>
      </c>
    </row>
    <row r="217" spans="1:9" s="28" customFormat="1" ht="26.25" hidden="1" x14ac:dyDescent="0.25">
      <c r="A217" s="55" t="s">
        <v>66</v>
      </c>
      <c r="B217" s="43" t="s">
        <v>74</v>
      </c>
      <c r="C217" s="43" t="s">
        <v>46</v>
      </c>
      <c r="D217" s="43" t="s">
        <v>10</v>
      </c>
      <c r="E217" s="43" t="s">
        <v>128</v>
      </c>
      <c r="F217" s="43" t="s">
        <v>67</v>
      </c>
      <c r="G217" s="46"/>
      <c r="H217" s="46">
        <v>0</v>
      </c>
      <c r="I217" s="46">
        <v>0</v>
      </c>
    </row>
    <row r="218" spans="1:9" s="28" customFormat="1" hidden="1" x14ac:dyDescent="0.25">
      <c r="A218" s="54" t="s">
        <v>515</v>
      </c>
      <c r="B218" s="53" t="s">
        <v>74</v>
      </c>
      <c r="C218" s="45" t="s">
        <v>163</v>
      </c>
      <c r="D218" s="45"/>
      <c r="E218" s="45"/>
      <c r="F218" s="45"/>
      <c r="G218" s="44">
        <f>G219</f>
        <v>0</v>
      </c>
      <c r="H218" s="44">
        <v>0</v>
      </c>
      <c r="I218" s="44">
        <v>0</v>
      </c>
    </row>
    <row r="219" spans="1:9" s="28" customFormat="1" hidden="1" x14ac:dyDescent="0.25">
      <c r="A219" s="54" t="s">
        <v>220</v>
      </c>
      <c r="B219" s="53" t="s">
        <v>74</v>
      </c>
      <c r="C219" s="45" t="s">
        <v>163</v>
      </c>
      <c r="D219" s="45" t="s">
        <v>22</v>
      </c>
      <c r="E219" s="45"/>
      <c r="F219" s="45"/>
      <c r="G219" s="44">
        <f>G220</f>
        <v>0</v>
      </c>
      <c r="H219" s="44">
        <v>0</v>
      </c>
      <c r="I219" s="44">
        <v>0</v>
      </c>
    </row>
    <row r="220" spans="1:9" s="28" customFormat="1" hidden="1" x14ac:dyDescent="0.25">
      <c r="A220" s="54" t="s">
        <v>516</v>
      </c>
      <c r="B220" s="53" t="s">
        <v>74</v>
      </c>
      <c r="C220" s="45" t="s">
        <v>163</v>
      </c>
      <c r="D220" s="45" t="s">
        <v>22</v>
      </c>
      <c r="E220" s="45" t="s">
        <v>258</v>
      </c>
      <c r="F220" s="45"/>
      <c r="G220" s="44">
        <v>0</v>
      </c>
      <c r="H220" s="44">
        <v>0</v>
      </c>
      <c r="I220" s="44">
        <v>0</v>
      </c>
    </row>
    <row r="221" spans="1:9" s="28" customFormat="1" ht="39" hidden="1" x14ac:dyDescent="0.25">
      <c r="A221" s="61" t="s">
        <v>447</v>
      </c>
      <c r="B221" s="43" t="s">
        <v>74</v>
      </c>
      <c r="C221" s="43" t="s">
        <v>163</v>
      </c>
      <c r="D221" s="43" t="s">
        <v>22</v>
      </c>
      <c r="E221" s="43" t="s">
        <v>448</v>
      </c>
      <c r="F221" s="43"/>
      <c r="G221" s="46">
        <f>G222</f>
        <v>0</v>
      </c>
      <c r="H221" s="46">
        <v>0</v>
      </c>
      <c r="I221" s="46">
        <v>0</v>
      </c>
    </row>
    <row r="222" spans="1:9" s="28" customFormat="1" hidden="1" x14ac:dyDescent="0.25">
      <c r="A222" s="55" t="s">
        <v>28</v>
      </c>
      <c r="B222" s="43" t="s">
        <v>74</v>
      </c>
      <c r="C222" s="43" t="s">
        <v>163</v>
      </c>
      <c r="D222" s="43" t="s">
        <v>22</v>
      </c>
      <c r="E222" s="43" t="s">
        <v>448</v>
      </c>
      <c r="F222" s="43" t="s">
        <v>29</v>
      </c>
      <c r="G222" s="46"/>
      <c r="H222" s="46">
        <v>0</v>
      </c>
      <c r="I222" s="46">
        <v>0</v>
      </c>
    </row>
    <row r="223" spans="1:9" s="28" customFormat="1" ht="39" hidden="1" x14ac:dyDescent="0.25">
      <c r="A223" s="55" t="s">
        <v>537</v>
      </c>
      <c r="B223" s="56" t="s">
        <v>74</v>
      </c>
      <c r="C223" s="43" t="s">
        <v>163</v>
      </c>
      <c r="D223" s="43" t="s">
        <v>22</v>
      </c>
      <c r="E223" s="43" t="s">
        <v>485</v>
      </c>
      <c r="F223" s="45"/>
      <c r="G223" s="46">
        <f>G224</f>
        <v>0</v>
      </c>
      <c r="H223" s="44">
        <v>0</v>
      </c>
      <c r="I223" s="44"/>
    </row>
    <row r="224" spans="1:9" s="28" customFormat="1" hidden="1" x14ac:dyDescent="0.25">
      <c r="A224" s="55" t="s">
        <v>28</v>
      </c>
      <c r="B224" s="56" t="s">
        <v>74</v>
      </c>
      <c r="C224" s="43" t="s">
        <v>163</v>
      </c>
      <c r="D224" s="43" t="s">
        <v>22</v>
      </c>
      <c r="E224" s="43" t="s">
        <v>485</v>
      </c>
      <c r="F224" s="43" t="s">
        <v>29</v>
      </c>
      <c r="G224" s="46"/>
      <c r="H224" s="46">
        <v>0</v>
      </c>
      <c r="I224" s="46">
        <v>0</v>
      </c>
    </row>
    <row r="225" spans="1:9" s="28" customFormat="1" x14ac:dyDescent="0.25">
      <c r="A225" s="54" t="s">
        <v>19</v>
      </c>
      <c r="B225" s="53" t="s">
        <v>74</v>
      </c>
      <c r="C225" s="45" t="s">
        <v>20</v>
      </c>
      <c r="D225" s="45"/>
      <c r="E225" s="45"/>
      <c r="F225" s="45"/>
      <c r="G225" s="44">
        <f>G226+G274+G424+G444+G460</f>
        <v>525987.36</v>
      </c>
      <c r="H225" s="44">
        <f>H226+H274+H424+H444+H460</f>
        <v>250507.00000000003</v>
      </c>
      <c r="I225" s="44">
        <f>I226+I274+I424+I444+I460</f>
        <v>246032.69999999998</v>
      </c>
    </row>
    <row r="226" spans="1:9" s="28" customFormat="1" x14ac:dyDescent="0.25">
      <c r="A226" s="54" t="s">
        <v>77</v>
      </c>
      <c r="B226" s="53" t="s">
        <v>74</v>
      </c>
      <c r="C226" s="45" t="s">
        <v>20</v>
      </c>
      <c r="D226" s="45" t="s">
        <v>46</v>
      </c>
      <c r="E226" s="45"/>
      <c r="F226" s="45"/>
      <c r="G226" s="44">
        <f t="shared" ref="G226:I227" si="15">G227</f>
        <v>94978.8</v>
      </c>
      <c r="H226" s="44">
        <f t="shared" si="15"/>
        <v>86641.3</v>
      </c>
      <c r="I226" s="44">
        <f t="shared" si="15"/>
        <v>86881.8</v>
      </c>
    </row>
    <row r="227" spans="1:9" s="28" customFormat="1" ht="39" x14ac:dyDescent="0.25">
      <c r="A227" s="54" t="s">
        <v>598</v>
      </c>
      <c r="B227" s="53" t="s">
        <v>74</v>
      </c>
      <c r="C227" s="45" t="s">
        <v>20</v>
      </c>
      <c r="D227" s="45" t="s">
        <v>46</v>
      </c>
      <c r="E227" s="45" t="s">
        <v>38</v>
      </c>
      <c r="F227" s="45"/>
      <c r="G227" s="44">
        <f t="shared" si="15"/>
        <v>94978.8</v>
      </c>
      <c r="H227" s="44">
        <f t="shared" si="15"/>
        <v>86641.3</v>
      </c>
      <c r="I227" s="44">
        <f t="shared" si="15"/>
        <v>86881.8</v>
      </c>
    </row>
    <row r="228" spans="1:9" s="28" customFormat="1" ht="26.25" x14ac:dyDescent="0.25">
      <c r="A228" s="54" t="s">
        <v>359</v>
      </c>
      <c r="B228" s="53" t="s">
        <v>74</v>
      </c>
      <c r="C228" s="45" t="s">
        <v>20</v>
      </c>
      <c r="D228" s="45" t="s">
        <v>46</v>
      </c>
      <c r="E228" s="45" t="s">
        <v>78</v>
      </c>
      <c r="F228" s="45"/>
      <c r="G228" s="44">
        <f>G232+G240+G250+G270+G235+G237</f>
        <v>94978.8</v>
      </c>
      <c r="H228" s="44">
        <f>H240+H250+H270+H229</f>
        <v>86641.3</v>
      </c>
      <c r="I228" s="44">
        <f>I240+I250+I270+I229</f>
        <v>86881.8</v>
      </c>
    </row>
    <row r="229" spans="1:9" s="28" customFormat="1" ht="39" hidden="1" x14ac:dyDescent="0.25">
      <c r="A229" s="54" t="s">
        <v>466</v>
      </c>
      <c r="B229" s="53" t="s">
        <v>74</v>
      </c>
      <c r="C229" s="45" t="s">
        <v>20</v>
      </c>
      <c r="D229" s="45" t="s">
        <v>46</v>
      </c>
      <c r="E229" s="45" t="s">
        <v>467</v>
      </c>
      <c r="F229" s="45"/>
      <c r="G229" s="44">
        <f>G230+G232</f>
        <v>0</v>
      </c>
      <c r="H229" s="44">
        <f>H230+H232</f>
        <v>0</v>
      </c>
      <c r="I229" s="44">
        <f>I230+I232</f>
        <v>0</v>
      </c>
    </row>
    <row r="230" spans="1:9" s="28" customFormat="1" ht="90" hidden="1" x14ac:dyDescent="0.25">
      <c r="A230" s="55" t="s">
        <v>460</v>
      </c>
      <c r="B230" s="56" t="s">
        <v>74</v>
      </c>
      <c r="C230" s="43" t="s">
        <v>20</v>
      </c>
      <c r="D230" s="43" t="s">
        <v>46</v>
      </c>
      <c r="E230" s="43" t="s">
        <v>535</v>
      </c>
      <c r="F230" s="43"/>
      <c r="G230" s="46">
        <f t="shared" ref="G230:I230" si="16">G231</f>
        <v>0</v>
      </c>
      <c r="H230" s="46">
        <f t="shared" si="16"/>
        <v>0</v>
      </c>
      <c r="I230" s="46">
        <f t="shared" si="16"/>
        <v>0</v>
      </c>
    </row>
    <row r="231" spans="1:9" s="28" customFormat="1" ht="115.5" hidden="1" x14ac:dyDescent="0.25">
      <c r="A231" s="55" t="s">
        <v>327</v>
      </c>
      <c r="B231" s="56" t="s">
        <v>74</v>
      </c>
      <c r="C231" s="43" t="s">
        <v>20</v>
      </c>
      <c r="D231" s="43" t="s">
        <v>46</v>
      </c>
      <c r="E231" s="43" t="s">
        <v>535</v>
      </c>
      <c r="F231" s="43" t="s">
        <v>328</v>
      </c>
      <c r="G231" s="46">
        <v>0</v>
      </c>
      <c r="H231" s="46">
        <v>0</v>
      </c>
      <c r="I231" s="46">
        <v>0</v>
      </c>
    </row>
    <row r="232" spans="1:9" s="28" customFormat="1" ht="51.75" hidden="1" x14ac:dyDescent="0.25">
      <c r="A232" s="55" t="s">
        <v>738</v>
      </c>
      <c r="B232" s="56" t="s">
        <v>74</v>
      </c>
      <c r="C232" s="43" t="s">
        <v>20</v>
      </c>
      <c r="D232" s="43" t="s">
        <v>46</v>
      </c>
      <c r="E232" s="43" t="s">
        <v>737</v>
      </c>
      <c r="F232" s="43"/>
      <c r="G232" s="46">
        <f>G233+G234</f>
        <v>0</v>
      </c>
      <c r="H232" s="46">
        <f>H233</f>
        <v>0</v>
      </c>
      <c r="I232" s="46">
        <f>I233</f>
        <v>0</v>
      </c>
    </row>
    <row r="233" spans="1:9" s="28" customFormat="1" hidden="1" x14ac:dyDescent="0.25">
      <c r="A233" s="55" t="s">
        <v>17</v>
      </c>
      <c r="B233" s="56" t="s">
        <v>74</v>
      </c>
      <c r="C233" s="43" t="s">
        <v>20</v>
      </c>
      <c r="D233" s="43" t="s">
        <v>46</v>
      </c>
      <c r="E233" s="43" t="s">
        <v>737</v>
      </c>
      <c r="F233" s="43" t="s">
        <v>18</v>
      </c>
      <c r="G233" s="46"/>
      <c r="H233" s="46">
        <v>0</v>
      </c>
      <c r="I233" s="46">
        <v>0</v>
      </c>
    </row>
    <row r="234" spans="1:9" s="28" customFormat="1" hidden="1" x14ac:dyDescent="0.25">
      <c r="A234" s="55" t="s">
        <v>28</v>
      </c>
      <c r="B234" s="56" t="s">
        <v>74</v>
      </c>
      <c r="C234" s="43" t="s">
        <v>20</v>
      </c>
      <c r="D234" s="43" t="s">
        <v>46</v>
      </c>
      <c r="E234" s="43" t="s">
        <v>737</v>
      </c>
      <c r="F234" s="43" t="s">
        <v>29</v>
      </c>
      <c r="G234" s="46"/>
      <c r="H234" s="46">
        <v>0</v>
      </c>
      <c r="I234" s="46">
        <v>0</v>
      </c>
    </row>
    <row r="235" spans="1:9" s="28" customFormat="1" ht="171" hidden="1" customHeight="1" x14ac:dyDescent="0.25">
      <c r="A235" s="55" t="s">
        <v>751</v>
      </c>
      <c r="B235" s="56" t="s">
        <v>74</v>
      </c>
      <c r="C235" s="43" t="s">
        <v>20</v>
      </c>
      <c r="D235" s="43" t="s">
        <v>46</v>
      </c>
      <c r="E235" s="43" t="s">
        <v>753</v>
      </c>
      <c r="F235" s="43"/>
      <c r="G235" s="46">
        <f>G236</f>
        <v>0</v>
      </c>
      <c r="H235" s="46">
        <v>0</v>
      </c>
      <c r="I235" s="46">
        <v>0</v>
      </c>
    </row>
    <row r="236" spans="1:9" s="28" customFormat="1" hidden="1" x14ac:dyDescent="0.25">
      <c r="A236" s="55" t="s">
        <v>28</v>
      </c>
      <c r="B236" s="56" t="s">
        <v>74</v>
      </c>
      <c r="C236" s="43" t="s">
        <v>20</v>
      </c>
      <c r="D236" s="43" t="s">
        <v>46</v>
      </c>
      <c r="E236" s="43" t="s">
        <v>753</v>
      </c>
      <c r="F236" s="43" t="s">
        <v>29</v>
      </c>
      <c r="G236" s="46"/>
      <c r="H236" s="46">
        <v>0</v>
      </c>
      <c r="I236" s="46">
        <v>0</v>
      </c>
    </row>
    <row r="237" spans="1:9" s="28" customFormat="1" ht="207.75" customHeight="1" x14ac:dyDescent="0.25">
      <c r="A237" s="55" t="s">
        <v>890</v>
      </c>
      <c r="B237" s="56" t="s">
        <v>74</v>
      </c>
      <c r="C237" s="43" t="s">
        <v>20</v>
      </c>
      <c r="D237" s="43" t="s">
        <v>46</v>
      </c>
      <c r="E237" s="43" t="s">
        <v>819</v>
      </c>
      <c r="F237" s="43"/>
      <c r="G237" s="46">
        <f>G238+G239</f>
        <v>565.70000000000005</v>
      </c>
      <c r="H237" s="46">
        <v>0</v>
      </c>
      <c r="I237" s="46">
        <v>0</v>
      </c>
    </row>
    <row r="238" spans="1:9" s="28" customFormat="1" x14ac:dyDescent="0.25">
      <c r="A238" s="55" t="s">
        <v>17</v>
      </c>
      <c r="B238" s="56" t="s">
        <v>74</v>
      </c>
      <c r="C238" s="43" t="s">
        <v>20</v>
      </c>
      <c r="D238" s="43" t="s">
        <v>46</v>
      </c>
      <c r="E238" s="43" t="s">
        <v>819</v>
      </c>
      <c r="F238" s="43" t="s">
        <v>18</v>
      </c>
      <c r="G238" s="46">
        <v>65.7</v>
      </c>
      <c r="H238" s="46">
        <v>0</v>
      </c>
      <c r="I238" s="46">
        <v>0</v>
      </c>
    </row>
    <row r="239" spans="1:9" s="28" customFormat="1" x14ac:dyDescent="0.25">
      <c r="A239" s="55" t="s">
        <v>28</v>
      </c>
      <c r="B239" s="56" t="s">
        <v>74</v>
      </c>
      <c r="C239" s="43" t="s">
        <v>20</v>
      </c>
      <c r="D239" s="43" t="s">
        <v>46</v>
      </c>
      <c r="E239" s="43" t="s">
        <v>819</v>
      </c>
      <c r="F239" s="43" t="s">
        <v>29</v>
      </c>
      <c r="G239" s="46">
        <v>500</v>
      </c>
      <c r="H239" s="46">
        <v>0</v>
      </c>
      <c r="I239" s="46">
        <v>0</v>
      </c>
    </row>
    <row r="240" spans="1:9" s="28" customFormat="1" ht="51.75" x14ac:dyDescent="0.25">
      <c r="A240" s="54" t="s">
        <v>79</v>
      </c>
      <c r="B240" s="53" t="s">
        <v>74</v>
      </c>
      <c r="C240" s="45" t="s">
        <v>20</v>
      </c>
      <c r="D240" s="45" t="s">
        <v>46</v>
      </c>
      <c r="E240" s="45" t="s">
        <v>80</v>
      </c>
      <c r="F240" s="45"/>
      <c r="G240" s="44">
        <f>G241+G244+G247</f>
        <v>71233</v>
      </c>
      <c r="H240" s="44">
        <f>H241+H244</f>
        <v>72304.800000000003</v>
      </c>
      <c r="I240" s="44">
        <f>I241+I244</f>
        <v>72304.800000000003</v>
      </c>
    </row>
    <row r="241" spans="1:9" s="28" customFormat="1" ht="26.25" x14ac:dyDescent="0.25">
      <c r="A241" s="55" t="s">
        <v>30</v>
      </c>
      <c r="B241" s="56" t="s">
        <v>74</v>
      </c>
      <c r="C241" s="43" t="s">
        <v>20</v>
      </c>
      <c r="D241" s="43" t="s">
        <v>46</v>
      </c>
      <c r="E241" s="43" t="s">
        <v>81</v>
      </c>
      <c r="F241" s="43"/>
      <c r="G241" s="46">
        <f>G242+G243</f>
        <v>30361.3</v>
      </c>
      <c r="H241" s="46">
        <f>H242+H243</f>
        <v>30641.3</v>
      </c>
      <c r="I241" s="46">
        <f>I242+I243</f>
        <v>30641.3</v>
      </c>
    </row>
    <row r="242" spans="1:9" s="28" customFormat="1" x14ac:dyDescent="0.25">
      <c r="A242" s="55" t="s">
        <v>17</v>
      </c>
      <c r="B242" s="56" t="s">
        <v>74</v>
      </c>
      <c r="C242" s="43" t="s">
        <v>20</v>
      </c>
      <c r="D242" s="43" t="s">
        <v>46</v>
      </c>
      <c r="E242" s="43" t="s">
        <v>81</v>
      </c>
      <c r="F242" s="43" t="s">
        <v>18</v>
      </c>
      <c r="G242" s="46">
        <v>3264.2</v>
      </c>
      <c r="H242" s="46">
        <v>3264.2</v>
      </c>
      <c r="I242" s="46">
        <v>3264.2</v>
      </c>
    </row>
    <row r="243" spans="1:9" s="28" customFormat="1" x14ac:dyDescent="0.25">
      <c r="A243" s="55" t="s">
        <v>28</v>
      </c>
      <c r="B243" s="56" t="s">
        <v>74</v>
      </c>
      <c r="C243" s="43" t="s">
        <v>20</v>
      </c>
      <c r="D243" s="43" t="s">
        <v>46</v>
      </c>
      <c r="E243" s="43" t="s">
        <v>81</v>
      </c>
      <c r="F243" s="43" t="s">
        <v>29</v>
      </c>
      <c r="G243" s="80">
        <v>27097.1</v>
      </c>
      <c r="H243" s="46">
        <v>27377.1</v>
      </c>
      <c r="I243" s="46">
        <v>27377.1</v>
      </c>
    </row>
    <row r="244" spans="1:9" s="28" customFormat="1" ht="26.25" x14ac:dyDescent="0.25">
      <c r="A244" s="55" t="s">
        <v>30</v>
      </c>
      <c r="B244" s="56" t="s">
        <v>74</v>
      </c>
      <c r="C244" s="43" t="s">
        <v>20</v>
      </c>
      <c r="D244" s="43" t="s">
        <v>46</v>
      </c>
      <c r="E244" s="43" t="s">
        <v>82</v>
      </c>
      <c r="F244" s="43"/>
      <c r="G244" s="46">
        <f>G245+G246</f>
        <v>40871.699999999997</v>
      </c>
      <c r="H244" s="46">
        <f>H245+H246</f>
        <v>41663.5</v>
      </c>
      <c r="I244" s="46">
        <f>I245+I246</f>
        <v>41663.5</v>
      </c>
    </row>
    <row r="245" spans="1:9" s="28" customFormat="1" x14ac:dyDescent="0.25">
      <c r="A245" s="55" t="s">
        <v>17</v>
      </c>
      <c r="B245" s="56" t="s">
        <v>74</v>
      </c>
      <c r="C245" s="43" t="s">
        <v>20</v>
      </c>
      <c r="D245" s="43" t="s">
        <v>46</v>
      </c>
      <c r="E245" s="43" t="s">
        <v>82</v>
      </c>
      <c r="F245" s="43" t="s">
        <v>18</v>
      </c>
      <c r="G245" s="80">
        <v>4186.2</v>
      </c>
      <c r="H245" s="46">
        <v>4308</v>
      </c>
      <c r="I245" s="46">
        <v>4308</v>
      </c>
    </row>
    <row r="246" spans="1:9" s="28" customFormat="1" x14ac:dyDescent="0.25">
      <c r="A246" s="55" t="s">
        <v>28</v>
      </c>
      <c r="B246" s="56" t="s">
        <v>74</v>
      </c>
      <c r="C246" s="43" t="s">
        <v>20</v>
      </c>
      <c r="D246" s="43" t="s">
        <v>46</v>
      </c>
      <c r="E246" s="43" t="s">
        <v>82</v>
      </c>
      <c r="F246" s="43" t="s">
        <v>29</v>
      </c>
      <c r="G246" s="80">
        <v>36685.5</v>
      </c>
      <c r="H246" s="46">
        <v>37355.5</v>
      </c>
      <c r="I246" s="46">
        <v>37355.5</v>
      </c>
    </row>
    <row r="247" spans="1:9" s="28" customFormat="1" ht="64.5" hidden="1" x14ac:dyDescent="0.25">
      <c r="A247" s="55" t="s">
        <v>499</v>
      </c>
      <c r="B247" s="56" t="s">
        <v>74</v>
      </c>
      <c r="C247" s="43" t="s">
        <v>20</v>
      </c>
      <c r="D247" s="43" t="s">
        <v>46</v>
      </c>
      <c r="E247" s="43" t="s">
        <v>672</v>
      </c>
      <c r="F247" s="43"/>
      <c r="G247" s="46">
        <f>G248+G249</f>
        <v>0</v>
      </c>
      <c r="H247" s="46">
        <v>0</v>
      </c>
      <c r="I247" s="46">
        <v>0</v>
      </c>
    </row>
    <row r="248" spans="1:9" s="28" customFormat="1" hidden="1" x14ac:dyDescent="0.25">
      <c r="A248" s="55" t="s">
        <v>17</v>
      </c>
      <c r="B248" s="56" t="s">
        <v>74</v>
      </c>
      <c r="C248" s="43" t="s">
        <v>20</v>
      </c>
      <c r="D248" s="43" t="s">
        <v>46</v>
      </c>
      <c r="E248" s="43" t="s">
        <v>672</v>
      </c>
      <c r="F248" s="43" t="s">
        <v>18</v>
      </c>
      <c r="G248" s="46"/>
      <c r="H248" s="46">
        <v>0</v>
      </c>
      <c r="I248" s="46">
        <v>0</v>
      </c>
    </row>
    <row r="249" spans="1:9" s="28" customFormat="1" hidden="1" x14ac:dyDescent="0.25">
      <c r="A249" s="55" t="s">
        <v>28</v>
      </c>
      <c r="B249" s="56" t="s">
        <v>74</v>
      </c>
      <c r="C249" s="43" t="s">
        <v>20</v>
      </c>
      <c r="D249" s="43" t="s">
        <v>46</v>
      </c>
      <c r="E249" s="43" t="s">
        <v>672</v>
      </c>
      <c r="F249" s="43" t="s">
        <v>29</v>
      </c>
      <c r="G249" s="46"/>
      <c r="H249" s="46">
        <v>0</v>
      </c>
      <c r="I249" s="46">
        <v>0</v>
      </c>
    </row>
    <row r="250" spans="1:9" s="28" customFormat="1" ht="39" x14ac:dyDescent="0.25">
      <c r="A250" s="54" t="s">
        <v>83</v>
      </c>
      <c r="B250" s="53" t="s">
        <v>74</v>
      </c>
      <c r="C250" s="45" t="s">
        <v>20</v>
      </c>
      <c r="D250" s="45" t="s">
        <v>46</v>
      </c>
      <c r="E250" s="45" t="s">
        <v>84</v>
      </c>
      <c r="F250" s="45"/>
      <c r="G250" s="44">
        <f>G251+G254+G257+G259+G261+G264+G267</f>
        <v>3342.8</v>
      </c>
      <c r="H250" s="44">
        <f t="shared" ref="H250:I250" si="17">H251+H254+H257+H259</f>
        <v>3017</v>
      </c>
      <c r="I250" s="44">
        <f t="shared" si="17"/>
        <v>3257.5</v>
      </c>
    </row>
    <row r="251" spans="1:9" s="28" customFormat="1" ht="26.25" x14ac:dyDescent="0.25">
      <c r="A251" s="55" t="s">
        <v>85</v>
      </c>
      <c r="B251" s="56" t="s">
        <v>74</v>
      </c>
      <c r="C251" s="43" t="s">
        <v>20</v>
      </c>
      <c r="D251" s="43" t="s">
        <v>46</v>
      </c>
      <c r="E251" s="43" t="s">
        <v>86</v>
      </c>
      <c r="F251" s="43"/>
      <c r="G251" s="46">
        <f>G252+G253</f>
        <v>1680.8999999999999</v>
      </c>
      <c r="H251" s="46">
        <f>H252+H253</f>
        <v>1620.3999999999999</v>
      </c>
      <c r="I251" s="46">
        <f>I252+I253</f>
        <v>1860.8999999999999</v>
      </c>
    </row>
    <row r="252" spans="1:9" s="28" customFormat="1" x14ac:dyDescent="0.25">
      <c r="A252" s="55" t="s">
        <v>17</v>
      </c>
      <c r="B252" s="56" t="s">
        <v>74</v>
      </c>
      <c r="C252" s="43" t="s">
        <v>20</v>
      </c>
      <c r="D252" s="43" t="s">
        <v>46</v>
      </c>
      <c r="E252" s="43" t="s">
        <v>86</v>
      </c>
      <c r="F252" s="43" t="s">
        <v>18</v>
      </c>
      <c r="G252" s="46">
        <v>163.6</v>
      </c>
      <c r="H252" s="46">
        <v>179.8</v>
      </c>
      <c r="I252" s="46">
        <v>179.8</v>
      </c>
    </row>
    <row r="253" spans="1:9" s="28" customFormat="1" x14ac:dyDescent="0.25">
      <c r="A253" s="55" t="s">
        <v>28</v>
      </c>
      <c r="B253" s="56" t="s">
        <v>74</v>
      </c>
      <c r="C253" s="43" t="s">
        <v>20</v>
      </c>
      <c r="D253" s="43" t="s">
        <v>46</v>
      </c>
      <c r="E253" s="43" t="s">
        <v>86</v>
      </c>
      <c r="F253" s="43" t="s">
        <v>29</v>
      </c>
      <c r="G253" s="46">
        <v>1517.3</v>
      </c>
      <c r="H253" s="46">
        <v>1440.6</v>
      </c>
      <c r="I253" s="46">
        <v>1681.1</v>
      </c>
    </row>
    <row r="254" spans="1:9" s="28" customFormat="1" x14ac:dyDescent="0.25">
      <c r="A254" s="55" t="s">
        <v>89</v>
      </c>
      <c r="B254" s="56" t="s">
        <v>74</v>
      </c>
      <c r="C254" s="43" t="s">
        <v>20</v>
      </c>
      <c r="D254" s="43" t="s">
        <v>46</v>
      </c>
      <c r="E254" s="43" t="s">
        <v>90</v>
      </c>
      <c r="F254" s="43"/>
      <c r="G254" s="46">
        <f>G255+G256</f>
        <v>1661.9</v>
      </c>
      <c r="H254" s="46">
        <f>H255+H256</f>
        <v>1396.6000000000001</v>
      </c>
      <c r="I254" s="46">
        <f>I255+I256</f>
        <v>1396.6000000000001</v>
      </c>
    </row>
    <row r="255" spans="1:9" s="28" customFormat="1" x14ac:dyDescent="0.25">
      <c r="A255" s="55" t="s">
        <v>17</v>
      </c>
      <c r="B255" s="56" t="s">
        <v>74</v>
      </c>
      <c r="C255" s="43" t="s">
        <v>20</v>
      </c>
      <c r="D255" s="43" t="s">
        <v>46</v>
      </c>
      <c r="E255" s="43" t="s">
        <v>90</v>
      </c>
      <c r="F255" s="43" t="s">
        <v>18</v>
      </c>
      <c r="G255" s="46">
        <v>135.69999999999999</v>
      </c>
      <c r="H255" s="46">
        <v>124.7</v>
      </c>
      <c r="I255" s="46">
        <v>124.7</v>
      </c>
    </row>
    <row r="256" spans="1:9" s="28" customFormat="1" x14ac:dyDescent="0.25">
      <c r="A256" s="55" t="s">
        <v>28</v>
      </c>
      <c r="B256" s="56" t="s">
        <v>74</v>
      </c>
      <c r="C256" s="43" t="s">
        <v>20</v>
      </c>
      <c r="D256" s="43" t="s">
        <v>46</v>
      </c>
      <c r="E256" s="43" t="s">
        <v>90</v>
      </c>
      <c r="F256" s="43" t="s">
        <v>29</v>
      </c>
      <c r="G256" s="80">
        <v>1526.2</v>
      </c>
      <c r="H256" s="46">
        <v>1271.9000000000001</v>
      </c>
      <c r="I256" s="46">
        <v>1271.9000000000001</v>
      </c>
    </row>
    <row r="257" spans="1:9" s="28" customFormat="1" ht="64.5" hidden="1" x14ac:dyDescent="0.25">
      <c r="A257" s="66" t="s">
        <v>538</v>
      </c>
      <c r="B257" s="43" t="s">
        <v>74</v>
      </c>
      <c r="C257" s="43" t="s">
        <v>20</v>
      </c>
      <c r="D257" s="43" t="s">
        <v>46</v>
      </c>
      <c r="E257" s="47" t="s">
        <v>539</v>
      </c>
      <c r="F257" s="43"/>
      <c r="G257" s="46">
        <f>G258</f>
        <v>0</v>
      </c>
      <c r="H257" s="46">
        <f>H258</f>
        <v>0</v>
      </c>
      <c r="I257" s="46">
        <f>I258</f>
        <v>0</v>
      </c>
    </row>
    <row r="258" spans="1:9" s="28" customFormat="1" hidden="1" x14ac:dyDescent="0.25">
      <c r="A258" s="55" t="s">
        <v>28</v>
      </c>
      <c r="B258" s="43" t="s">
        <v>74</v>
      </c>
      <c r="C258" s="43" t="s">
        <v>20</v>
      </c>
      <c r="D258" s="43" t="s">
        <v>46</v>
      </c>
      <c r="E258" s="47" t="s">
        <v>539</v>
      </c>
      <c r="F258" s="43" t="s">
        <v>29</v>
      </c>
      <c r="G258" s="46"/>
      <c r="H258" s="46">
        <v>0</v>
      </c>
      <c r="I258" s="46">
        <v>0</v>
      </c>
    </row>
    <row r="259" spans="1:9" s="28" customFormat="1" ht="64.5" hidden="1" x14ac:dyDescent="0.25">
      <c r="A259" s="67" t="s">
        <v>317</v>
      </c>
      <c r="B259" s="43" t="s">
        <v>74</v>
      </c>
      <c r="C259" s="43" t="s">
        <v>20</v>
      </c>
      <c r="D259" s="43" t="s">
        <v>46</v>
      </c>
      <c r="E259" s="43" t="s">
        <v>321</v>
      </c>
      <c r="F259" s="43"/>
      <c r="G259" s="46">
        <f>G260</f>
        <v>0</v>
      </c>
      <c r="H259" s="46">
        <f>H260</f>
        <v>0</v>
      </c>
      <c r="I259" s="46">
        <f>I260</f>
        <v>0</v>
      </c>
    </row>
    <row r="260" spans="1:9" s="28" customFormat="1" hidden="1" x14ac:dyDescent="0.25">
      <c r="A260" s="55" t="s">
        <v>28</v>
      </c>
      <c r="B260" s="43" t="s">
        <v>74</v>
      </c>
      <c r="C260" s="43" t="s">
        <v>20</v>
      </c>
      <c r="D260" s="43" t="s">
        <v>46</v>
      </c>
      <c r="E260" s="43" t="s">
        <v>321</v>
      </c>
      <c r="F260" s="43" t="s">
        <v>29</v>
      </c>
      <c r="G260" s="46">
        <v>0</v>
      </c>
      <c r="H260" s="46">
        <v>0</v>
      </c>
      <c r="I260" s="46">
        <v>0</v>
      </c>
    </row>
    <row r="261" spans="1:9" s="28" customFormat="1" ht="90" hidden="1" x14ac:dyDescent="0.25">
      <c r="A261" s="55" t="s">
        <v>682</v>
      </c>
      <c r="B261" s="56" t="s">
        <v>74</v>
      </c>
      <c r="C261" s="43" t="s">
        <v>20</v>
      </c>
      <c r="D261" s="43" t="s">
        <v>46</v>
      </c>
      <c r="E261" s="43" t="s">
        <v>678</v>
      </c>
      <c r="F261" s="43"/>
      <c r="G261" s="46">
        <f>G262+G263</f>
        <v>0</v>
      </c>
      <c r="H261" s="46">
        <v>0</v>
      </c>
      <c r="I261" s="46">
        <v>0</v>
      </c>
    </row>
    <row r="262" spans="1:9" s="28" customFormat="1" hidden="1" x14ac:dyDescent="0.25">
      <c r="A262" s="55" t="s">
        <v>17</v>
      </c>
      <c r="B262" s="56" t="s">
        <v>74</v>
      </c>
      <c r="C262" s="43" t="s">
        <v>20</v>
      </c>
      <c r="D262" s="43" t="s">
        <v>46</v>
      </c>
      <c r="E262" s="43" t="s">
        <v>678</v>
      </c>
      <c r="F262" s="43" t="s">
        <v>18</v>
      </c>
      <c r="G262" s="46"/>
      <c r="H262" s="46">
        <v>0</v>
      </c>
      <c r="I262" s="46">
        <v>0</v>
      </c>
    </row>
    <row r="263" spans="1:9" s="28" customFormat="1" hidden="1" x14ac:dyDescent="0.25">
      <c r="A263" s="55" t="s">
        <v>28</v>
      </c>
      <c r="B263" s="56" t="s">
        <v>74</v>
      </c>
      <c r="C263" s="43" t="s">
        <v>20</v>
      </c>
      <c r="D263" s="43" t="s">
        <v>46</v>
      </c>
      <c r="E263" s="43" t="s">
        <v>678</v>
      </c>
      <c r="F263" s="43" t="s">
        <v>29</v>
      </c>
      <c r="G263" s="46"/>
      <c r="H263" s="46">
        <v>0</v>
      </c>
      <c r="I263" s="46">
        <v>0</v>
      </c>
    </row>
    <row r="264" spans="1:9" s="28" customFormat="1" ht="88.5" hidden="1" customHeight="1" x14ac:dyDescent="0.25">
      <c r="A264" s="55" t="s">
        <v>705</v>
      </c>
      <c r="B264" s="56" t="s">
        <v>74</v>
      </c>
      <c r="C264" s="43" t="s">
        <v>20</v>
      </c>
      <c r="D264" s="43" t="s">
        <v>46</v>
      </c>
      <c r="E264" s="43" t="s">
        <v>706</v>
      </c>
      <c r="F264" s="43"/>
      <c r="G264" s="46">
        <f>G265+G266</f>
        <v>0</v>
      </c>
      <c r="H264" s="46">
        <v>0</v>
      </c>
      <c r="I264" s="46">
        <v>0</v>
      </c>
    </row>
    <row r="265" spans="1:9" s="28" customFormat="1" hidden="1" x14ac:dyDescent="0.25">
      <c r="A265" s="55" t="s">
        <v>17</v>
      </c>
      <c r="B265" s="56" t="s">
        <v>74</v>
      </c>
      <c r="C265" s="43" t="s">
        <v>20</v>
      </c>
      <c r="D265" s="43" t="s">
        <v>46</v>
      </c>
      <c r="E265" s="43" t="s">
        <v>706</v>
      </c>
      <c r="F265" s="43" t="s">
        <v>18</v>
      </c>
      <c r="G265" s="46"/>
      <c r="H265" s="46">
        <v>0</v>
      </c>
      <c r="I265" s="46">
        <v>0</v>
      </c>
    </row>
    <row r="266" spans="1:9" s="28" customFormat="1" hidden="1" x14ac:dyDescent="0.25">
      <c r="A266" s="55" t="s">
        <v>28</v>
      </c>
      <c r="B266" s="56" t="s">
        <v>74</v>
      </c>
      <c r="C266" s="43" t="s">
        <v>20</v>
      </c>
      <c r="D266" s="43" t="s">
        <v>46</v>
      </c>
      <c r="E266" s="43" t="s">
        <v>706</v>
      </c>
      <c r="F266" s="43" t="s">
        <v>29</v>
      </c>
      <c r="G266" s="46"/>
      <c r="H266" s="46">
        <v>0</v>
      </c>
      <c r="I266" s="46">
        <v>0</v>
      </c>
    </row>
    <row r="267" spans="1:9" s="28" customFormat="1" ht="80.25" hidden="1" customHeight="1" x14ac:dyDescent="0.25">
      <c r="A267" s="55" t="s">
        <v>709</v>
      </c>
      <c r="B267" s="56" t="s">
        <v>74</v>
      </c>
      <c r="C267" s="43" t="s">
        <v>20</v>
      </c>
      <c r="D267" s="43" t="s">
        <v>46</v>
      </c>
      <c r="E267" s="43" t="s">
        <v>708</v>
      </c>
      <c r="F267" s="43"/>
      <c r="G267" s="46">
        <f>G268+G269</f>
        <v>0</v>
      </c>
      <c r="H267" s="46">
        <v>0</v>
      </c>
      <c r="I267" s="46">
        <v>0</v>
      </c>
    </row>
    <row r="268" spans="1:9" s="28" customFormat="1" hidden="1" x14ac:dyDescent="0.25">
      <c r="A268" s="55" t="s">
        <v>17</v>
      </c>
      <c r="B268" s="56" t="s">
        <v>74</v>
      </c>
      <c r="C268" s="43" t="s">
        <v>20</v>
      </c>
      <c r="D268" s="43" t="s">
        <v>46</v>
      </c>
      <c r="E268" s="43" t="s">
        <v>708</v>
      </c>
      <c r="F268" s="43" t="s">
        <v>18</v>
      </c>
      <c r="G268" s="46"/>
      <c r="H268" s="46">
        <v>0</v>
      </c>
      <c r="I268" s="46">
        <v>0</v>
      </c>
    </row>
    <row r="269" spans="1:9" s="28" customFormat="1" hidden="1" x14ac:dyDescent="0.25">
      <c r="A269" s="55" t="s">
        <v>28</v>
      </c>
      <c r="B269" s="56" t="s">
        <v>74</v>
      </c>
      <c r="C269" s="43" t="s">
        <v>20</v>
      </c>
      <c r="D269" s="43" t="s">
        <v>46</v>
      </c>
      <c r="E269" s="43" t="s">
        <v>708</v>
      </c>
      <c r="F269" s="43" t="s">
        <v>29</v>
      </c>
      <c r="G269" s="46"/>
      <c r="H269" s="46">
        <v>0</v>
      </c>
      <c r="I269" s="46">
        <v>0</v>
      </c>
    </row>
    <row r="270" spans="1:9" s="28" customFormat="1" ht="77.25" x14ac:dyDescent="0.25">
      <c r="A270" s="54" t="s">
        <v>517</v>
      </c>
      <c r="B270" s="53" t="s">
        <v>223</v>
      </c>
      <c r="C270" s="45" t="s">
        <v>20</v>
      </c>
      <c r="D270" s="45" t="s">
        <v>46</v>
      </c>
      <c r="E270" s="45" t="s">
        <v>224</v>
      </c>
      <c r="F270" s="45"/>
      <c r="G270" s="44">
        <f>G271</f>
        <v>19837.3</v>
      </c>
      <c r="H270" s="44">
        <f t="shared" ref="H270:I270" si="18">H271</f>
        <v>11319.5</v>
      </c>
      <c r="I270" s="44">
        <f t="shared" si="18"/>
        <v>11319.5</v>
      </c>
    </row>
    <row r="271" spans="1:9" s="28" customFormat="1" ht="26.25" x14ac:dyDescent="0.25">
      <c r="A271" s="55" t="s">
        <v>30</v>
      </c>
      <c r="B271" s="56" t="s">
        <v>74</v>
      </c>
      <c r="C271" s="43" t="s">
        <v>20</v>
      </c>
      <c r="D271" s="43" t="s">
        <v>46</v>
      </c>
      <c r="E271" s="43" t="s">
        <v>225</v>
      </c>
      <c r="F271" s="43"/>
      <c r="G271" s="46">
        <f>G272+G273</f>
        <v>19837.3</v>
      </c>
      <c r="H271" s="46">
        <f>H272+H273</f>
        <v>11319.5</v>
      </c>
      <c r="I271" s="46">
        <f>I272+I273</f>
        <v>11319.5</v>
      </c>
    </row>
    <row r="272" spans="1:9" s="28" customFormat="1" x14ac:dyDescent="0.25">
      <c r="A272" s="55" t="s">
        <v>17</v>
      </c>
      <c r="B272" s="56" t="s">
        <v>74</v>
      </c>
      <c r="C272" s="43" t="s">
        <v>20</v>
      </c>
      <c r="D272" s="43" t="s">
        <v>46</v>
      </c>
      <c r="E272" s="43" t="s">
        <v>225</v>
      </c>
      <c r="F272" s="43" t="s">
        <v>18</v>
      </c>
      <c r="G272" s="46">
        <v>1982</v>
      </c>
      <c r="H272" s="46">
        <v>1206.4000000000001</v>
      </c>
      <c r="I272" s="46">
        <v>1206.4000000000001</v>
      </c>
    </row>
    <row r="273" spans="1:9" s="28" customFormat="1" x14ac:dyDescent="0.25">
      <c r="A273" s="55" t="s">
        <v>28</v>
      </c>
      <c r="B273" s="56" t="s">
        <v>74</v>
      </c>
      <c r="C273" s="43" t="s">
        <v>20</v>
      </c>
      <c r="D273" s="43" t="s">
        <v>46</v>
      </c>
      <c r="E273" s="43" t="s">
        <v>225</v>
      </c>
      <c r="F273" s="43" t="s">
        <v>29</v>
      </c>
      <c r="G273" s="80">
        <v>17855.3</v>
      </c>
      <c r="H273" s="46">
        <v>10113.1</v>
      </c>
      <c r="I273" s="46">
        <v>10113.1</v>
      </c>
    </row>
    <row r="274" spans="1:9" s="28" customFormat="1" x14ac:dyDescent="0.25">
      <c r="A274" s="54" t="s">
        <v>21</v>
      </c>
      <c r="B274" s="53" t="s">
        <v>74</v>
      </c>
      <c r="C274" s="45" t="s">
        <v>20</v>
      </c>
      <c r="D274" s="45" t="s">
        <v>22</v>
      </c>
      <c r="E274" s="45"/>
      <c r="F274" s="45"/>
      <c r="G274" s="44">
        <f>G275</f>
        <v>411660.46</v>
      </c>
      <c r="H274" s="44">
        <f>H275</f>
        <v>144910.6</v>
      </c>
      <c r="I274" s="44">
        <f>I275</f>
        <v>141195.79999999999</v>
      </c>
    </row>
    <row r="275" spans="1:9" s="28" customFormat="1" ht="39" x14ac:dyDescent="0.25">
      <c r="A275" s="54" t="s">
        <v>598</v>
      </c>
      <c r="B275" s="53" t="s">
        <v>74</v>
      </c>
      <c r="C275" s="45" t="s">
        <v>20</v>
      </c>
      <c r="D275" s="45" t="s">
        <v>22</v>
      </c>
      <c r="E275" s="45" t="s">
        <v>38</v>
      </c>
      <c r="F275" s="45"/>
      <c r="G275" s="44">
        <f>G276+G420</f>
        <v>411660.46</v>
      </c>
      <c r="H275" s="44">
        <f t="shared" ref="H275" si="19">H276</f>
        <v>144910.6</v>
      </c>
      <c r="I275" s="44">
        <f>I276</f>
        <v>141195.79999999999</v>
      </c>
    </row>
    <row r="276" spans="1:9" s="28" customFormat="1" ht="17.25" customHeight="1" x14ac:dyDescent="0.25">
      <c r="A276" s="54" t="s">
        <v>361</v>
      </c>
      <c r="B276" s="53" t="s">
        <v>74</v>
      </c>
      <c r="C276" s="45" t="s">
        <v>20</v>
      </c>
      <c r="D276" s="45" t="s">
        <v>22</v>
      </c>
      <c r="E276" s="45" t="s">
        <v>91</v>
      </c>
      <c r="F276" s="45"/>
      <c r="G276" s="44">
        <f>G279+G299+G309+G378+G382+G387+G407+G282+G285+G296+G288+G417+G291+G294</f>
        <v>411620.46</v>
      </c>
      <c r="H276" s="44">
        <f>H279+H299+H309+H378+H382+H387+H407+H282+H285+H296+H288+H404+H417</f>
        <v>144910.6</v>
      </c>
      <c r="I276" s="44">
        <f>I279+I299+I309+I378+I382+I387+I407+I282+I285+I296+I288+I418</f>
        <v>141195.79999999999</v>
      </c>
    </row>
    <row r="277" spans="1:9" s="28" customFormat="1" ht="51.75" hidden="1" x14ac:dyDescent="0.25">
      <c r="A277" s="61" t="s">
        <v>452</v>
      </c>
      <c r="B277" s="43" t="s">
        <v>74</v>
      </c>
      <c r="C277" s="43" t="s">
        <v>20</v>
      </c>
      <c r="D277" s="43" t="s">
        <v>22</v>
      </c>
      <c r="E277" s="43" t="s">
        <v>453</v>
      </c>
      <c r="F277" s="43"/>
      <c r="G277" s="46">
        <f>G278</f>
        <v>0</v>
      </c>
      <c r="H277" s="46">
        <v>0</v>
      </c>
      <c r="I277" s="46">
        <v>0</v>
      </c>
    </row>
    <row r="278" spans="1:9" s="28" customFormat="1" ht="26.25" hidden="1" x14ac:dyDescent="0.25">
      <c r="A278" s="55" t="s">
        <v>66</v>
      </c>
      <c r="B278" s="43" t="s">
        <v>74</v>
      </c>
      <c r="C278" s="43" t="s">
        <v>20</v>
      </c>
      <c r="D278" s="43" t="s">
        <v>22</v>
      </c>
      <c r="E278" s="43" t="s">
        <v>453</v>
      </c>
      <c r="F278" s="43" t="s">
        <v>67</v>
      </c>
      <c r="G278" s="46">
        <v>0</v>
      </c>
      <c r="H278" s="46">
        <v>0</v>
      </c>
      <c r="I278" s="46">
        <v>0</v>
      </c>
    </row>
    <row r="279" spans="1:9" s="28" customFormat="1" ht="30" hidden="1" customHeight="1" x14ac:dyDescent="0.25">
      <c r="A279" s="55" t="s">
        <v>455</v>
      </c>
      <c r="B279" s="56" t="s">
        <v>74</v>
      </c>
      <c r="C279" s="43" t="s">
        <v>20</v>
      </c>
      <c r="D279" s="43" t="s">
        <v>22</v>
      </c>
      <c r="E279" s="43" t="s">
        <v>454</v>
      </c>
      <c r="F279" s="43"/>
      <c r="G279" s="46">
        <f>G280+G281</f>
        <v>0</v>
      </c>
      <c r="H279" s="46">
        <f>H280+H281</f>
        <v>0</v>
      </c>
      <c r="I279" s="46">
        <f>I280+I281</f>
        <v>0</v>
      </c>
    </row>
    <row r="280" spans="1:9" s="28" customFormat="1" hidden="1" x14ac:dyDescent="0.25">
      <c r="A280" s="61" t="s">
        <v>17</v>
      </c>
      <c r="B280" s="43" t="s">
        <v>74</v>
      </c>
      <c r="C280" s="43" t="s">
        <v>20</v>
      </c>
      <c r="D280" s="43" t="s">
        <v>22</v>
      </c>
      <c r="E280" s="43" t="s">
        <v>454</v>
      </c>
      <c r="F280" s="43" t="s">
        <v>18</v>
      </c>
      <c r="G280" s="46"/>
      <c r="H280" s="46"/>
      <c r="I280" s="46"/>
    </row>
    <row r="281" spans="1:9" s="28" customFormat="1" hidden="1" x14ac:dyDescent="0.25">
      <c r="A281" s="55" t="s">
        <v>28</v>
      </c>
      <c r="B281" s="56" t="s">
        <v>74</v>
      </c>
      <c r="C281" s="43" t="s">
        <v>20</v>
      </c>
      <c r="D281" s="43" t="s">
        <v>22</v>
      </c>
      <c r="E281" s="43" t="s">
        <v>454</v>
      </c>
      <c r="F281" s="43" t="s">
        <v>29</v>
      </c>
      <c r="G281" s="46"/>
      <c r="H281" s="46"/>
      <c r="I281" s="46"/>
    </row>
    <row r="282" spans="1:9" s="28" customFormat="1" ht="26.25" x14ac:dyDescent="0.25">
      <c r="A282" s="55" t="s">
        <v>716</v>
      </c>
      <c r="B282" s="56" t="s">
        <v>74</v>
      </c>
      <c r="C282" s="43" t="s">
        <v>20</v>
      </c>
      <c r="D282" s="43" t="s">
        <v>22</v>
      </c>
      <c r="E282" s="43" t="s">
        <v>717</v>
      </c>
      <c r="F282" s="43"/>
      <c r="G282" s="46">
        <f>G283+G284</f>
        <v>3100</v>
      </c>
      <c r="H282" s="46">
        <v>0</v>
      </c>
      <c r="I282" s="46">
        <v>0</v>
      </c>
    </row>
    <row r="283" spans="1:9" s="28" customFormat="1" hidden="1" x14ac:dyDescent="0.25">
      <c r="A283" s="61" t="s">
        <v>17</v>
      </c>
      <c r="B283" s="56" t="s">
        <v>74</v>
      </c>
      <c r="C283" s="43" t="s">
        <v>20</v>
      </c>
      <c r="D283" s="43" t="s">
        <v>22</v>
      </c>
      <c r="E283" s="43" t="s">
        <v>717</v>
      </c>
      <c r="F283" s="43" t="s">
        <v>18</v>
      </c>
      <c r="G283" s="46">
        <v>0</v>
      </c>
      <c r="H283" s="46">
        <v>0</v>
      </c>
      <c r="I283" s="46">
        <v>0</v>
      </c>
    </row>
    <row r="284" spans="1:9" s="28" customFormat="1" x14ac:dyDescent="0.25">
      <c r="A284" s="55" t="s">
        <v>28</v>
      </c>
      <c r="B284" s="56" t="s">
        <v>74</v>
      </c>
      <c r="C284" s="43" t="s">
        <v>20</v>
      </c>
      <c r="D284" s="43" t="s">
        <v>22</v>
      </c>
      <c r="E284" s="43" t="s">
        <v>717</v>
      </c>
      <c r="F284" s="43" t="s">
        <v>29</v>
      </c>
      <c r="G284" s="46">
        <v>3100</v>
      </c>
      <c r="H284" s="46">
        <v>0</v>
      </c>
      <c r="I284" s="46">
        <v>0</v>
      </c>
    </row>
    <row r="285" spans="1:9" s="28" customFormat="1" ht="54.75" customHeight="1" x14ac:dyDescent="0.25">
      <c r="A285" s="55" t="s">
        <v>683</v>
      </c>
      <c r="B285" s="56" t="s">
        <v>74</v>
      </c>
      <c r="C285" s="43" t="s">
        <v>20</v>
      </c>
      <c r="D285" s="43" t="s">
        <v>22</v>
      </c>
      <c r="E285" s="43" t="s">
        <v>684</v>
      </c>
      <c r="F285" s="43"/>
      <c r="G285" s="46">
        <f>G287+G286</f>
        <v>99</v>
      </c>
      <c r="H285" s="46">
        <f>H287</f>
        <v>0</v>
      </c>
      <c r="I285" s="46">
        <f>I287</f>
        <v>0</v>
      </c>
    </row>
    <row r="286" spans="1:9" s="28" customFormat="1" ht="15.75" hidden="1" customHeight="1" x14ac:dyDescent="0.25">
      <c r="A286" s="61" t="s">
        <v>17</v>
      </c>
      <c r="B286" s="56" t="s">
        <v>74</v>
      </c>
      <c r="C286" s="43" t="s">
        <v>20</v>
      </c>
      <c r="D286" s="43" t="s">
        <v>22</v>
      </c>
      <c r="E286" s="43" t="s">
        <v>684</v>
      </c>
      <c r="F286" s="43" t="s">
        <v>18</v>
      </c>
      <c r="G286" s="46">
        <v>0</v>
      </c>
      <c r="H286" s="46">
        <v>0</v>
      </c>
      <c r="I286" s="46">
        <v>0</v>
      </c>
    </row>
    <row r="287" spans="1:9" s="28" customFormat="1" ht="17.25" customHeight="1" x14ac:dyDescent="0.25">
      <c r="A287" s="55" t="s">
        <v>28</v>
      </c>
      <c r="B287" s="56" t="s">
        <v>74</v>
      </c>
      <c r="C287" s="43" t="s">
        <v>20</v>
      </c>
      <c r="D287" s="43" t="s">
        <v>22</v>
      </c>
      <c r="E287" s="43" t="s">
        <v>684</v>
      </c>
      <c r="F287" s="43" t="s">
        <v>29</v>
      </c>
      <c r="G287" s="46">
        <v>99</v>
      </c>
      <c r="H287" s="46">
        <v>0</v>
      </c>
      <c r="I287" s="46">
        <v>0</v>
      </c>
    </row>
    <row r="288" spans="1:9" s="28" customFormat="1" ht="39" x14ac:dyDescent="0.25">
      <c r="A288" s="55" t="s">
        <v>754</v>
      </c>
      <c r="B288" s="56" t="s">
        <v>74</v>
      </c>
      <c r="C288" s="43" t="s">
        <v>20</v>
      </c>
      <c r="D288" s="43" t="s">
        <v>22</v>
      </c>
      <c r="E288" s="43" t="s">
        <v>755</v>
      </c>
      <c r="F288" s="43"/>
      <c r="G288" s="46">
        <f>G289+G290</f>
        <v>1257</v>
      </c>
      <c r="H288" s="46">
        <f>H289+H290</f>
        <v>286</v>
      </c>
      <c r="I288" s="46">
        <f>I289+I290</f>
        <v>286</v>
      </c>
    </row>
    <row r="289" spans="1:9" s="28" customFormat="1" x14ac:dyDescent="0.25">
      <c r="A289" s="61" t="s">
        <v>17</v>
      </c>
      <c r="B289" s="56" t="s">
        <v>74</v>
      </c>
      <c r="C289" s="43" t="s">
        <v>20</v>
      </c>
      <c r="D289" s="43" t="s">
        <v>22</v>
      </c>
      <c r="E289" s="43" t="s">
        <v>755</v>
      </c>
      <c r="F289" s="43" t="s">
        <v>18</v>
      </c>
      <c r="G289" s="80">
        <v>743</v>
      </c>
      <c r="H289" s="46">
        <v>221.5</v>
      </c>
      <c r="I289" s="46">
        <v>221.5</v>
      </c>
    </row>
    <row r="290" spans="1:9" s="28" customFormat="1" x14ac:dyDescent="0.25">
      <c r="A290" s="55" t="s">
        <v>28</v>
      </c>
      <c r="B290" s="56" t="s">
        <v>74</v>
      </c>
      <c r="C290" s="43" t="s">
        <v>20</v>
      </c>
      <c r="D290" s="43" t="s">
        <v>22</v>
      </c>
      <c r="E290" s="43" t="s">
        <v>755</v>
      </c>
      <c r="F290" s="43" t="s">
        <v>29</v>
      </c>
      <c r="G290" s="80">
        <v>514</v>
      </c>
      <c r="H290" s="46">
        <v>64.5</v>
      </c>
      <c r="I290" s="46">
        <v>64.5</v>
      </c>
    </row>
    <row r="291" spans="1:9" s="28" customFormat="1" ht="39" x14ac:dyDescent="0.25">
      <c r="A291" s="55" t="s">
        <v>893</v>
      </c>
      <c r="B291" s="56" t="s">
        <v>74</v>
      </c>
      <c r="C291" s="43" t="s">
        <v>20</v>
      </c>
      <c r="D291" s="43" t="s">
        <v>22</v>
      </c>
      <c r="E291" s="43" t="s">
        <v>894</v>
      </c>
      <c r="F291" s="43"/>
      <c r="G291" s="46">
        <f>G293+G292</f>
        <v>431.70000000000005</v>
      </c>
      <c r="H291" s="46">
        <v>0</v>
      </c>
      <c r="I291" s="46">
        <v>0</v>
      </c>
    </row>
    <row r="292" spans="1:9" s="28" customFormat="1" x14ac:dyDescent="0.25">
      <c r="A292" s="61" t="s">
        <v>17</v>
      </c>
      <c r="B292" s="56" t="s">
        <v>74</v>
      </c>
      <c r="C292" s="43" t="s">
        <v>20</v>
      </c>
      <c r="D292" s="43" t="s">
        <v>22</v>
      </c>
      <c r="E292" s="43" t="s">
        <v>894</v>
      </c>
      <c r="F292" s="43" t="s">
        <v>18</v>
      </c>
      <c r="G292" s="46">
        <v>143.9</v>
      </c>
      <c r="H292" s="46">
        <v>0</v>
      </c>
      <c r="I292" s="46">
        <v>0</v>
      </c>
    </row>
    <row r="293" spans="1:9" s="28" customFormat="1" x14ac:dyDescent="0.25">
      <c r="A293" s="55" t="s">
        <v>28</v>
      </c>
      <c r="B293" s="56" t="s">
        <v>74</v>
      </c>
      <c r="C293" s="43" t="s">
        <v>20</v>
      </c>
      <c r="D293" s="43" t="s">
        <v>22</v>
      </c>
      <c r="E293" s="43" t="s">
        <v>894</v>
      </c>
      <c r="F293" s="43" t="s">
        <v>29</v>
      </c>
      <c r="G293" s="46">
        <v>287.8</v>
      </c>
      <c r="H293" s="46">
        <v>0</v>
      </c>
      <c r="I293" s="46">
        <v>0</v>
      </c>
    </row>
    <row r="294" spans="1:9" s="28" customFormat="1" ht="39" x14ac:dyDescent="0.25">
      <c r="A294" s="92" t="s">
        <v>910</v>
      </c>
      <c r="B294" s="56" t="s">
        <v>74</v>
      </c>
      <c r="C294" s="43" t="s">
        <v>20</v>
      </c>
      <c r="D294" s="43" t="s">
        <v>22</v>
      </c>
      <c r="E294" s="43" t="s">
        <v>909</v>
      </c>
      <c r="F294" s="43"/>
      <c r="G294" s="46">
        <f>G295</f>
        <v>200</v>
      </c>
      <c r="H294" s="46">
        <v>0</v>
      </c>
      <c r="I294" s="46">
        <v>0</v>
      </c>
    </row>
    <row r="295" spans="1:9" s="28" customFormat="1" x14ac:dyDescent="0.25">
      <c r="A295" s="55" t="s">
        <v>28</v>
      </c>
      <c r="B295" s="56" t="s">
        <v>74</v>
      </c>
      <c r="C295" s="43" t="s">
        <v>20</v>
      </c>
      <c r="D295" s="43" t="s">
        <v>22</v>
      </c>
      <c r="E295" s="90" t="s">
        <v>909</v>
      </c>
      <c r="F295" s="43" t="s">
        <v>29</v>
      </c>
      <c r="G295" s="80">
        <v>200</v>
      </c>
      <c r="H295" s="46">
        <v>0</v>
      </c>
      <c r="I295" s="46">
        <v>0</v>
      </c>
    </row>
    <row r="296" spans="1:9" s="28" customFormat="1" ht="144" customHeight="1" x14ac:dyDescent="0.25">
      <c r="A296" s="55" t="s">
        <v>891</v>
      </c>
      <c r="B296" s="56" t="s">
        <v>74</v>
      </c>
      <c r="C296" s="43" t="s">
        <v>20</v>
      </c>
      <c r="D296" s="43" t="s">
        <v>22</v>
      </c>
      <c r="E296" s="43" t="s">
        <v>752</v>
      </c>
      <c r="F296" s="43"/>
      <c r="G296" s="46">
        <f>G298+G297</f>
        <v>194.2</v>
      </c>
      <c r="H296" s="46">
        <v>0</v>
      </c>
      <c r="I296" s="46">
        <v>0</v>
      </c>
    </row>
    <row r="297" spans="1:9" s="28" customFormat="1" x14ac:dyDescent="0.25">
      <c r="A297" s="61" t="s">
        <v>17</v>
      </c>
      <c r="B297" s="56" t="s">
        <v>74</v>
      </c>
      <c r="C297" s="43" t="s">
        <v>20</v>
      </c>
      <c r="D297" s="43" t="s">
        <v>22</v>
      </c>
      <c r="E297" s="43" t="s">
        <v>752</v>
      </c>
      <c r="F297" s="43" t="s">
        <v>18</v>
      </c>
      <c r="G297" s="46">
        <v>32</v>
      </c>
      <c r="H297" s="46">
        <v>0</v>
      </c>
      <c r="I297" s="46">
        <v>0</v>
      </c>
    </row>
    <row r="298" spans="1:9" s="28" customFormat="1" x14ac:dyDescent="0.25">
      <c r="A298" s="55" t="s">
        <v>28</v>
      </c>
      <c r="B298" s="56" t="s">
        <v>74</v>
      </c>
      <c r="C298" s="43" t="s">
        <v>20</v>
      </c>
      <c r="D298" s="43" t="s">
        <v>22</v>
      </c>
      <c r="E298" s="43" t="s">
        <v>752</v>
      </c>
      <c r="F298" s="43" t="s">
        <v>29</v>
      </c>
      <c r="G298" s="46">
        <v>162.19999999999999</v>
      </c>
      <c r="H298" s="46">
        <v>0</v>
      </c>
      <c r="I298" s="46">
        <v>0</v>
      </c>
    </row>
    <row r="299" spans="1:9" s="28" customFormat="1" ht="51.75" x14ac:dyDescent="0.25">
      <c r="A299" s="55" t="s">
        <v>362</v>
      </c>
      <c r="B299" s="56" t="s">
        <v>74</v>
      </c>
      <c r="C299" s="43" t="s">
        <v>20</v>
      </c>
      <c r="D299" s="43" t="s">
        <v>22</v>
      </c>
      <c r="E299" s="43" t="s">
        <v>92</v>
      </c>
      <c r="F299" s="43"/>
      <c r="G299" s="46">
        <f>G300+G303+G306</f>
        <v>85953.600000000006</v>
      </c>
      <c r="H299" s="46">
        <f>H300+H303</f>
        <v>83332.800000000003</v>
      </c>
      <c r="I299" s="46">
        <f>I300+I303</f>
        <v>83332.800000000003</v>
      </c>
    </row>
    <row r="300" spans="1:9" s="28" customFormat="1" ht="26.25" x14ac:dyDescent="0.25">
      <c r="A300" s="55" t="s">
        <v>30</v>
      </c>
      <c r="B300" s="56" t="s">
        <v>74</v>
      </c>
      <c r="C300" s="43" t="s">
        <v>20</v>
      </c>
      <c r="D300" s="43" t="s">
        <v>22</v>
      </c>
      <c r="E300" s="43" t="s">
        <v>214</v>
      </c>
      <c r="F300" s="43"/>
      <c r="G300" s="46">
        <f>G301+G302</f>
        <v>19023.900000000001</v>
      </c>
      <c r="H300" s="46">
        <f>H301+H302</f>
        <v>19433.5</v>
      </c>
      <c r="I300" s="46">
        <f>I301+I302</f>
        <v>19433.5</v>
      </c>
    </row>
    <row r="301" spans="1:9" s="28" customFormat="1" x14ac:dyDescent="0.25">
      <c r="A301" s="55" t="s">
        <v>17</v>
      </c>
      <c r="B301" s="56" t="s">
        <v>74</v>
      </c>
      <c r="C301" s="43" t="s">
        <v>20</v>
      </c>
      <c r="D301" s="43" t="s">
        <v>22</v>
      </c>
      <c r="E301" s="43" t="s">
        <v>214</v>
      </c>
      <c r="F301" s="43" t="s">
        <v>18</v>
      </c>
      <c r="G301" s="46">
        <v>3417.5</v>
      </c>
      <c r="H301" s="46">
        <v>3232.7</v>
      </c>
      <c r="I301" s="46">
        <v>3232.7</v>
      </c>
    </row>
    <row r="302" spans="1:9" s="28" customFormat="1" x14ac:dyDescent="0.25">
      <c r="A302" s="55" t="s">
        <v>28</v>
      </c>
      <c r="B302" s="56" t="s">
        <v>74</v>
      </c>
      <c r="C302" s="43" t="s">
        <v>20</v>
      </c>
      <c r="D302" s="43" t="s">
        <v>22</v>
      </c>
      <c r="E302" s="43" t="s">
        <v>214</v>
      </c>
      <c r="F302" s="43" t="s">
        <v>29</v>
      </c>
      <c r="G302" s="80">
        <v>15606.4</v>
      </c>
      <c r="H302" s="46">
        <v>16200.8</v>
      </c>
      <c r="I302" s="46">
        <v>16200.8</v>
      </c>
    </row>
    <row r="303" spans="1:9" s="28" customFormat="1" ht="26.25" x14ac:dyDescent="0.25">
      <c r="A303" s="55" t="s">
        <v>30</v>
      </c>
      <c r="B303" s="56" t="s">
        <v>74</v>
      </c>
      <c r="C303" s="43" t="s">
        <v>20</v>
      </c>
      <c r="D303" s="43" t="s">
        <v>22</v>
      </c>
      <c r="E303" s="43" t="s">
        <v>215</v>
      </c>
      <c r="F303" s="43"/>
      <c r="G303" s="46">
        <f>G304+G305</f>
        <v>66929.7</v>
      </c>
      <c r="H303" s="46">
        <f>H304+H305</f>
        <v>63899.3</v>
      </c>
      <c r="I303" s="46">
        <f>I304+I305</f>
        <v>63899.3</v>
      </c>
    </row>
    <row r="304" spans="1:9" s="28" customFormat="1" x14ac:dyDescent="0.25">
      <c r="A304" s="55" t="s">
        <v>17</v>
      </c>
      <c r="B304" s="56" t="s">
        <v>74</v>
      </c>
      <c r="C304" s="43" t="s">
        <v>20</v>
      </c>
      <c r="D304" s="43" t="s">
        <v>22</v>
      </c>
      <c r="E304" s="43" t="s">
        <v>215</v>
      </c>
      <c r="F304" s="43" t="s">
        <v>18</v>
      </c>
      <c r="G304" s="80">
        <v>10670</v>
      </c>
      <c r="H304" s="46">
        <v>6964.8</v>
      </c>
      <c r="I304" s="46">
        <v>6964.8</v>
      </c>
    </row>
    <row r="305" spans="1:9" s="28" customFormat="1" x14ac:dyDescent="0.25">
      <c r="A305" s="55" t="s">
        <v>28</v>
      </c>
      <c r="B305" s="56" t="s">
        <v>74</v>
      </c>
      <c r="C305" s="43" t="s">
        <v>20</v>
      </c>
      <c r="D305" s="43" t="s">
        <v>22</v>
      </c>
      <c r="E305" s="43" t="s">
        <v>215</v>
      </c>
      <c r="F305" s="43" t="s">
        <v>29</v>
      </c>
      <c r="G305" s="80">
        <v>56259.7</v>
      </c>
      <c r="H305" s="46">
        <v>56934.5</v>
      </c>
      <c r="I305" s="46">
        <v>56934.5</v>
      </c>
    </row>
    <row r="306" spans="1:9" s="28" customFormat="1" ht="63.75" hidden="1" customHeight="1" x14ac:dyDescent="0.25">
      <c r="A306" s="61" t="s">
        <v>487</v>
      </c>
      <c r="B306" s="43" t="s">
        <v>74</v>
      </c>
      <c r="C306" s="43" t="s">
        <v>20</v>
      </c>
      <c r="D306" s="43" t="s">
        <v>22</v>
      </c>
      <c r="E306" s="43" t="s">
        <v>490</v>
      </c>
      <c r="F306" s="43"/>
      <c r="G306" s="46">
        <f>G307+G308</f>
        <v>0</v>
      </c>
      <c r="H306" s="46">
        <v>0</v>
      </c>
      <c r="I306" s="46">
        <v>0</v>
      </c>
    </row>
    <row r="307" spans="1:9" s="28" customFormat="1" hidden="1" x14ac:dyDescent="0.25">
      <c r="A307" s="55" t="s">
        <v>17</v>
      </c>
      <c r="B307" s="43" t="s">
        <v>74</v>
      </c>
      <c r="C307" s="43" t="s">
        <v>20</v>
      </c>
      <c r="D307" s="43" t="s">
        <v>22</v>
      </c>
      <c r="E307" s="43" t="s">
        <v>490</v>
      </c>
      <c r="F307" s="43" t="s">
        <v>18</v>
      </c>
      <c r="G307" s="46"/>
      <c r="H307" s="46">
        <v>0</v>
      </c>
      <c r="I307" s="46">
        <v>0</v>
      </c>
    </row>
    <row r="308" spans="1:9" s="28" customFormat="1" hidden="1" x14ac:dyDescent="0.25">
      <c r="A308" s="55" t="s">
        <v>28</v>
      </c>
      <c r="B308" s="43" t="s">
        <v>74</v>
      </c>
      <c r="C308" s="43" t="s">
        <v>20</v>
      </c>
      <c r="D308" s="43" t="s">
        <v>22</v>
      </c>
      <c r="E308" s="43" t="s">
        <v>490</v>
      </c>
      <c r="F308" s="43" t="s">
        <v>29</v>
      </c>
      <c r="G308" s="46"/>
      <c r="H308" s="46">
        <v>0</v>
      </c>
      <c r="I308" s="46">
        <v>0</v>
      </c>
    </row>
    <row r="309" spans="1:9" s="28" customFormat="1" ht="39" x14ac:dyDescent="0.25">
      <c r="A309" s="55" t="s">
        <v>95</v>
      </c>
      <c r="B309" s="56" t="s">
        <v>74</v>
      </c>
      <c r="C309" s="43" t="s">
        <v>20</v>
      </c>
      <c r="D309" s="43" t="s">
        <v>22</v>
      </c>
      <c r="E309" s="43" t="s">
        <v>96</v>
      </c>
      <c r="F309" s="43"/>
      <c r="G309" s="46">
        <f>G318+G321+G327+G333+G338+G358+G361+G335+G324+G356+G344+G350+G353+G366+G315+G364+G310+G341+G330+G369+G346+G348+G372+G374+G376</f>
        <v>286488.36</v>
      </c>
      <c r="H309" s="46">
        <f>H318+H321+H327+H333+H338+H358+H361+H335+H324+H356+H344+H350+H353+H366+H315+H364+H310+H341+H330+H369+H346+H348+H372+H374+H376</f>
        <v>32425.200000000004</v>
      </c>
      <c r="I309" s="46">
        <f>I318+I321+I327+I333+I338+I358+I361+I335+I324+I356+I344+I350+I353+I366+I315+I364+I310+I341+I330+I369+I346+I348+I372+I374+I376</f>
        <v>32113.500000000004</v>
      </c>
    </row>
    <row r="310" spans="1:9" s="28" customFormat="1" ht="26.25" hidden="1" x14ac:dyDescent="0.25">
      <c r="A310" s="55" t="s">
        <v>619</v>
      </c>
      <c r="B310" s="56" t="s">
        <v>74</v>
      </c>
      <c r="C310" s="43" t="s">
        <v>20</v>
      </c>
      <c r="D310" s="43" t="s">
        <v>22</v>
      </c>
      <c r="E310" s="43" t="s">
        <v>620</v>
      </c>
      <c r="F310" s="43"/>
      <c r="G310" s="46">
        <f>G311+G312</f>
        <v>0</v>
      </c>
      <c r="H310" s="46">
        <f>H311+H312</f>
        <v>0</v>
      </c>
      <c r="I310" s="46">
        <f>I311+I312</f>
        <v>0</v>
      </c>
    </row>
    <row r="311" spans="1:9" s="28" customFormat="1" hidden="1" x14ac:dyDescent="0.25">
      <c r="A311" s="55" t="s">
        <v>17</v>
      </c>
      <c r="B311" s="56" t="s">
        <v>74</v>
      </c>
      <c r="C311" s="43" t="s">
        <v>20</v>
      </c>
      <c r="D311" s="43" t="s">
        <v>22</v>
      </c>
      <c r="E311" s="43" t="s">
        <v>620</v>
      </c>
      <c r="F311" s="43" t="s">
        <v>18</v>
      </c>
      <c r="G311" s="46">
        <v>0</v>
      </c>
      <c r="H311" s="46">
        <v>0</v>
      </c>
      <c r="I311" s="46">
        <v>0</v>
      </c>
    </row>
    <row r="312" spans="1:9" s="28" customFormat="1" hidden="1" x14ac:dyDescent="0.25">
      <c r="A312" s="55" t="s">
        <v>28</v>
      </c>
      <c r="B312" s="56" t="s">
        <v>74</v>
      </c>
      <c r="C312" s="43" t="s">
        <v>20</v>
      </c>
      <c r="D312" s="43" t="s">
        <v>22</v>
      </c>
      <c r="E312" s="43" t="s">
        <v>620</v>
      </c>
      <c r="F312" s="43" t="s">
        <v>29</v>
      </c>
      <c r="G312" s="46">
        <v>0</v>
      </c>
      <c r="H312" s="46">
        <v>0</v>
      </c>
      <c r="I312" s="46">
        <v>0</v>
      </c>
    </row>
    <row r="313" spans="1:9" s="28" customFormat="1" ht="26.25" hidden="1" x14ac:dyDescent="0.25">
      <c r="A313" s="55" t="s">
        <v>629</v>
      </c>
      <c r="B313" s="56" t="s">
        <v>74</v>
      </c>
      <c r="C313" s="43" t="s">
        <v>20</v>
      </c>
      <c r="D313" s="43" t="s">
        <v>22</v>
      </c>
      <c r="E313" s="43" t="s">
        <v>628</v>
      </c>
      <c r="F313" s="43"/>
      <c r="G313" s="46">
        <v>0</v>
      </c>
      <c r="H313" s="46">
        <f>H314</f>
        <v>0</v>
      </c>
      <c r="I313" s="46">
        <v>0</v>
      </c>
    </row>
    <row r="314" spans="1:9" s="28" customFormat="1" hidden="1" x14ac:dyDescent="0.25">
      <c r="A314" s="55" t="s">
        <v>28</v>
      </c>
      <c r="B314" s="56" t="s">
        <v>74</v>
      </c>
      <c r="C314" s="43" t="s">
        <v>20</v>
      </c>
      <c r="D314" s="43" t="s">
        <v>22</v>
      </c>
      <c r="E314" s="43" t="s">
        <v>630</v>
      </c>
      <c r="F314" s="43" t="s">
        <v>29</v>
      </c>
      <c r="G314" s="46">
        <v>0</v>
      </c>
      <c r="H314" s="46">
        <v>0</v>
      </c>
      <c r="I314" s="46">
        <v>0</v>
      </c>
    </row>
    <row r="315" spans="1:9" s="28" customFormat="1" ht="90" x14ac:dyDescent="0.25">
      <c r="A315" s="55" t="s">
        <v>566</v>
      </c>
      <c r="B315" s="56" t="s">
        <v>74</v>
      </c>
      <c r="C315" s="43" t="s">
        <v>20</v>
      </c>
      <c r="D315" s="43" t="s">
        <v>22</v>
      </c>
      <c r="E315" s="43" t="s">
        <v>567</v>
      </c>
      <c r="F315" s="43"/>
      <c r="G315" s="46">
        <f>G316+G317</f>
        <v>8175.9000000000005</v>
      </c>
      <c r="H315" s="46">
        <f>H316+H317</f>
        <v>8593.2000000000007</v>
      </c>
      <c r="I315" s="46">
        <f>I316+I317</f>
        <v>8593.2000000000007</v>
      </c>
    </row>
    <row r="316" spans="1:9" s="28" customFormat="1" x14ac:dyDescent="0.25">
      <c r="A316" s="55" t="s">
        <v>17</v>
      </c>
      <c r="B316" s="56" t="s">
        <v>74</v>
      </c>
      <c r="C316" s="43" t="s">
        <v>20</v>
      </c>
      <c r="D316" s="43" t="s">
        <v>22</v>
      </c>
      <c r="E316" s="43" t="s">
        <v>567</v>
      </c>
      <c r="F316" s="43" t="s">
        <v>18</v>
      </c>
      <c r="G316" s="80">
        <v>1536.3</v>
      </c>
      <c r="H316" s="46">
        <v>1562.4</v>
      </c>
      <c r="I316" s="46">
        <v>1562.4</v>
      </c>
    </row>
    <row r="317" spans="1:9" s="28" customFormat="1" x14ac:dyDescent="0.25">
      <c r="A317" s="55" t="s">
        <v>28</v>
      </c>
      <c r="B317" s="56" t="s">
        <v>74</v>
      </c>
      <c r="C317" s="43" t="s">
        <v>20</v>
      </c>
      <c r="D317" s="43" t="s">
        <v>22</v>
      </c>
      <c r="E317" s="43" t="s">
        <v>567</v>
      </c>
      <c r="F317" s="43" t="s">
        <v>29</v>
      </c>
      <c r="G317" s="80">
        <v>6639.6</v>
      </c>
      <c r="H317" s="46">
        <v>7030.8</v>
      </c>
      <c r="I317" s="46">
        <v>7030.8</v>
      </c>
    </row>
    <row r="318" spans="1:9" s="28" customFormat="1" ht="30" customHeight="1" x14ac:dyDescent="0.25">
      <c r="A318" s="55" t="s">
        <v>97</v>
      </c>
      <c r="B318" s="56" t="s">
        <v>74</v>
      </c>
      <c r="C318" s="43" t="s">
        <v>20</v>
      </c>
      <c r="D318" s="43" t="s">
        <v>22</v>
      </c>
      <c r="E318" s="43" t="s">
        <v>98</v>
      </c>
      <c r="F318" s="43"/>
      <c r="G318" s="46">
        <f>G319+G320</f>
        <v>2515.5</v>
      </c>
      <c r="H318" s="46">
        <f>H319+H320</f>
        <v>2493.5</v>
      </c>
      <c r="I318" s="46">
        <f>I319+I320</f>
        <v>2493.5</v>
      </c>
    </row>
    <row r="319" spans="1:9" s="28" customFormat="1" x14ac:dyDescent="0.25">
      <c r="A319" s="55" t="s">
        <v>17</v>
      </c>
      <c r="B319" s="56" t="s">
        <v>74</v>
      </c>
      <c r="C319" s="43" t="s">
        <v>20</v>
      </c>
      <c r="D319" s="43" t="s">
        <v>22</v>
      </c>
      <c r="E319" s="43" t="s">
        <v>98</v>
      </c>
      <c r="F319" s="43" t="s">
        <v>18</v>
      </c>
      <c r="G319" s="46">
        <v>522.5</v>
      </c>
      <c r="H319" s="46">
        <v>500.5</v>
      </c>
      <c r="I319" s="46">
        <v>500.5</v>
      </c>
    </row>
    <row r="320" spans="1:9" s="28" customFormat="1" x14ac:dyDescent="0.25">
      <c r="A320" s="55" t="s">
        <v>28</v>
      </c>
      <c r="B320" s="56" t="s">
        <v>74</v>
      </c>
      <c r="C320" s="43" t="s">
        <v>20</v>
      </c>
      <c r="D320" s="43" t="s">
        <v>22</v>
      </c>
      <c r="E320" s="43" t="s">
        <v>98</v>
      </c>
      <c r="F320" s="43" t="s">
        <v>29</v>
      </c>
      <c r="G320" s="46">
        <v>1993</v>
      </c>
      <c r="H320" s="46">
        <v>1993</v>
      </c>
      <c r="I320" s="46">
        <v>1993</v>
      </c>
    </row>
    <row r="321" spans="1:9" s="28" customFormat="1" ht="26.25" x14ac:dyDescent="0.25">
      <c r="A321" s="55" t="s">
        <v>363</v>
      </c>
      <c r="B321" s="56" t="s">
        <v>74</v>
      </c>
      <c r="C321" s="43" t="s">
        <v>20</v>
      </c>
      <c r="D321" s="43" t="s">
        <v>22</v>
      </c>
      <c r="E321" s="43" t="s">
        <v>101</v>
      </c>
      <c r="F321" s="43"/>
      <c r="G321" s="46">
        <f>G322+G323</f>
        <v>843.80000000000007</v>
      </c>
      <c r="H321" s="46">
        <f>H322+H323</f>
        <v>843.80000000000007</v>
      </c>
      <c r="I321" s="46">
        <f>I322+I323</f>
        <v>843.80000000000007</v>
      </c>
    </row>
    <row r="322" spans="1:9" s="28" customFormat="1" x14ac:dyDescent="0.25">
      <c r="A322" s="55" t="s">
        <v>17</v>
      </c>
      <c r="B322" s="56" t="s">
        <v>74</v>
      </c>
      <c r="C322" s="43" t="s">
        <v>20</v>
      </c>
      <c r="D322" s="43" t="s">
        <v>22</v>
      </c>
      <c r="E322" s="43" t="s">
        <v>101</v>
      </c>
      <c r="F322" s="43" t="s">
        <v>18</v>
      </c>
      <c r="G322" s="46">
        <v>99.1</v>
      </c>
      <c r="H322" s="46">
        <v>99.1</v>
      </c>
      <c r="I322" s="46">
        <v>99.1</v>
      </c>
    </row>
    <row r="323" spans="1:9" s="28" customFormat="1" x14ac:dyDescent="0.25">
      <c r="A323" s="55" t="s">
        <v>28</v>
      </c>
      <c r="B323" s="56" t="s">
        <v>74</v>
      </c>
      <c r="C323" s="43" t="s">
        <v>20</v>
      </c>
      <c r="D323" s="43" t="s">
        <v>22</v>
      </c>
      <c r="E323" s="43" t="s">
        <v>101</v>
      </c>
      <c r="F323" s="43" t="s">
        <v>29</v>
      </c>
      <c r="G323" s="46">
        <v>744.7</v>
      </c>
      <c r="H323" s="46">
        <v>744.7</v>
      </c>
      <c r="I323" s="46">
        <v>744.7</v>
      </c>
    </row>
    <row r="324" spans="1:9" s="28" customFormat="1" ht="26.25" x14ac:dyDescent="0.25">
      <c r="A324" s="55" t="s">
        <v>283</v>
      </c>
      <c r="B324" s="56" t="s">
        <v>74</v>
      </c>
      <c r="C324" s="43" t="s">
        <v>20</v>
      </c>
      <c r="D324" s="43" t="s">
        <v>22</v>
      </c>
      <c r="E324" s="43" t="s">
        <v>284</v>
      </c>
      <c r="F324" s="43"/>
      <c r="G324" s="46">
        <f>G325+G326</f>
        <v>0</v>
      </c>
      <c r="H324" s="46">
        <f>H325+H326</f>
        <v>213</v>
      </c>
      <c r="I324" s="46">
        <f>I325+I326</f>
        <v>213</v>
      </c>
    </row>
    <row r="325" spans="1:9" s="28" customFormat="1" x14ac:dyDescent="0.25">
      <c r="A325" s="55" t="s">
        <v>17</v>
      </c>
      <c r="B325" s="56" t="s">
        <v>74</v>
      </c>
      <c r="C325" s="43" t="s">
        <v>20</v>
      </c>
      <c r="D325" s="43" t="s">
        <v>22</v>
      </c>
      <c r="E325" s="43" t="s">
        <v>284</v>
      </c>
      <c r="F325" s="43" t="s">
        <v>18</v>
      </c>
      <c r="G325" s="46">
        <v>0</v>
      </c>
      <c r="H325" s="46">
        <v>71</v>
      </c>
      <c r="I325" s="46">
        <v>71</v>
      </c>
    </row>
    <row r="326" spans="1:9" s="28" customFormat="1" x14ac:dyDescent="0.25">
      <c r="A326" s="55" t="s">
        <v>28</v>
      </c>
      <c r="B326" s="56" t="s">
        <v>74</v>
      </c>
      <c r="C326" s="43" t="s">
        <v>20</v>
      </c>
      <c r="D326" s="43" t="s">
        <v>22</v>
      </c>
      <c r="E326" s="43" t="s">
        <v>284</v>
      </c>
      <c r="F326" s="43" t="s">
        <v>29</v>
      </c>
      <c r="G326" s="46">
        <v>0</v>
      </c>
      <c r="H326" s="46">
        <v>142</v>
      </c>
      <c r="I326" s="46">
        <v>142</v>
      </c>
    </row>
    <row r="327" spans="1:9" s="28" customFormat="1" ht="26.25" x14ac:dyDescent="0.25">
      <c r="A327" s="55" t="s">
        <v>93</v>
      </c>
      <c r="B327" s="56" t="s">
        <v>74</v>
      </c>
      <c r="C327" s="43" t="s">
        <v>20</v>
      </c>
      <c r="D327" s="43" t="s">
        <v>22</v>
      </c>
      <c r="E327" s="43" t="s">
        <v>216</v>
      </c>
      <c r="F327" s="43"/>
      <c r="G327" s="46">
        <f>G328+G329</f>
        <v>1341.3</v>
      </c>
      <c r="H327" s="46">
        <f>H328+H329</f>
        <v>1429.7</v>
      </c>
      <c r="I327" s="46">
        <f>I328+I329</f>
        <v>1429.7</v>
      </c>
    </row>
    <row r="328" spans="1:9" s="28" customFormat="1" x14ac:dyDescent="0.25">
      <c r="A328" s="55" t="s">
        <v>17</v>
      </c>
      <c r="B328" s="56" t="s">
        <v>74</v>
      </c>
      <c r="C328" s="43" t="s">
        <v>20</v>
      </c>
      <c r="D328" s="43" t="s">
        <v>22</v>
      </c>
      <c r="E328" s="43" t="s">
        <v>216</v>
      </c>
      <c r="F328" s="43" t="s">
        <v>18</v>
      </c>
      <c r="G328" s="46">
        <v>235.8</v>
      </c>
      <c r="H328" s="46">
        <v>248.8</v>
      </c>
      <c r="I328" s="46">
        <v>248.8</v>
      </c>
    </row>
    <row r="329" spans="1:9" s="28" customFormat="1" x14ac:dyDescent="0.25">
      <c r="A329" s="55" t="s">
        <v>28</v>
      </c>
      <c r="B329" s="56" t="s">
        <v>74</v>
      </c>
      <c r="C329" s="43" t="s">
        <v>20</v>
      </c>
      <c r="D329" s="43" t="s">
        <v>22</v>
      </c>
      <c r="E329" s="43" t="s">
        <v>216</v>
      </c>
      <c r="F329" s="43" t="s">
        <v>29</v>
      </c>
      <c r="G329" s="46">
        <v>1105.5</v>
      </c>
      <c r="H329" s="46">
        <v>1180.9000000000001</v>
      </c>
      <c r="I329" s="46">
        <v>1180.9000000000001</v>
      </c>
    </row>
    <row r="330" spans="1:9" s="28" customFormat="1" ht="64.5" hidden="1" x14ac:dyDescent="0.25">
      <c r="A330" s="55" t="s">
        <v>499</v>
      </c>
      <c r="B330" s="56" t="s">
        <v>74</v>
      </c>
      <c r="C330" s="43" t="s">
        <v>20</v>
      </c>
      <c r="D330" s="43" t="s">
        <v>22</v>
      </c>
      <c r="E330" s="43" t="s">
        <v>673</v>
      </c>
      <c r="F330" s="43"/>
      <c r="G330" s="46">
        <f>G331+G332</f>
        <v>0</v>
      </c>
      <c r="H330" s="46">
        <v>0</v>
      </c>
      <c r="I330" s="46">
        <v>0</v>
      </c>
    </row>
    <row r="331" spans="1:9" s="28" customFormat="1" hidden="1" x14ac:dyDescent="0.25">
      <c r="A331" s="55" t="s">
        <v>17</v>
      </c>
      <c r="B331" s="56" t="s">
        <v>74</v>
      </c>
      <c r="C331" s="43" t="s">
        <v>20</v>
      </c>
      <c r="D331" s="43" t="s">
        <v>22</v>
      </c>
      <c r="E331" s="43" t="s">
        <v>673</v>
      </c>
      <c r="F331" s="43" t="s">
        <v>18</v>
      </c>
      <c r="G331" s="46"/>
      <c r="H331" s="46">
        <v>0</v>
      </c>
      <c r="I331" s="46">
        <v>0</v>
      </c>
    </row>
    <row r="332" spans="1:9" s="28" customFormat="1" hidden="1" x14ac:dyDescent="0.25">
      <c r="A332" s="55" t="s">
        <v>28</v>
      </c>
      <c r="B332" s="56" t="s">
        <v>74</v>
      </c>
      <c r="C332" s="43" t="s">
        <v>20</v>
      </c>
      <c r="D332" s="43" t="s">
        <v>22</v>
      </c>
      <c r="E332" s="43" t="s">
        <v>673</v>
      </c>
      <c r="F332" s="43" t="s">
        <v>29</v>
      </c>
      <c r="G332" s="46"/>
      <c r="H332" s="46">
        <v>0</v>
      </c>
      <c r="I332" s="46">
        <v>0</v>
      </c>
    </row>
    <row r="333" spans="1:9" s="28" customFormat="1" ht="51.75" x14ac:dyDescent="0.25">
      <c r="A333" s="55" t="s">
        <v>237</v>
      </c>
      <c r="B333" s="56" t="s">
        <v>74</v>
      </c>
      <c r="C333" s="43" t="s">
        <v>20</v>
      </c>
      <c r="D333" s="43" t="s">
        <v>22</v>
      </c>
      <c r="E333" s="43" t="s">
        <v>238</v>
      </c>
      <c r="F333" s="43"/>
      <c r="G333" s="46">
        <f>G334</f>
        <v>28.6</v>
      </c>
      <c r="H333" s="46">
        <f>H334</f>
        <v>28.6</v>
      </c>
      <c r="I333" s="46">
        <f>I334</f>
        <v>28.6</v>
      </c>
    </row>
    <row r="334" spans="1:9" s="28" customFormat="1" ht="39" x14ac:dyDescent="0.25">
      <c r="A334" s="55" t="s">
        <v>898</v>
      </c>
      <c r="B334" s="56" t="s">
        <v>74</v>
      </c>
      <c r="C334" s="43" t="s">
        <v>20</v>
      </c>
      <c r="D334" s="43" t="s">
        <v>22</v>
      </c>
      <c r="E334" s="43" t="s">
        <v>238</v>
      </c>
      <c r="F334" s="43" t="s">
        <v>67</v>
      </c>
      <c r="G334" s="46">
        <v>28.6</v>
      </c>
      <c r="H334" s="46">
        <v>28.6</v>
      </c>
      <c r="I334" s="46">
        <v>28.6</v>
      </c>
    </row>
    <row r="335" spans="1:9" s="28" customFormat="1" ht="90" x14ac:dyDescent="0.25">
      <c r="A335" s="55" t="s">
        <v>267</v>
      </c>
      <c r="B335" s="56" t="s">
        <v>74</v>
      </c>
      <c r="C335" s="43" t="s">
        <v>20</v>
      </c>
      <c r="D335" s="43" t="s">
        <v>22</v>
      </c>
      <c r="E335" s="43" t="s">
        <v>268</v>
      </c>
      <c r="F335" s="43"/>
      <c r="G335" s="46">
        <f>G336+G337</f>
        <v>3375.4</v>
      </c>
      <c r="H335" s="46">
        <f>H336+H337</f>
        <v>1501.9</v>
      </c>
      <c r="I335" s="46">
        <f>I336+I337</f>
        <v>1501.9</v>
      </c>
    </row>
    <row r="336" spans="1:9" s="28" customFormat="1" x14ac:dyDescent="0.25">
      <c r="A336" s="55" t="s">
        <v>17</v>
      </c>
      <c r="B336" s="56" t="s">
        <v>74</v>
      </c>
      <c r="C336" s="43" t="s">
        <v>20</v>
      </c>
      <c r="D336" s="43" t="s">
        <v>22</v>
      </c>
      <c r="E336" s="43" t="s">
        <v>268</v>
      </c>
      <c r="F336" s="43" t="s">
        <v>18</v>
      </c>
      <c r="G336" s="46">
        <v>1049.0999999999999</v>
      </c>
      <c r="H336" s="46">
        <v>300.39999999999998</v>
      </c>
      <c r="I336" s="46">
        <v>300.39999999999998</v>
      </c>
    </row>
    <row r="337" spans="1:9" s="28" customFormat="1" x14ac:dyDescent="0.25">
      <c r="A337" s="55" t="s">
        <v>28</v>
      </c>
      <c r="B337" s="56" t="s">
        <v>74</v>
      </c>
      <c r="C337" s="43" t="s">
        <v>20</v>
      </c>
      <c r="D337" s="43" t="s">
        <v>22</v>
      </c>
      <c r="E337" s="43" t="s">
        <v>268</v>
      </c>
      <c r="F337" s="43" t="s">
        <v>29</v>
      </c>
      <c r="G337" s="46">
        <v>2326.3000000000002</v>
      </c>
      <c r="H337" s="46">
        <v>1201.5</v>
      </c>
      <c r="I337" s="46">
        <v>1201.5</v>
      </c>
    </row>
    <row r="338" spans="1:9" s="28" customFormat="1" ht="39" x14ac:dyDescent="0.25">
      <c r="A338" s="55" t="s">
        <v>32</v>
      </c>
      <c r="B338" s="56" t="s">
        <v>74</v>
      </c>
      <c r="C338" s="43" t="s">
        <v>20</v>
      </c>
      <c r="D338" s="43" t="s">
        <v>22</v>
      </c>
      <c r="E338" s="43" t="s">
        <v>217</v>
      </c>
      <c r="F338" s="43"/>
      <c r="G338" s="46">
        <f>G339+G340</f>
        <v>37782.46</v>
      </c>
      <c r="H338" s="46">
        <f>H339+H340</f>
        <v>0</v>
      </c>
      <c r="I338" s="46">
        <f>I339+I340</f>
        <v>0</v>
      </c>
    </row>
    <row r="339" spans="1:9" s="28" customFormat="1" x14ac:dyDescent="0.25">
      <c r="A339" s="55" t="s">
        <v>17</v>
      </c>
      <c r="B339" s="56" t="s">
        <v>74</v>
      </c>
      <c r="C339" s="43" t="s">
        <v>20</v>
      </c>
      <c r="D339" s="43" t="s">
        <v>22</v>
      </c>
      <c r="E339" s="43" t="s">
        <v>217</v>
      </c>
      <c r="F339" s="43" t="s">
        <v>18</v>
      </c>
      <c r="G339" s="46">
        <v>4466.8999999999996</v>
      </c>
      <c r="H339" s="46">
        <v>0</v>
      </c>
      <c r="I339" s="46">
        <v>0</v>
      </c>
    </row>
    <row r="340" spans="1:9" s="28" customFormat="1" x14ac:dyDescent="0.25">
      <c r="A340" s="55" t="s">
        <v>28</v>
      </c>
      <c r="B340" s="56" t="s">
        <v>74</v>
      </c>
      <c r="C340" s="43" t="s">
        <v>20</v>
      </c>
      <c r="D340" s="43" t="s">
        <v>22</v>
      </c>
      <c r="E340" s="43" t="s">
        <v>217</v>
      </c>
      <c r="F340" s="43" t="s">
        <v>29</v>
      </c>
      <c r="G340" s="46">
        <v>33315.56</v>
      </c>
      <c r="H340" s="46">
        <v>0</v>
      </c>
      <c r="I340" s="46">
        <v>0</v>
      </c>
    </row>
    <row r="341" spans="1:9" s="28" customFormat="1" ht="51.75" x14ac:dyDescent="0.25">
      <c r="A341" s="61" t="s">
        <v>675</v>
      </c>
      <c r="B341" s="56" t="s">
        <v>74</v>
      </c>
      <c r="C341" s="43" t="s">
        <v>20</v>
      </c>
      <c r="D341" s="43" t="s">
        <v>22</v>
      </c>
      <c r="E341" s="43" t="s">
        <v>669</v>
      </c>
      <c r="F341" s="43"/>
      <c r="G341" s="46">
        <f>G342+G343</f>
        <v>6893.6</v>
      </c>
      <c r="H341" s="46">
        <f>H342+H343</f>
        <v>5012.7000000000007</v>
      </c>
      <c r="I341" s="46">
        <f>I342+I343</f>
        <v>5012.7000000000007</v>
      </c>
    </row>
    <row r="342" spans="1:9" s="28" customFormat="1" x14ac:dyDescent="0.25">
      <c r="A342" s="55" t="s">
        <v>17</v>
      </c>
      <c r="B342" s="56" t="s">
        <v>74</v>
      </c>
      <c r="C342" s="43" t="s">
        <v>20</v>
      </c>
      <c r="D342" s="43" t="s">
        <v>22</v>
      </c>
      <c r="E342" s="43" t="s">
        <v>669</v>
      </c>
      <c r="F342" s="43" t="s">
        <v>18</v>
      </c>
      <c r="G342" s="46">
        <v>1421.4</v>
      </c>
      <c r="H342" s="46">
        <v>1148.9000000000001</v>
      </c>
      <c r="I342" s="46">
        <v>1148.9000000000001</v>
      </c>
    </row>
    <row r="343" spans="1:9" s="28" customFormat="1" x14ac:dyDescent="0.25">
      <c r="A343" s="55" t="s">
        <v>28</v>
      </c>
      <c r="B343" s="56" t="s">
        <v>74</v>
      </c>
      <c r="C343" s="43" t="s">
        <v>20</v>
      </c>
      <c r="D343" s="43" t="s">
        <v>22</v>
      </c>
      <c r="E343" s="43" t="s">
        <v>669</v>
      </c>
      <c r="F343" s="43" t="s">
        <v>29</v>
      </c>
      <c r="G343" s="46">
        <v>5472.2</v>
      </c>
      <c r="H343" s="46">
        <v>3863.8</v>
      </c>
      <c r="I343" s="46">
        <v>3863.8</v>
      </c>
    </row>
    <row r="344" spans="1:9" s="28" customFormat="1" ht="90" x14ac:dyDescent="0.25">
      <c r="A344" s="61" t="s">
        <v>816</v>
      </c>
      <c r="B344" s="43" t="s">
        <v>74</v>
      </c>
      <c r="C344" s="43" t="s">
        <v>20</v>
      </c>
      <c r="D344" s="43" t="s">
        <v>22</v>
      </c>
      <c r="E344" s="43" t="s">
        <v>779</v>
      </c>
      <c r="F344" s="43"/>
      <c r="G344" s="46">
        <f>G345</f>
        <v>8160.7</v>
      </c>
      <c r="H344" s="46">
        <v>0</v>
      </c>
      <c r="I344" s="46">
        <v>0</v>
      </c>
    </row>
    <row r="345" spans="1:9" s="28" customFormat="1" x14ac:dyDescent="0.25">
      <c r="A345" s="55" t="s">
        <v>28</v>
      </c>
      <c r="B345" s="43" t="s">
        <v>74</v>
      </c>
      <c r="C345" s="43" t="s">
        <v>20</v>
      </c>
      <c r="D345" s="43" t="s">
        <v>22</v>
      </c>
      <c r="E345" s="43" t="s">
        <v>779</v>
      </c>
      <c r="F345" s="43" t="s">
        <v>29</v>
      </c>
      <c r="G345" s="46">
        <v>8160.7</v>
      </c>
      <c r="H345" s="46">
        <v>0</v>
      </c>
      <c r="I345" s="46">
        <v>0</v>
      </c>
    </row>
    <row r="346" spans="1:9" s="28" customFormat="1" ht="42" customHeight="1" x14ac:dyDescent="0.25">
      <c r="A346" s="55" t="s">
        <v>780</v>
      </c>
      <c r="B346" s="43" t="s">
        <v>74</v>
      </c>
      <c r="C346" s="43" t="s">
        <v>20</v>
      </c>
      <c r="D346" s="43" t="s">
        <v>22</v>
      </c>
      <c r="E346" s="43" t="s">
        <v>781</v>
      </c>
      <c r="F346" s="43"/>
      <c r="G346" s="46">
        <f>G347</f>
        <v>10793.5</v>
      </c>
      <c r="H346" s="46">
        <f>H347</f>
        <v>0</v>
      </c>
      <c r="I346" s="46">
        <f>I347</f>
        <v>0</v>
      </c>
    </row>
    <row r="347" spans="1:9" s="28" customFormat="1" x14ac:dyDescent="0.25">
      <c r="A347" s="55" t="s">
        <v>28</v>
      </c>
      <c r="B347" s="43" t="s">
        <v>74</v>
      </c>
      <c r="C347" s="43" t="s">
        <v>20</v>
      </c>
      <c r="D347" s="43" t="s">
        <v>22</v>
      </c>
      <c r="E347" s="43" t="s">
        <v>781</v>
      </c>
      <c r="F347" s="43" t="s">
        <v>29</v>
      </c>
      <c r="G347" s="46">
        <v>10793.5</v>
      </c>
      <c r="H347" s="46">
        <v>0</v>
      </c>
      <c r="I347" s="46">
        <v>0</v>
      </c>
    </row>
    <row r="348" spans="1:9" s="28" customFormat="1" ht="26.25" x14ac:dyDescent="0.25">
      <c r="A348" s="55" t="s">
        <v>782</v>
      </c>
      <c r="B348" s="43" t="s">
        <v>74</v>
      </c>
      <c r="C348" s="43" t="s">
        <v>20</v>
      </c>
      <c r="D348" s="43" t="s">
        <v>22</v>
      </c>
      <c r="E348" s="43" t="s">
        <v>783</v>
      </c>
      <c r="F348" s="43"/>
      <c r="G348" s="46">
        <f>G349</f>
        <v>184715.8</v>
      </c>
      <c r="H348" s="46">
        <f>H349</f>
        <v>0</v>
      </c>
      <c r="I348" s="46">
        <f>I349</f>
        <v>0</v>
      </c>
    </row>
    <row r="349" spans="1:9" s="28" customFormat="1" x14ac:dyDescent="0.25">
      <c r="A349" s="55" t="s">
        <v>28</v>
      </c>
      <c r="B349" s="43" t="s">
        <v>74</v>
      </c>
      <c r="C349" s="43" t="s">
        <v>20</v>
      </c>
      <c r="D349" s="43" t="s">
        <v>22</v>
      </c>
      <c r="E349" s="43" t="s">
        <v>783</v>
      </c>
      <c r="F349" s="43" t="s">
        <v>29</v>
      </c>
      <c r="G349" s="46">
        <v>184715.8</v>
      </c>
      <c r="H349" s="46">
        <v>0</v>
      </c>
      <c r="I349" s="46">
        <v>0</v>
      </c>
    </row>
    <row r="350" spans="1:9" s="28" customFormat="1" ht="68.25" customHeight="1" x14ac:dyDescent="0.25">
      <c r="A350" s="55" t="s">
        <v>558</v>
      </c>
      <c r="B350" s="43" t="s">
        <v>74</v>
      </c>
      <c r="C350" s="43" t="s">
        <v>20</v>
      </c>
      <c r="D350" s="43" t="s">
        <v>22</v>
      </c>
      <c r="E350" s="43" t="s">
        <v>559</v>
      </c>
      <c r="F350" s="43"/>
      <c r="G350" s="46">
        <f>G351+G352</f>
        <v>11223.3</v>
      </c>
      <c r="H350" s="46">
        <f>H351+H352</f>
        <v>11223.3</v>
      </c>
      <c r="I350" s="46">
        <f>I351+I352</f>
        <v>10911.6</v>
      </c>
    </row>
    <row r="351" spans="1:9" s="28" customFormat="1" x14ac:dyDescent="0.25">
      <c r="A351" s="55" t="s">
        <v>17</v>
      </c>
      <c r="B351" s="43" t="s">
        <v>74</v>
      </c>
      <c r="C351" s="43" t="s">
        <v>20</v>
      </c>
      <c r="D351" s="43" t="s">
        <v>22</v>
      </c>
      <c r="E351" s="43" t="s">
        <v>559</v>
      </c>
      <c r="F351" s="43" t="s">
        <v>18</v>
      </c>
      <c r="G351" s="46">
        <v>1746.4</v>
      </c>
      <c r="H351" s="46">
        <v>1746.4</v>
      </c>
      <c r="I351" s="46">
        <v>1746.4</v>
      </c>
    </row>
    <row r="352" spans="1:9" s="28" customFormat="1" x14ac:dyDescent="0.25">
      <c r="A352" s="55" t="s">
        <v>28</v>
      </c>
      <c r="B352" s="43" t="s">
        <v>74</v>
      </c>
      <c r="C352" s="43" t="s">
        <v>20</v>
      </c>
      <c r="D352" s="43" t="s">
        <v>22</v>
      </c>
      <c r="E352" s="43" t="s">
        <v>559</v>
      </c>
      <c r="F352" s="43" t="s">
        <v>29</v>
      </c>
      <c r="G352" s="46">
        <v>9476.9</v>
      </c>
      <c r="H352" s="46">
        <v>9476.9</v>
      </c>
      <c r="I352" s="46">
        <v>9165.2000000000007</v>
      </c>
    </row>
    <row r="353" spans="1:9" s="28" customFormat="1" ht="77.25" hidden="1" customHeight="1" x14ac:dyDescent="0.25">
      <c r="A353" s="55" t="s">
        <v>560</v>
      </c>
      <c r="B353" s="43" t="s">
        <v>74</v>
      </c>
      <c r="C353" s="43" t="s">
        <v>20</v>
      </c>
      <c r="D353" s="43" t="s">
        <v>22</v>
      </c>
      <c r="E353" s="43" t="s">
        <v>561</v>
      </c>
      <c r="F353" s="43"/>
      <c r="G353" s="46">
        <f>G354+G355</f>
        <v>0</v>
      </c>
      <c r="H353" s="46">
        <v>0</v>
      </c>
      <c r="I353" s="46">
        <v>0</v>
      </c>
    </row>
    <row r="354" spans="1:9" s="28" customFormat="1" hidden="1" x14ac:dyDescent="0.25">
      <c r="A354" s="55" t="s">
        <v>17</v>
      </c>
      <c r="B354" s="43" t="s">
        <v>74</v>
      </c>
      <c r="C354" s="43" t="s">
        <v>20</v>
      </c>
      <c r="D354" s="43" t="s">
        <v>22</v>
      </c>
      <c r="E354" s="43" t="s">
        <v>561</v>
      </c>
      <c r="F354" s="43" t="s">
        <v>18</v>
      </c>
      <c r="G354" s="46">
        <v>0</v>
      </c>
      <c r="H354" s="46">
        <v>0</v>
      </c>
      <c r="I354" s="46">
        <v>0</v>
      </c>
    </row>
    <row r="355" spans="1:9" s="28" customFormat="1" hidden="1" x14ac:dyDescent="0.25">
      <c r="A355" s="55" t="s">
        <v>28</v>
      </c>
      <c r="B355" s="43" t="s">
        <v>74</v>
      </c>
      <c r="C355" s="43" t="s">
        <v>20</v>
      </c>
      <c r="D355" s="43" t="s">
        <v>22</v>
      </c>
      <c r="E355" s="43" t="s">
        <v>561</v>
      </c>
      <c r="F355" s="43" t="s">
        <v>29</v>
      </c>
      <c r="G355" s="46">
        <v>0</v>
      </c>
      <c r="H355" s="46">
        <v>0</v>
      </c>
      <c r="I355" s="46">
        <v>0</v>
      </c>
    </row>
    <row r="356" spans="1:9" s="28" customFormat="1" ht="64.5" x14ac:dyDescent="0.25">
      <c r="A356" s="55" t="s">
        <v>285</v>
      </c>
      <c r="B356" s="56" t="s">
        <v>74</v>
      </c>
      <c r="C356" s="43" t="s">
        <v>20</v>
      </c>
      <c r="D356" s="43" t="s">
        <v>22</v>
      </c>
      <c r="E356" s="43" t="s">
        <v>286</v>
      </c>
      <c r="F356" s="43"/>
      <c r="G356" s="46">
        <f>G357</f>
        <v>42.8</v>
      </c>
      <c r="H356" s="46">
        <f>H357</f>
        <v>32.799999999999997</v>
      </c>
      <c r="I356" s="46">
        <f>I357</f>
        <v>32.799999999999997</v>
      </c>
    </row>
    <row r="357" spans="1:9" s="28" customFormat="1" ht="39" x14ac:dyDescent="0.25">
      <c r="A357" s="55" t="s">
        <v>898</v>
      </c>
      <c r="B357" s="56" t="s">
        <v>74</v>
      </c>
      <c r="C357" s="43" t="s">
        <v>20</v>
      </c>
      <c r="D357" s="43" t="s">
        <v>22</v>
      </c>
      <c r="E357" s="43" t="s">
        <v>286</v>
      </c>
      <c r="F357" s="43" t="s">
        <v>67</v>
      </c>
      <c r="G357" s="46">
        <v>42.8</v>
      </c>
      <c r="H357" s="46">
        <v>32.799999999999997</v>
      </c>
      <c r="I357" s="46">
        <v>32.799999999999997</v>
      </c>
    </row>
    <row r="358" spans="1:9" s="28" customFormat="1" ht="26.25" x14ac:dyDescent="0.25">
      <c r="A358" s="55" t="s">
        <v>364</v>
      </c>
      <c r="B358" s="56" t="s">
        <v>74</v>
      </c>
      <c r="C358" s="43" t="s">
        <v>20</v>
      </c>
      <c r="D358" s="43" t="s">
        <v>22</v>
      </c>
      <c r="E358" s="43" t="s">
        <v>239</v>
      </c>
      <c r="F358" s="43"/>
      <c r="G358" s="46">
        <f>G359+G360</f>
        <v>843.8</v>
      </c>
      <c r="H358" s="46">
        <f>H359+H360</f>
        <v>843.8</v>
      </c>
      <c r="I358" s="46">
        <f>I359+I360</f>
        <v>843.8</v>
      </c>
    </row>
    <row r="359" spans="1:9" s="28" customFormat="1" x14ac:dyDescent="0.25">
      <c r="A359" s="55" t="s">
        <v>17</v>
      </c>
      <c r="B359" s="56" t="s">
        <v>74</v>
      </c>
      <c r="C359" s="43" t="s">
        <v>20</v>
      </c>
      <c r="D359" s="43" t="s">
        <v>22</v>
      </c>
      <c r="E359" s="43" t="s">
        <v>239</v>
      </c>
      <c r="F359" s="43" t="s">
        <v>18</v>
      </c>
      <c r="G359" s="46">
        <v>262.2</v>
      </c>
      <c r="H359" s="46">
        <v>162.19999999999999</v>
      </c>
      <c r="I359" s="46">
        <v>162.19999999999999</v>
      </c>
    </row>
    <row r="360" spans="1:9" s="28" customFormat="1" x14ac:dyDescent="0.25">
      <c r="A360" s="55" t="s">
        <v>28</v>
      </c>
      <c r="B360" s="56" t="s">
        <v>74</v>
      </c>
      <c r="C360" s="43" t="s">
        <v>20</v>
      </c>
      <c r="D360" s="43" t="s">
        <v>22</v>
      </c>
      <c r="E360" s="43" t="s">
        <v>239</v>
      </c>
      <c r="F360" s="43" t="s">
        <v>29</v>
      </c>
      <c r="G360" s="46">
        <v>581.6</v>
      </c>
      <c r="H360" s="46">
        <v>681.6</v>
      </c>
      <c r="I360" s="46">
        <v>681.6</v>
      </c>
    </row>
    <row r="361" spans="1:9" s="28" customFormat="1" ht="39" x14ac:dyDescent="0.25">
      <c r="A361" s="55" t="s">
        <v>27</v>
      </c>
      <c r="B361" s="56" t="s">
        <v>74</v>
      </c>
      <c r="C361" s="43" t="s">
        <v>20</v>
      </c>
      <c r="D361" s="43" t="s">
        <v>22</v>
      </c>
      <c r="E361" s="43" t="s">
        <v>235</v>
      </c>
      <c r="F361" s="43"/>
      <c r="G361" s="46">
        <f>G362+G363</f>
        <v>9445.6</v>
      </c>
      <c r="H361" s="46">
        <f>H362+H363</f>
        <v>0</v>
      </c>
      <c r="I361" s="46">
        <f>I362+I363</f>
        <v>0</v>
      </c>
    </row>
    <row r="362" spans="1:9" s="28" customFormat="1" x14ac:dyDescent="0.25">
      <c r="A362" s="55" t="s">
        <v>17</v>
      </c>
      <c r="B362" s="56" t="s">
        <v>74</v>
      </c>
      <c r="C362" s="43" t="s">
        <v>20</v>
      </c>
      <c r="D362" s="43" t="s">
        <v>22</v>
      </c>
      <c r="E362" s="43" t="s">
        <v>235</v>
      </c>
      <c r="F362" s="43" t="s">
        <v>18</v>
      </c>
      <c r="G362" s="46">
        <v>1116.7</v>
      </c>
      <c r="H362" s="46">
        <v>0</v>
      </c>
      <c r="I362" s="46">
        <v>0</v>
      </c>
    </row>
    <row r="363" spans="1:9" s="28" customFormat="1" x14ac:dyDescent="0.25">
      <c r="A363" s="55" t="s">
        <v>28</v>
      </c>
      <c r="B363" s="56" t="s">
        <v>74</v>
      </c>
      <c r="C363" s="43" t="s">
        <v>20</v>
      </c>
      <c r="D363" s="43" t="s">
        <v>22</v>
      </c>
      <c r="E363" s="43" t="s">
        <v>235</v>
      </c>
      <c r="F363" s="43" t="s">
        <v>29</v>
      </c>
      <c r="G363" s="46">
        <v>8328.9</v>
      </c>
      <c r="H363" s="46">
        <v>0</v>
      </c>
      <c r="I363" s="46">
        <v>0</v>
      </c>
    </row>
    <row r="364" spans="1:9" s="28" customFormat="1" ht="42" hidden="1" customHeight="1" x14ac:dyDescent="0.25">
      <c r="A364" s="55" t="s">
        <v>569</v>
      </c>
      <c r="B364" s="56" t="s">
        <v>74</v>
      </c>
      <c r="C364" s="43" t="s">
        <v>20</v>
      </c>
      <c r="D364" s="43" t="s">
        <v>22</v>
      </c>
      <c r="E364" s="43" t="s">
        <v>599</v>
      </c>
      <c r="F364" s="43"/>
      <c r="G364" s="46">
        <f>G365</f>
        <v>0</v>
      </c>
      <c r="H364" s="46">
        <v>0</v>
      </c>
      <c r="I364" s="46">
        <v>0</v>
      </c>
    </row>
    <row r="365" spans="1:9" s="28" customFormat="1" hidden="1" x14ac:dyDescent="0.25">
      <c r="A365" s="55" t="s">
        <v>28</v>
      </c>
      <c r="B365" s="56" t="s">
        <v>74</v>
      </c>
      <c r="C365" s="43" t="s">
        <v>20</v>
      </c>
      <c r="D365" s="43" t="s">
        <v>22</v>
      </c>
      <c r="E365" s="43" t="s">
        <v>599</v>
      </c>
      <c r="F365" s="43" t="s">
        <v>29</v>
      </c>
      <c r="G365" s="46">
        <v>0</v>
      </c>
      <c r="H365" s="46">
        <v>0</v>
      </c>
      <c r="I365" s="46">
        <v>0</v>
      </c>
    </row>
    <row r="366" spans="1:9" s="28" customFormat="1" ht="65.25" hidden="1" customHeight="1" x14ac:dyDescent="0.25">
      <c r="A366" s="55" t="s">
        <v>562</v>
      </c>
      <c r="B366" s="43" t="s">
        <v>74</v>
      </c>
      <c r="C366" s="43" t="s">
        <v>20</v>
      </c>
      <c r="D366" s="43" t="s">
        <v>22</v>
      </c>
      <c r="E366" s="43" t="s">
        <v>563</v>
      </c>
      <c r="F366" s="43"/>
      <c r="G366" s="46">
        <v>0</v>
      </c>
      <c r="H366" s="46">
        <f>H367+H368</f>
        <v>0</v>
      </c>
      <c r="I366" s="46">
        <f>I367+I368</f>
        <v>0</v>
      </c>
    </row>
    <row r="367" spans="1:9" s="28" customFormat="1" hidden="1" x14ac:dyDescent="0.25">
      <c r="A367" s="55" t="s">
        <v>17</v>
      </c>
      <c r="B367" s="43" t="s">
        <v>74</v>
      </c>
      <c r="C367" s="43" t="s">
        <v>20</v>
      </c>
      <c r="D367" s="43" t="s">
        <v>22</v>
      </c>
      <c r="E367" s="43" t="s">
        <v>563</v>
      </c>
      <c r="F367" s="43" t="s">
        <v>18</v>
      </c>
      <c r="G367" s="46">
        <v>0</v>
      </c>
      <c r="H367" s="46"/>
      <c r="I367" s="46"/>
    </row>
    <row r="368" spans="1:9" s="28" customFormat="1" hidden="1" x14ac:dyDescent="0.25">
      <c r="A368" s="55" t="s">
        <v>28</v>
      </c>
      <c r="B368" s="43" t="s">
        <v>74</v>
      </c>
      <c r="C368" s="43" t="s">
        <v>20</v>
      </c>
      <c r="D368" s="43" t="s">
        <v>22</v>
      </c>
      <c r="E368" s="43" t="s">
        <v>563</v>
      </c>
      <c r="F368" s="43" t="s">
        <v>29</v>
      </c>
      <c r="G368" s="46">
        <v>0</v>
      </c>
      <c r="H368" s="46"/>
      <c r="I368" s="46"/>
    </row>
    <row r="369" spans="1:9" s="28" customFormat="1" ht="39" x14ac:dyDescent="0.25">
      <c r="A369" s="55" t="s">
        <v>680</v>
      </c>
      <c r="B369" s="56" t="s">
        <v>74</v>
      </c>
      <c r="C369" s="43" t="s">
        <v>20</v>
      </c>
      <c r="D369" s="43" t="s">
        <v>22</v>
      </c>
      <c r="E369" s="43" t="s">
        <v>681</v>
      </c>
      <c r="F369" s="43"/>
      <c r="G369" s="46">
        <f>G370+G371</f>
        <v>287.3</v>
      </c>
      <c r="H369" s="46">
        <f>H370+H371</f>
        <v>208.9</v>
      </c>
      <c r="I369" s="46">
        <f>I370+I371</f>
        <v>208.9</v>
      </c>
    </row>
    <row r="370" spans="1:9" s="28" customFormat="1" x14ac:dyDescent="0.25">
      <c r="A370" s="55" t="s">
        <v>17</v>
      </c>
      <c r="B370" s="56" t="s">
        <v>74</v>
      </c>
      <c r="C370" s="43" t="s">
        <v>20</v>
      </c>
      <c r="D370" s="43" t="s">
        <v>22</v>
      </c>
      <c r="E370" s="43" t="s">
        <v>681</v>
      </c>
      <c r="F370" s="43" t="s">
        <v>18</v>
      </c>
      <c r="G370" s="46">
        <v>65.8</v>
      </c>
      <c r="H370" s="46">
        <v>47.9</v>
      </c>
      <c r="I370" s="46">
        <v>47.9</v>
      </c>
    </row>
    <row r="371" spans="1:9" s="28" customFormat="1" x14ac:dyDescent="0.25">
      <c r="A371" s="55" t="s">
        <v>28</v>
      </c>
      <c r="B371" s="56" t="s">
        <v>74</v>
      </c>
      <c r="C371" s="43" t="s">
        <v>20</v>
      </c>
      <c r="D371" s="43" t="s">
        <v>22</v>
      </c>
      <c r="E371" s="43" t="s">
        <v>681</v>
      </c>
      <c r="F371" s="43" t="s">
        <v>29</v>
      </c>
      <c r="G371" s="46">
        <v>221.5</v>
      </c>
      <c r="H371" s="46">
        <v>161</v>
      </c>
      <c r="I371" s="46">
        <v>161</v>
      </c>
    </row>
    <row r="372" spans="1:9" s="28" customFormat="1" ht="102.75" x14ac:dyDescent="0.25">
      <c r="A372" s="55" t="s">
        <v>817</v>
      </c>
      <c r="B372" s="56" t="s">
        <v>74</v>
      </c>
      <c r="C372" s="43" t="s">
        <v>20</v>
      </c>
      <c r="D372" s="43" t="s">
        <v>22</v>
      </c>
      <c r="E372" s="43" t="s">
        <v>784</v>
      </c>
      <c r="F372" s="43"/>
      <c r="G372" s="46">
        <f>G373</f>
        <v>8.1999999999999993</v>
      </c>
      <c r="H372" s="46">
        <f>H373</f>
        <v>0</v>
      </c>
      <c r="I372" s="46">
        <f>I373</f>
        <v>0</v>
      </c>
    </row>
    <row r="373" spans="1:9" s="28" customFormat="1" x14ac:dyDescent="0.25">
      <c r="A373" s="55" t="s">
        <v>28</v>
      </c>
      <c r="B373" s="56" t="s">
        <v>74</v>
      </c>
      <c r="C373" s="43" t="s">
        <v>20</v>
      </c>
      <c r="D373" s="43" t="s">
        <v>22</v>
      </c>
      <c r="E373" s="43" t="s">
        <v>784</v>
      </c>
      <c r="F373" s="43" t="s">
        <v>29</v>
      </c>
      <c r="G373" s="46">
        <v>8.1999999999999993</v>
      </c>
      <c r="H373" s="46">
        <v>0</v>
      </c>
      <c r="I373" s="46">
        <v>0</v>
      </c>
    </row>
    <row r="374" spans="1:9" s="28" customFormat="1" ht="51.75" x14ac:dyDescent="0.25">
      <c r="A374" s="55" t="s">
        <v>785</v>
      </c>
      <c r="B374" s="56" t="s">
        <v>74</v>
      </c>
      <c r="C374" s="43" t="s">
        <v>20</v>
      </c>
      <c r="D374" s="43" t="s">
        <v>22</v>
      </c>
      <c r="E374" s="43" t="s">
        <v>786</v>
      </c>
      <c r="F374" s="43"/>
      <c r="G374" s="46">
        <f>G375</f>
        <v>10.8</v>
      </c>
      <c r="H374" s="46">
        <f>H375</f>
        <v>0</v>
      </c>
      <c r="I374" s="46">
        <f>I375</f>
        <v>0</v>
      </c>
    </row>
    <row r="375" spans="1:9" s="28" customFormat="1" x14ac:dyDescent="0.25">
      <c r="A375" s="55" t="s">
        <v>28</v>
      </c>
      <c r="B375" s="56" t="s">
        <v>74</v>
      </c>
      <c r="C375" s="43" t="s">
        <v>20</v>
      </c>
      <c r="D375" s="43" t="s">
        <v>22</v>
      </c>
      <c r="E375" s="43" t="s">
        <v>786</v>
      </c>
      <c r="F375" s="43" t="s">
        <v>29</v>
      </c>
      <c r="G375" s="46">
        <v>10.8</v>
      </c>
      <c r="H375" s="46">
        <v>0</v>
      </c>
      <c r="I375" s="46">
        <v>0</v>
      </c>
    </row>
    <row r="376" spans="1:9" s="28" customFormat="1" ht="39" hidden="1" x14ac:dyDescent="0.25">
      <c r="A376" s="55" t="s">
        <v>787</v>
      </c>
      <c r="B376" s="56" t="s">
        <v>74</v>
      </c>
      <c r="C376" s="43" t="s">
        <v>20</v>
      </c>
      <c r="D376" s="43" t="s">
        <v>22</v>
      </c>
      <c r="E376" s="43" t="s">
        <v>786</v>
      </c>
      <c r="F376" s="43"/>
      <c r="G376" s="46">
        <f>G377</f>
        <v>0</v>
      </c>
      <c r="H376" s="46">
        <f>H377</f>
        <v>0</v>
      </c>
      <c r="I376" s="46">
        <f>I377</f>
        <v>0</v>
      </c>
    </row>
    <row r="377" spans="1:9" s="28" customFormat="1" hidden="1" x14ac:dyDescent="0.25">
      <c r="A377" s="55" t="s">
        <v>28</v>
      </c>
      <c r="B377" s="56" t="s">
        <v>74</v>
      </c>
      <c r="C377" s="43" t="s">
        <v>20</v>
      </c>
      <c r="D377" s="43" t="s">
        <v>22</v>
      </c>
      <c r="E377" s="43" t="s">
        <v>786</v>
      </c>
      <c r="F377" s="43" t="s">
        <v>29</v>
      </c>
      <c r="G377" s="46"/>
      <c r="H377" s="46">
        <v>0</v>
      </c>
      <c r="I377" s="46">
        <v>0</v>
      </c>
    </row>
    <row r="378" spans="1:9" s="28" customFormat="1" ht="77.25" x14ac:dyDescent="0.25">
      <c r="A378" s="54" t="s">
        <v>518</v>
      </c>
      <c r="B378" s="53" t="s">
        <v>74</v>
      </c>
      <c r="C378" s="45" t="s">
        <v>20</v>
      </c>
      <c r="D378" s="45" t="s">
        <v>22</v>
      </c>
      <c r="E378" s="45" t="s">
        <v>226</v>
      </c>
      <c r="F378" s="45"/>
      <c r="G378" s="44">
        <f>G379</f>
        <v>29516.699999999997</v>
      </c>
      <c r="H378" s="44">
        <f>H379</f>
        <v>18463</v>
      </c>
      <c r="I378" s="44">
        <f>I379</f>
        <v>18463</v>
      </c>
    </row>
    <row r="379" spans="1:9" s="28" customFormat="1" ht="26.25" x14ac:dyDescent="0.25">
      <c r="A379" s="55" t="s">
        <v>30</v>
      </c>
      <c r="B379" s="56" t="s">
        <v>74</v>
      </c>
      <c r="C379" s="43" t="s">
        <v>20</v>
      </c>
      <c r="D379" s="43" t="s">
        <v>22</v>
      </c>
      <c r="E379" s="43" t="s">
        <v>272</v>
      </c>
      <c r="F379" s="43"/>
      <c r="G379" s="46">
        <f>G380+G381</f>
        <v>29516.699999999997</v>
      </c>
      <c r="H379" s="46">
        <f>H380+H381</f>
        <v>18463</v>
      </c>
      <c r="I379" s="46">
        <f>I380+I381</f>
        <v>18463</v>
      </c>
    </row>
    <row r="380" spans="1:9" s="28" customFormat="1" x14ac:dyDescent="0.25">
      <c r="A380" s="55" t="s">
        <v>17</v>
      </c>
      <c r="B380" s="56" t="s">
        <v>74</v>
      </c>
      <c r="C380" s="43" t="s">
        <v>20</v>
      </c>
      <c r="D380" s="43" t="s">
        <v>22</v>
      </c>
      <c r="E380" s="43" t="s">
        <v>272</v>
      </c>
      <c r="F380" s="43" t="s">
        <v>18</v>
      </c>
      <c r="G380" s="80">
        <v>4807.6000000000004</v>
      </c>
      <c r="H380" s="46">
        <v>3017.3</v>
      </c>
      <c r="I380" s="46">
        <v>3017.3</v>
      </c>
    </row>
    <row r="381" spans="1:9" s="28" customFormat="1" x14ac:dyDescent="0.25">
      <c r="A381" s="55" t="s">
        <v>28</v>
      </c>
      <c r="B381" s="56" t="s">
        <v>74</v>
      </c>
      <c r="C381" s="43" t="s">
        <v>20</v>
      </c>
      <c r="D381" s="43" t="s">
        <v>22</v>
      </c>
      <c r="E381" s="43" t="s">
        <v>272</v>
      </c>
      <c r="F381" s="43" t="s">
        <v>29</v>
      </c>
      <c r="G381" s="80">
        <v>24709.1</v>
      </c>
      <c r="H381" s="46">
        <v>15445.7</v>
      </c>
      <c r="I381" s="46">
        <v>15445.7</v>
      </c>
    </row>
    <row r="382" spans="1:9" s="28" customFormat="1" ht="26.25" hidden="1" x14ac:dyDescent="0.25">
      <c r="A382" s="60" t="s">
        <v>546</v>
      </c>
      <c r="B382" s="53" t="s">
        <v>74</v>
      </c>
      <c r="C382" s="45" t="s">
        <v>20</v>
      </c>
      <c r="D382" s="45" t="s">
        <v>22</v>
      </c>
      <c r="E382" s="45" t="s">
        <v>547</v>
      </c>
      <c r="F382" s="45"/>
      <c r="G382" s="44">
        <f>G383+G385</f>
        <v>0</v>
      </c>
      <c r="H382" s="44">
        <v>0</v>
      </c>
      <c r="I382" s="44">
        <v>0</v>
      </c>
    </row>
    <row r="383" spans="1:9" s="28" customFormat="1" ht="77.25" hidden="1" x14ac:dyDescent="0.25">
      <c r="A383" s="55" t="s">
        <v>548</v>
      </c>
      <c r="B383" s="56" t="s">
        <v>74</v>
      </c>
      <c r="C383" s="43" t="s">
        <v>20</v>
      </c>
      <c r="D383" s="43" t="s">
        <v>22</v>
      </c>
      <c r="E383" s="43" t="s">
        <v>549</v>
      </c>
      <c r="F383" s="43"/>
      <c r="G383" s="46">
        <f>G384</f>
        <v>0</v>
      </c>
      <c r="H383" s="46">
        <v>0</v>
      </c>
      <c r="I383" s="46">
        <v>0</v>
      </c>
    </row>
    <row r="384" spans="1:9" s="28" customFormat="1" hidden="1" x14ac:dyDescent="0.25">
      <c r="A384" s="55" t="s">
        <v>28</v>
      </c>
      <c r="B384" s="56" t="s">
        <v>74</v>
      </c>
      <c r="C384" s="43" t="s">
        <v>20</v>
      </c>
      <c r="D384" s="43" t="s">
        <v>22</v>
      </c>
      <c r="E384" s="43" t="s">
        <v>549</v>
      </c>
      <c r="F384" s="43" t="s">
        <v>29</v>
      </c>
      <c r="G384" s="46"/>
      <c r="H384" s="46">
        <v>0</v>
      </c>
      <c r="I384" s="46">
        <v>0</v>
      </c>
    </row>
    <row r="385" spans="1:10" s="28" customFormat="1" ht="39" hidden="1" x14ac:dyDescent="0.25">
      <c r="A385" s="55" t="s">
        <v>550</v>
      </c>
      <c r="B385" s="56" t="s">
        <v>551</v>
      </c>
      <c r="C385" s="43" t="s">
        <v>20</v>
      </c>
      <c r="D385" s="43" t="s">
        <v>22</v>
      </c>
      <c r="E385" s="43" t="s">
        <v>552</v>
      </c>
      <c r="F385" s="43"/>
      <c r="G385" s="46">
        <f>G386</f>
        <v>0</v>
      </c>
      <c r="H385" s="46"/>
      <c r="I385" s="46"/>
    </row>
    <row r="386" spans="1:10" s="28" customFormat="1" hidden="1" x14ac:dyDescent="0.25">
      <c r="A386" s="55" t="s">
        <v>28</v>
      </c>
      <c r="B386" s="56" t="s">
        <v>551</v>
      </c>
      <c r="C386" s="43" t="s">
        <v>20</v>
      </c>
      <c r="D386" s="43" t="s">
        <v>22</v>
      </c>
      <c r="E386" s="43" t="s">
        <v>552</v>
      </c>
      <c r="F386" s="43" t="s">
        <v>29</v>
      </c>
      <c r="G386" s="46"/>
      <c r="H386" s="46">
        <v>0</v>
      </c>
      <c r="I386" s="46">
        <v>0</v>
      </c>
    </row>
    <row r="387" spans="1:10" s="28" customFormat="1" x14ac:dyDescent="0.25">
      <c r="A387" s="60" t="s">
        <v>436</v>
      </c>
      <c r="B387" s="53" t="s">
        <v>74</v>
      </c>
      <c r="C387" s="45" t="s">
        <v>20</v>
      </c>
      <c r="D387" s="45" t="s">
        <v>22</v>
      </c>
      <c r="E387" s="45" t="s">
        <v>437</v>
      </c>
      <c r="F387" s="43"/>
      <c r="G387" s="44">
        <f>G395+G388+G398+G401+G393+G392</f>
        <v>4080</v>
      </c>
      <c r="H387" s="44">
        <f>H395+H388+H398+H401+H391</f>
        <v>7346.5</v>
      </c>
      <c r="I387" s="44">
        <f>I388+I395+I398+I401</f>
        <v>6348.5</v>
      </c>
    </row>
    <row r="388" spans="1:10" s="28" customFormat="1" ht="102.75" hidden="1" x14ac:dyDescent="0.25">
      <c r="A388" s="61" t="s">
        <v>513</v>
      </c>
      <c r="B388" s="43" t="s">
        <v>74</v>
      </c>
      <c r="C388" s="43" t="s">
        <v>20</v>
      </c>
      <c r="D388" s="43" t="s">
        <v>22</v>
      </c>
      <c r="E388" s="43" t="s">
        <v>444</v>
      </c>
      <c r="F388" s="43"/>
      <c r="G388" s="46">
        <f>G389+G390</f>
        <v>0</v>
      </c>
      <c r="H388" s="46">
        <f>H390</f>
        <v>0</v>
      </c>
      <c r="I388" s="46">
        <v>0</v>
      </c>
    </row>
    <row r="389" spans="1:10" s="28" customFormat="1" hidden="1" x14ac:dyDescent="0.25">
      <c r="A389" s="55" t="s">
        <v>17</v>
      </c>
      <c r="B389" s="43" t="s">
        <v>74</v>
      </c>
      <c r="C389" s="43" t="s">
        <v>20</v>
      </c>
      <c r="D389" s="43" t="s">
        <v>22</v>
      </c>
      <c r="E389" s="43" t="s">
        <v>444</v>
      </c>
      <c r="F389" s="43" t="s">
        <v>18</v>
      </c>
      <c r="G389" s="46">
        <v>0</v>
      </c>
      <c r="H389" s="46">
        <v>0</v>
      </c>
      <c r="I389" s="46">
        <v>0</v>
      </c>
      <c r="J389" s="28">
        <v>0</v>
      </c>
    </row>
    <row r="390" spans="1:10" s="28" customFormat="1" hidden="1" x14ac:dyDescent="0.25">
      <c r="A390" s="55" t="s">
        <v>28</v>
      </c>
      <c r="B390" s="43" t="s">
        <v>74</v>
      </c>
      <c r="C390" s="43" t="s">
        <v>20</v>
      </c>
      <c r="D390" s="43" t="s">
        <v>22</v>
      </c>
      <c r="E390" s="43" t="s">
        <v>444</v>
      </c>
      <c r="F390" s="43" t="s">
        <v>29</v>
      </c>
      <c r="G390" s="46">
        <v>0</v>
      </c>
      <c r="H390" s="46">
        <v>0</v>
      </c>
      <c r="I390" s="46">
        <v>0</v>
      </c>
    </row>
    <row r="391" spans="1:10" s="28" customFormat="1" ht="54" hidden="1" customHeight="1" x14ac:dyDescent="0.25">
      <c r="A391" s="55" t="s">
        <v>670</v>
      </c>
      <c r="B391" s="56" t="s">
        <v>74</v>
      </c>
      <c r="C391" s="43" t="s">
        <v>20</v>
      </c>
      <c r="D391" s="43" t="s">
        <v>22</v>
      </c>
      <c r="E391" s="43" t="s">
        <v>671</v>
      </c>
      <c r="F391" s="43"/>
      <c r="G391" s="46">
        <f>G392</f>
        <v>0</v>
      </c>
      <c r="H391" s="46">
        <f>H392</f>
        <v>0</v>
      </c>
      <c r="I391" s="46">
        <v>0</v>
      </c>
    </row>
    <row r="392" spans="1:10" s="28" customFormat="1" ht="115.5" hidden="1" x14ac:dyDescent="0.25">
      <c r="A392" s="55" t="s">
        <v>327</v>
      </c>
      <c r="B392" s="56" t="s">
        <v>74</v>
      </c>
      <c r="C392" s="43" t="s">
        <v>20</v>
      </c>
      <c r="D392" s="43" t="s">
        <v>22</v>
      </c>
      <c r="E392" s="43" t="s">
        <v>671</v>
      </c>
      <c r="F392" s="43" t="s">
        <v>328</v>
      </c>
      <c r="G392" s="46">
        <v>0</v>
      </c>
      <c r="H392" s="46">
        <v>0</v>
      </c>
      <c r="I392" s="46">
        <v>0</v>
      </c>
    </row>
    <row r="393" spans="1:10" s="28" customFormat="1" ht="64.5" hidden="1" x14ac:dyDescent="0.25">
      <c r="A393" s="55" t="s">
        <v>700</v>
      </c>
      <c r="B393" s="56" t="s">
        <v>74</v>
      </c>
      <c r="C393" s="43" t="s">
        <v>20</v>
      </c>
      <c r="D393" s="43" t="s">
        <v>22</v>
      </c>
      <c r="E393" s="43" t="s">
        <v>701</v>
      </c>
      <c r="F393" s="43"/>
      <c r="G393" s="46">
        <f>G394</f>
        <v>0</v>
      </c>
      <c r="H393" s="46">
        <v>0</v>
      </c>
      <c r="I393" s="46">
        <v>0</v>
      </c>
    </row>
    <row r="394" spans="1:10" s="28" customFormat="1" ht="115.5" hidden="1" x14ac:dyDescent="0.25">
      <c r="A394" s="55" t="s">
        <v>327</v>
      </c>
      <c r="B394" s="56" t="s">
        <v>74</v>
      </c>
      <c r="C394" s="43" t="s">
        <v>20</v>
      </c>
      <c r="D394" s="43" t="s">
        <v>22</v>
      </c>
      <c r="E394" s="43" t="s">
        <v>701</v>
      </c>
      <c r="F394" s="43" t="s">
        <v>328</v>
      </c>
      <c r="G394" s="46">
        <v>0</v>
      </c>
      <c r="H394" s="46">
        <v>0</v>
      </c>
      <c r="I394" s="46">
        <v>0</v>
      </c>
    </row>
    <row r="395" spans="1:10" s="28" customFormat="1" ht="56.25" customHeight="1" x14ac:dyDescent="0.25">
      <c r="A395" s="55" t="s">
        <v>438</v>
      </c>
      <c r="B395" s="56" t="s">
        <v>74</v>
      </c>
      <c r="C395" s="43" t="s">
        <v>20</v>
      </c>
      <c r="D395" s="43" t="s">
        <v>22</v>
      </c>
      <c r="E395" s="43" t="s">
        <v>439</v>
      </c>
      <c r="F395" s="43"/>
      <c r="G395" s="46">
        <f>G396+G397</f>
        <v>2482</v>
      </c>
      <c r="H395" s="46">
        <f>H396+H397</f>
        <v>5648.5</v>
      </c>
      <c r="I395" s="46">
        <f>I396+I397</f>
        <v>5648.5</v>
      </c>
    </row>
    <row r="396" spans="1:10" s="28" customFormat="1" x14ac:dyDescent="0.25">
      <c r="A396" s="55" t="s">
        <v>17</v>
      </c>
      <c r="B396" s="56" t="s">
        <v>74</v>
      </c>
      <c r="C396" s="43" t="s">
        <v>20</v>
      </c>
      <c r="D396" s="43" t="s">
        <v>22</v>
      </c>
      <c r="E396" s="43" t="s">
        <v>439</v>
      </c>
      <c r="F396" s="43" t="s">
        <v>18</v>
      </c>
      <c r="G396" s="46">
        <v>336.2</v>
      </c>
      <c r="H396" s="46">
        <v>711.1</v>
      </c>
      <c r="I396" s="46">
        <v>711.1</v>
      </c>
    </row>
    <row r="397" spans="1:10" s="28" customFormat="1" x14ac:dyDescent="0.25">
      <c r="A397" s="55" t="s">
        <v>28</v>
      </c>
      <c r="B397" s="56" t="s">
        <v>74</v>
      </c>
      <c r="C397" s="43" t="s">
        <v>20</v>
      </c>
      <c r="D397" s="43" t="s">
        <v>22</v>
      </c>
      <c r="E397" s="43" t="s">
        <v>439</v>
      </c>
      <c r="F397" s="43" t="s">
        <v>29</v>
      </c>
      <c r="G397" s="46">
        <v>2145.8000000000002</v>
      </c>
      <c r="H397" s="46">
        <v>4937.3999999999996</v>
      </c>
      <c r="I397" s="46">
        <v>4937.3999999999996</v>
      </c>
    </row>
    <row r="398" spans="1:10" s="28" customFormat="1" ht="77.25" x14ac:dyDescent="0.25">
      <c r="A398" s="55" t="s">
        <v>456</v>
      </c>
      <c r="B398" s="56" t="s">
        <v>74</v>
      </c>
      <c r="C398" s="43" t="s">
        <v>20</v>
      </c>
      <c r="D398" s="43" t="s">
        <v>22</v>
      </c>
      <c r="E398" s="43" t="s">
        <v>457</v>
      </c>
      <c r="F398" s="43"/>
      <c r="G398" s="46">
        <f>G400</f>
        <v>300</v>
      </c>
      <c r="H398" s="46">
        <f>H400</f>
        <v>300</v>
      </c>
      <c r="I398" s="46">
        <f>I400</f>
        <v>300</v>
      </c>
    </row>
    <row r="399" spans="1:10" s="28" customFormat="1" hidden="1" x14ac:dyDescent="0.25">
      <c r="A399" s="55" t="s">
        <v>17</v>
      </c>
      <c r="B399" s="56" t="s">
        <v>74</v>
      </c>
      <c r="C399" s="43" t="s">
        <v>20</v>
      </c>
      <c r="D399" s="43" t="s">
        <v>22</v>
      </c>
      <c r="E399" s="43" t="s">
        <v>457</v>
      </c>
      <c r="F399" s="43" t="s">
        <v>18</v>
      </c>
      <c r="G399" s="46">
        <v>0</v>
      </c>
      <c r="H399" s="46">
        <v>0</v>
      </c>
      <c r="I399" s="46">
        <v>0</v>
      </c>
    </row>
    <row r="400" spans="1:10" s="28" customFormat="1" x14ac:dyDescent="0.25">
      <c r="A400" s="55" t="s">
        <v>28</v>
      </c>
      <c r="B400" s="56" t="s">
        <v>74</v>
      </c>
      <c r="C400" s="43" t="s">
        <v>20</v>
      </c>
      <c r="D400" s="43" t="s">
        <v>22</v>
      </c>
      <c r="E400" s="43" t="s">
        <v>457</v>
      </c>
      <c r="F400" s="43" t="s">
        <v>29</v>
      </c>
      <c r="G400" s="46">
        <v>300</v>
      </c>
      <c r="H400" s="46">
        <v>300</v>
      </c>
      <c r="I400" s="46">
        <v>300</v>
      </c>
    </row>
    <row r="401" spans="1:9" s="28" customFormat="1" ht="102.75" x14ac:dyDescent="0.25">
      <c r="A401" s="55" t="s">
        <v>622</v>
      </c>
      <c r="B401" s="56" t="s">
        <v>74</v>
      </c>
      <c r="C401" s="43" t="s">
        <v>20</v>
      </c>
      <c r="D401" s="43" t="s">
        <v>22</v>
      </c>
      <c r="E401" s="43" t="s">
        <v>621</v>
      </c>
      <c r="F401" s="43"/>
      <c r="G401" s="46">
        <f>G402+G403</f>
        <v>1298</v>
      </c>
      <c r="H401" s="46">
        <f>H402+H403</f>
        <v>1398</v>
      </c>
      <c r="I401" s="46">
        <f>I402+I403</f>
        <v>400</v>
      </c>
    </row>
    <row r="402" spans="1:9" s="28" customFormat="1" x14ac:dyDescent="0.25">
      <c r="A402" s="55" t="s">
        <v>17</v>
      </c>
      <c r="B402" s="56" t="s">
        <v>74</v>
      </c>
      <c r="C402" s="43" t="s">
        <v>20</v>
      </c>
      <c r="D402" s="43" t="s">
        <v>22</v>
      </c>
      <c r="E402" s="43" t="s">
        <v>621</v>
      </c>
      <c r="F402" s="43" t="s">
        <v>18</v>
      </c>
      <c r="G402" s="46">
        <v>100</v>
      </c>
      <c r="H402" s="46">
        <v>0</v>
      </c>
      <c r="I402" s="46">
        <v>0</v>
      </c>
    </row>
    <row r="403" spans="1:9" s="28" customFormat="1" x14ac:dyDescent="0.25">
      <c r="A403" s="55" t="s">
        <v>28</v>
      </c>
      <c r="B403" s="56" t="s">
        <v>74</v>
      </c>
      <c r="C403" s="43" t="s">
        <v>20</v>
      </c>
      <c r="D403" s="43" t="s">
        <v>22</v>
      </c>
      <c r="E403" s="43" t="s">
        <v>621</v>
      </c>
      <c r="F403" s="43" t="s">
        <v>29</v>
      </c>
      <c r="G403" s="46">
        <v>1198</v>
      </c>
      <c r="H403" s="46">
        <v>1398</v>
      </c>
      <c r="I403" s="46">
        <v>400</v>
      </c>
    </row>
    <row r="404" spans="1:9" s="28" customFormat="1" ht="18" customHeight="1" x14ac:dyDescent="0.25">
      <c r="A404" s="54" t="s">
        <v>606</v>
      </c>
      <c r="B404" s="53" t="s">
        <v>74</v>
      </c>
      <c r="C404" s="45" t="s">
        <v>20</v>
      </c>
      <c r="D404" s="45" t="s">
        <v>22</v>
      </c>
      <c r="E404" s="45" t="s">
        <v>740</v>
      </c>
      <c r="F404" s="45"/>
      <c r="G404" s="44">
        <v>0</v>
      </c>
      <c r="H404" s="44">
        <f>H405</f>
        <v>2405.1</v>
      </c>
      <c r="I404" s="44">
        <v>0</v>
      </c>
    </row>
    <row r="405" spans="1:9" s="28" customFormat="1" ht="90" x14ac:dyDescent="0.25">
      <c r="A405" s="55" t="s">
        <v>808</v>
      </c>
      <c r="B405" s="56" t="s">
        <v>74</v>
      </c>
      <c r="C405" s="43" t="s">
        <v>20</v>
      </c>
      <c r="D405" s="43" t="s">
        <v>22</v>
      </c>
      <c r="E405" s="43" t="s">
        <v>809</v>
      </c>
      <c r="F405" s="43"/>
      <c r="G405" s="46">
        <v>0</v>
      </c>
      <c r="H405" s="46">
        <f>H406</f>
        <v>2405.1</v>
      </c>
      <c r="I405" s="46">
        <v>0</v>
      </c>
    </row>
    <row r="406" spans="1:9" s="28" customFormat="1" x14ac:dyDescent="0.25">
      <c r="A406" s="55" t="s">
        <v>28</v>
      </c>
      <c r="B406" s="56" t="s">
        <v>74</v>
      </c>
      <c r="C406" s="43" t="s">
        <v>20</v>
      </c>
      <c r="D406" s="43" t="s">
        <v>22</v>
      </c>
      <c r="E406" s="43" t="s">
        <v>809</v>
      </c>
      <c r="F406" s="43" t="s">
        <v>29</v>
      </c>
      <c r="G406" s="46">
        <v>0</v>
      </c>
      <c r="H406" s="46">
        <v>2405.1</v>
      </c>
      <c r="I406" s="46">
        <v>0</v>
      </c>
    </row>
    <row r="407" spans="1:9" s="28" customFormat="1" ht="26.25" x14ac:dyDescent="0.25">
      <c r="A407" s="54" t="s">
        <v>440</v>
      </c>
      <c r="B407" s="53" t="s">
        <v>74</v>
      </c>
      <c r="C407" s="45" t="s">
        <v>20</v>
      </c>
      <c r="D407" s="45" t="s">
        <v>22</v>
      </c>
      <c r="E407" s="45" t="s">
        <v>441</v>
      </c>
      <c r="F407" s="43"/>
      <c r="G407" s="44">
        <f>G408+G411+G414</f>
        <v>120</v>
      </c>
      <c r="H407" s="44">
        <f>H411+H414</f>
        <v>120</v>
      </c>
      <c r="I407" s="44">
        <f>I411+I414</f>
        <v>120</v>
      </c>
    </row>
    <row r="408" spans="1:9" s="28" customFormat="1" ht="51.75" hidden="1" x14ac:dyDescent="0.25">
      <c r="A408" s="55" t="s">
        <v>519</v>
      </c>
      <c r="B408" s="56" t="s">
        <v>74</v>
      </c>
      <c r="C408" s="43" t="s">
        <v>20</v>
      </c>
      <c r="D408" s="43" t="s">
        <v>22</v>
      </c>
      <c r="E408" s="43" t="s">
        <v>536</v>
      </c>
      <c r="F408" s="43"/>
      <c r="G408" s="46">
        <f>G410+G409</f>
        <v>0</v>
      </c>
      <c r="H408" s="46">
        <f>H410</f>
        <v>0</v>
      </c>
      <c r="I408" s="46">
        <v>0</v>
      </c>
    </row>
    <row r="409" spans="1:9" s="28" customFormat="1" hidden="1" x14ac:dyDescent="0.25">
      <c r="A409" s="55" t="s">
        <v>17</v>
      </c>
      <c r="B409" s="56" t="s">
        <v>74</v>
      </c>
      <c r="C409" s="43" t="s">
        <v>20</v>
      </c>
      <c r="D409" s="43" t="s">
        <v>22</v>
      </c>
      <c r="E409" s="43" t="s">
        <v>536</v>
      </c>
      <c r="F409" s="43" t="s">
        <v>18</v>
      </c>
      <c r="G409" s="46"/>
      <c r="H409" s="46">
        <v>0</v>
      </c>
      <c r="I409" s="46">
        <v>0</v>
      </c>
    </row>
    <row r="410" spans="1:9" s="28" customFormat="1" hidden="1" x14ac:dyDescent="0.25">
      <c r="A410" s="55" t="s">
        <v>28</v>
      </c>
      <c r="B410" s="56" t="s">
        <v>74</v>
      </c>
      <c r="C410" s="43" t="s">
        <v>20</v>
      </c>
      <c r="D410" s="43" t="s">
        <v>22</v>
      </c>
      <c r="E410" s="43" t="s">
        <v>536</v>
      </c>
      <c r="F410" s="43" t="s">
        <v>29</v>
      </c>
      <c r="G410" s="46"/>
      <c r="H410" s="46">
        <v>0</v>
      </c>
      <c r="I410" s="46">
        <v>0</v>
      </c>
    </row>
    <row r="411" spans="1:9" s="28" customFormat="1" ht="77.25" x14ac:dyDescent="0.25">
      <c r="A411" s="55" t="s">
        <v>458</v>
      </c>
      <c r="B411" s="56" t="s">
        <v>74</v>
      </c>
      <c r="C411" s="43" t="s">
        <v>20</v>
      </c>
      <c r="D411" s="43" t="s">
        <v>22</v>
      </c>
      <c r="E411" s="43" t="s">
        <v>459</v>
      </c>
      <c r="F411" s="43"/>
      <c r="G411" s="46">
        <f>G413+G412</f>
        <v>90</v>
      </c>
      <c r="H411" s="46">
        <f>H412+H413</f>
        <v>90</v>
      </c>
      <c r="I411" s="46">
        <f>I412+I413</f>
        <v>90</v>
      </c>
    </row>
    <row r="412" spans="1:9" s="28" customFormat="1" x14ac:dyDescent="0.25">
      <c r="A412" s="55" t="s">
        <v>17</v>
      </c>
      <c r="B412" s="56" t="s">
        <v>74</v>
      </c>
      <c r="C412" s="43" t="s">
        <v>20</v>
      </c>
      <c r="D412" s="43" t="s">
        <v>22</v>
      </c>
      <c r="E412" s="43" t="s">
        <v>459</v>
      </c>
      <c r="F412" s="43" t="s">
        <v>18</v>
      </c>
      <c r="G412" s="46">
        <v>30</v>
      </c>
      <c r="H412" s="46">
        <v>30</v>
      </c>
      <c r="I412" s="46">
        <v>30</v>
      </c>
    </row>
    <row r="413" spans="1:9" s="28" customFormat="1" x14ac:dyDescent="0.25">
      <c r="A413" s="55" t="s">
        <v>28</v>
      </c>
      <c r="B413" s="56" t="s">
        <v>74</v>
      </c>
      <c r="C413" s="43" t="s">
        <v>20</v>
      </c>
      <c r="D413" s="43" t="s">
        <v>22</v>
      </c>
      <c r="E413" s="43" t="s">
        <v>459</v>
      </c>
      <c r="F413" s="43" t="s">
        <v>29</v>
      </c>
      <c r="G413" s="46">
        <v>60</v>
      </c>
      <c r="H413" s="46">
        <v>60</v>
      </c>
      <c r="I413" s="46">
        <v>60</v>
      </c>
    </row>
    <row r="414" spans="1:9" s="28" customFormat="1" ht="102.75" customHeight="1" x14ac:dyDescent="0.25">
      <c r="A414" s="55" t="s">
        <v>667</v>
      </c>
      <c r="B414" s="56" t="s">
        <v>74</v>
      </c>
      <c r="C414" s="43" t="s">
        <v>20</v>
      </c>
      <c r="D414" s="43" t="s">
        <v>22</v>
      </c>
      <c r="E414" s="43" t="s">
        <v>668</v>
      </c>
      <c r="F414" s="43"/>
      <c r="G414" s="46">
        <f>G415+G416</f>
        <v>30</v>
      </c>
      <c r="H414" s="46">
        <f>H415+H416</f>
        <v>30</v>
      </c>
      <c r="I414" s="46">
        <f>I415+I416</f>
        <v>30</v>
      </c>
    </row>
    <row r="415" spans="1:9" s="28" customFormat="1" x14ac:dyDescent="0.25">
      <c r="A415" s="55" t="s">
        <v>17</v>
      </c>
      <c r="B415" s="56" t="s">
        <v>74</v>
      </c>
      <c r="C415" s="43" t="s">
        <v>20</v>
      </c>
      <c r="D415" s="43" t="s">
        <v>22</v>
      </c>
      <c r="E415" s="43" t="s">
        <v>668</v>
      </c>
      <c r="F415" s="43" t="s">
        <v>18</v>
      </c>
      <c r="G415" s="46">
        <v>15</v>
      </c>
      <c r="H415" s="46">
        <v>15</v>
      </c>
      <c r="I415" s="46">
        <v>15</v>
      </c>
    </row>
    <row r="416" spans="1:9" s="28" customFormat="1" x14ac:dyDescent="0.25">
      <c r="A416" s="55" t="s">
        <v>28</v>
      </c>
      <c r="B416" s="56" t="s">
        <v>74</v>
      </c>
      <c r="C416" s="43" t="s">
        <v>20</v>
      </c>
      <c r="D416" s="43" t="s">
        <v>22</v>
      </c>
      <c r="E416" s="43" t="s">
        <v>668</v>
      </c>
      <c r="F416" s="43" t="s">
        <v>29</v>
      </c>
      <c r="G416" s="46">
        <v>15</v>
      </c>
      <c r="H416" s="46">
        <v>15</v>
      </c>
      <c r="I416" s="46">
        <v>15</v>
      </c>
    </row>
    <row r="417" spans="1:9" s="28" customFormat="1" ht="26.25" x14ac:dyDescent="0.25">
      <c r="A417" s="54" t="s">
        <v>886</v>
      </c>
      <c r="B417" s="53" t="s">
        <v>74</v>
      </c>
      <c r="C417" s="45" t="s">
        <v>20</v>
      </c>
      <c r="D417" s="45" t="s">
        <v>22</v>
      </c>
      <c r="E417" s="45" t="s">
        <v>856</v>
      </c>
      <c r="F417" s="45"/>
      <c r="G417" s="44">
        <f t="shared" ref="G417:I418" si="20">G418</f>
        <v>179.9</v>
      </c>
      <c r="H417" s="44">
        <f t="shared" si="20"/>
        <v>532</v>
      </c>
      <c r="I417" s="44">
        <f t="shared" si="20"/>
        <v>532</v>
      </c>
    </row>
    <row r="418" spans="1:9" s="28" customFormat="1" ht="77.25" x14ac:dyDescent="0.25">
      <c r="A418" s="55" t="s">
        <v>857</v>
      </c>
      <c r="B418" s="56" t="s">
        <v>74</v>
      </c>
      <c r="C418" s="43" t="s">
        <v>20</v>
      </c>
      <c r="D418" s="43" t="s">
        <v>22</v>
      </c>
      <c r="E418" s="43" t="s">
        <v>855</v>
      </c>
      <c r="F418" s="43"/>
      <c r="G418" s="46">
        <f t="shared" si="20"/>
        <v>179.9</v>
      </c>
      <c r="H418" s="46">
        <f t="shared" si="20"/>
        <v>532</v>
      </c>
      <c r="I418" s="46">
        <f t="shared" si="20"/>
        <v>532</v>
      </c>
    </row>
    <row r="419" spans="1:9" s="28" customFormat="1" x14ac:dyDescent="0.25">
      <c r="A419" s="55" t="s">
        <v>28</v>
      </c>
      <c r="B419" s="56" t="s">
        <v>74</v>
      </c>
      <c r="C419" s="43" t="s">
        <v>20</v>
      </c>
      <c r="D419" s="43" t="s">
        <v>22</v>
      </c>
      <c r="E419" s="43" t="s">
        <v>855</v>
      </c>
      <c r="F419" s="43" t="s">
        <v>29</v>
      </c>
      <c r="G419" s="46">
        <v>179.9</v>
      </c>
      <c r="H419" s="46">
        <v>532</v>
      </c>
      <c r="I419" s="46">
        <v>532</v>
      </c>
    </row>
    <row r="420" spans="1:9" s="28" customFormat="1" ht="51.75" x14ac:dyDescent="0.25">
      <c r="A420" s="54" t="s">
        <v>798</v>
      </c>
      <c r="B420" s="53" t="s">
        <v>74</v>
      </c>
      <c r="C420" s="45" t="s">
        <v>20</v>
      </c>
      <c r="D420" s="45" t="s">
        <v>22</v>
      </c>
      <c r="E420" s="45" t="s">
        <v>795</v>
      </c>
      <c r="F420" s="45"/>
      <c r="G420" s="44">
        <f>G421</f>
        <v>40</v>
      </c>
      <c r="H420" s="44">
        <f>H421</f>
        <v>0</v>
      </c>
      <c r="I420" s="44">
        <f>I421</f>
        <v>0</v>
      </c>
    </row>
    <row r="421" spans="1:9" s="28" customFormat="1" ht="39" x14ac:dyDescent="0.25">
      <c r="A421" s="55" t="s">
        <v>796</v>
      </c>
      <c r="B421" s="56" t="s">
        <v>74</v>
      </c>
      <c r="C421" s="43" t="s">
        <v>20</v>
      </c>
      <c r="D421" s="43" t="s">
        <v>22</v>
      </c>
      <c r="E421" s="43" t="s">
        <v>797</v>
      </c>
      <c r="F421" s="43"/>
      <c r="G421" s="46">
        <f>G422+G423</f>
        <v>40</v>
      </c>
      <c r="H421" s="46">
        <f>H422+H423</f>
        <v>0</v>
      </c>
      <c r="I421" s="46">
        <f>I422+I423</f>
        <v>0</v>
      </c>
    </row>
    <row r="422" spans="1:9" s="28" customFormat="1" x14ac:dyDescent="0.25">
      <c r="A422" s="55" t="s">
        <v>17</v>
      </c>
      <c r="B422" s="56" t="s">
        <v>74</v>
      </c>
      <c r="C422" s="43" t="s">
        <v>20</v>
      </c>
      <c r="D422" s="43" t="s">
        <v>22</v>
      </c>
      <c r="E422" s="43" t="s">
        <v>797</v>
      </c>
      <c r="F422" s="43" t="s">
        <v>18</v>
      </c>
      <c r="G422" s="80">
        <v>0</v>
      </c>
      <c r="H422" s="46">
        <v>0</v>
      </c>
      <c r="I422" s="46">
        <v>0</v>
      </c>
    </row>
    <row r="423" spans="1:9" s="28" customFormat="1" x14ac:dyDescent="0.25">
      <c r="A423" s="55" t="s">
        <v>28</v>
      </c>
      <c r="B423" s="56" t="s">
        <v>74</v>
      </c>
      <c r="C423" s="43" t="s">
        <v>20</v>
      </c>
      <c r="D423" s="43" t="s">
        <v>22</v>
      </c>
      <c r="E423" s="43" t="s">
        <v>797</v>
      </c>
      <c r="F423" s="43" t="s">
        <v>29</v>
      </c>
      <c r="G423" s="80">
        <v>40</v>
      </c>
      <c r="H423" s="46">
        <v>0</v>
      </c>
      <c r="I423" s="46">
        <v>0</v>
      </c>
    </row>
    <row r="424" spans="1:9" s="28" customFormat="1" x14ac:dyDescent="0.25">
      <c r="A424" s="54" t="s">
        <v>218</v>
      </c>
      <c r="B424" s="53" t="s">
        <v>74</v>
      </c>
      <c r="C424" s="45" t="s">
        <v>20</v>
      </c>
      <c r="D424" s="45" t="s">
        <v>118</v>
      </c>
      <c r="E424" s="45"/>
      <c r="F424" s="45"/>
      <c r="G424" s="44">
        <f>G425</f>
        <v>6146.8</v>
      </c>
      <c r="H424" s="44">
        <f t="shared" ref="H424:I425" si="21">H425</f>
        <v>5726.2</v>
      </c>
      <c r="I424" s="44">
        <f t="shared" si="21"/>
        <v>5726.2</v>
      </c>
    </row>
    <row r="425" spans="1:9" s="28" customFormat="1" ht="39" x14ac:dyDescent="0.25">
      <c r="A425" s="54" t="s">
        <v>598</v>
      </c>
      <c r="B425" s="53" t="s">
        <v>74</v>
      </c>
      <c r="C425" s="45" t="s">
        <v>20</v>
      </c>
      <c r="D425" s="45" t="s">
        <v>118</v>
      </c>
      <c r="E425" s="45" t="s">
        <v>38</v>
      </c>
      <c r="F425" s="45"/>
      <c r="G425" s="44">
        <f>G426</f>
        <v>6146.8</v>
      </c>
      <c r="H425" s="44">
        <f t="shared" si="21"/>
        <v>5726.2</v>
      </c>
      <c r="I425" s="44">
        <f t="shared" si="21"/>
        <v>5726.2</v>
      </c>
    </row>
    <row r="426" spans="1:9" s="28" customFormat="1" ht="26.25" x14ac:dyDescent="0.25">
      <c r="A426" s="54" t="s">
        <v>365</v>
      </c>
      <c r="B426" s="53" t="s">
        <v>74</v>
      </c>
      <c r="C426" s="45" t="s">
        <v>20</v>
      </c>
      <c r="D426" s="45" t="s">
        <v>118</v>
      </c>
      <c r="E426" s="45" t="s">
        <v>102</v>
      </c>
      <c r="F426" s="45"/>
      <c r="G426" s="44">
        <f>G427+G441</f>
        <v>6146.8</v>
      </c>
      <c r="H426" s="44">
        <f>H427+H441</f>
        <v>5726.2</v>
      </c>
      <c r="I426" s="44">
        <f>I427+I441</f>
        <v>5726.2</v>
      </c>
    </row>
    <row r="427" spans="1:9" s="28" customFormat="1" ht="51.75" x14ac:dyDescent="0.25">
      <c r="A427" s="55" t="s">
        <v>366</v>
      </c>
      <c r="B427" s="56" t="s">
        <v>74</v>
      </c>
      <c r="C427" s="43" t="s">
        <v>20</v>
      </c>
      <c r="D427" s="43" t="s">
        <v>118</v>
      </c>
      <c r="E427" s="43" t="s">
        <v>103</v>
      </c>
      <c r="F427" s="43"/>
      <c r="G427" s="46">
        <f>G428</f>
        <v>5324.6</v>
      </c>
      <c r="H427" s="46">
        <f>H428+H433</f>
        <v>4904</v>
      </c>
      <c r="I427" s="46">
        <f>I428+I433</f>
        <v>4904</v>
      </c>
    </row>
    <row r="428" spans="1:9" s="28" customFormat="1" ht="39" x14ac:dyDescent="0.25">
      <c r="A428" s="55" t="s">
        <v>367</v>
      </c>
      <c r="B428" s="56" t="s">
        <v>74</v>
      </c>
      <c r="C428" s="43" t="s">
        <v>20</v>
      </c>
      <c r="D428" s="43" t="s">
        <v>118</v>
      </c>
      <c r="E428" s="43" t="s">
        <v>104</v>
      </c>
      <c r="F428" s="43"/>
      <c r="G428" s="46">
        <f>G429+G431+G439</f>
        <v>5324.6</v>
      </c>
      <c r="H428" s="46">
        <f>H429+H431</f>
        <v>4904</v>
      </c>
      <c r="I428" s="46">
        <f>I429+I431</f>
        <v>4904</v>
      </c>
    </row>
    <row r="429" spans="1:9" s="28" customFormat="1" ht="26.25" x14ac:dyDescent="0.25">
      <c r="A429" s="55" t="s">
        <v>30</v>
      </c>
      <c r="B429" s="56" t="s">
        <v>74</v>
      </c>
      <c r="C429" s="43" t="s">
        <v>20</v>
      </c>
      <c r="D429" s="43" t="s">
        <v>118</v>
      </c>
      <c r="E429" s="43" t="s">
        <v>105</v>
      </c>
      <c r="F429" s="43"/>
      <c r="G429" s="46">
        <f>G430</f>
        <v>3851.2</v>
      </c>
      <c r="H429" s="46">
        <f>H430</f>
        <v>3851.2</v>
      </c>
      <c r="I429" s="46">
        <f>I430</f>
        <v>3851.2</v>
      </c>
    </row>
    <row r="430" spans="1:9" s="28" customFormat="1" x14ac:dyDescent="0.25">
      <c r="A430" s="55" t="s">
        <v>28</v>
      </c>
      <c r="B430" s="56" t="s">
        <v>74</v>
      </c>
      <c r="C430" s="43" t="s">
        <v>20</v>
      </c>
      <c r="D430" s="43" t="s">
        <v>118</v>
      </c>
      <c r="E430" s="43" t="s">
        <v>105</v>
      </c>
      <c r="F430" s="43" t="s">
        <v>29</v>
      </c>
      <c r="G430" s="46">
        <v>3851.2</v>
      </c>
      <c r="H430" s="46">
        <v>3851.2</v>
      </c>
      <c r="I430" s="46">
        <v>3851.2</v>
      </c>
    </row>
    <row r="431" spans="1:9" s="28" customFormat="1" ht="77.25" x14ac:dyDescent="0.25">
      <c r="A431" s="55" t="s">
        <v>520</v>
      </c>
      <c r="B431" s="56" t="s">
        <v>74</v>
      </c>
      <c r="C431" s="43" t="s">
        <v>20</v>
      </c>
      <c r="D431" s="43" t="s">
        <v>118</v>
      </c>
      <c r="E431" s="43" t="s">
        <v>322</v>
      </c>
      <c r="F431" s="43"/>
      <c r="G431" s="46">
        <f>G432</f>
        <v>1052.8</v>
      </c>
      <c r="H431" s="46">
        <f>H432</f>
        <v>1052.8</v>
      </c>
      <c r="I431" s="46">
        <f>I432</f>
        <v>1052.8</v>
      </c>
    </row>
    <row r="432" spans="1:9" s="28" customFormat="1" x14ac:dyDescent="0.25">
      <c r="A432" s="55" t="s">
        <v>28</v>
      </c>
      <c r="B432" s="56" t="s">
        <v>74</v>
      </c>
      <c r="C432" s="43" t="s">
        <v>20</v>
      </c>
      <c r="D432" s="43" t="s">
        <v>118</v>
      </c>
      <c r="E432" s="43" t="s">
        <v>322</v>
      </c>
      <c r="F432" s="43" t="s">
        <v>29</v>
      </c>
      <c r="G432" s="46">
        <v>1052.8</v>
      </c>
      <c r="H432" s="46">
        <v>1052.8</v>
      </c>
      <c r="I432" s="46">
        <v>1052.8</v>
      </c>
    </row>
    <row r="433" spans="1:9" s="28" customFormat="1" ht="64.5" hidden="1" x14ac:dyDescent="0.25">
      <c r="A433" s="55" t="s">
        <v>499</v>
      </c>
      <c r="B433" s="56" t="s">
        <v>74</v>
      </c>
      <c r="C433" s="43" t="s">
        <v>20</v>
      </c>
      <c r="D433" s="43" t="s">
        <v>118</v>
      </c>
      <c r="E433" s="43" t="s">
        <v>500</v>
      </c>
      <c r="F433" s="43"/>
      <c r="G433" s="46">
        <f>G434</f>
        <v>0</v>
      </c>
      <c r="H433" s="46">
        <v>0</v>
      </c>
      <c r="I433" s="46">
        <v>0</v>
      </c>
    </row>
    <row r="434" spans="1:9" s="28" customFormat="1" hidden="1" x14ac:dyDescent="0.25">
      <c r="A434" s="55" t="s">
        <v>28</v>
      </c>
      <c r="B434" s="56" t="s">
        <v>74</v>
      </c>
      <c r="C434" s="43" t="s">
        <v>20</v>
      </c>
      <c r="D434" s="43" t="s">
        <v>118</v>
      </c>
      <c r="E434" s="43" t="s">
        <v>500</v>
      </c>
      <c r="F434" s="43" t="s">
        <v>29</v>
      </c>
      <c r="G434" s="46">
        <v>0</v>
      </c>
      <c r="H434" s="46">
        <v>0</v>
      </c>
      <c r="I434" s="46">
        <v>0</v>
      </c>
    </row>
    <row r="435" spans="1:9" s="28" customFormat="1" ht="90" hidden="1" x14ac:dyDescent="0.25">
      <c r="A435" s="61" t="s">
        <v>267</v>
      </c>
      <c r="B435" s="43" t="s">
        <v>74</v>
      </c>
      <c r="C435" s="43" t="s">
        <v>20</v>
      </c>
      <c r="D435" s="43" t="s">
        <v>118</v>
      </c>
      <c r="E435" s="43" t="s">
        <v>269</v>
      </c>
      <c r="F435" s="43"/>
      <c r="G435" s="46">
        <f>G436</f>
        <v>0</v>
      </c>
      <c r="H435" s="46">
        <f>H436</f>
        <v>0</v>
      </c>
      <c r="I435" s="46">
        <f>I436</f>
        <v>0</v>
      </c>
    </row>
    <row r="436" spans="1:9" s="28" customFormat="1" hidden="1" x14ac:dyDescent="0.25">
      <c r="A436" s="55" t="s">
        <v>28</v>
      </c>
      <c r="B436" s="43" t="s">
        <v>74</v>
      </c>
      <c r="C436" s="43" t="s">
        <v>20</v>
      </c>
      <c r="D436" s="43" t="s">
        <v>118</v>
      </c>
      <c r="E436" s="43" t="s">
        <v>269</v>
      </c>
      <c r="F436" s="43" t="s">
        <v>29</v>
      </c>
      <c r="G436" s="46">
        <v>0</v>
      </c>
      <c r="H436" s="46">
        <v>0</v>
      </c>
      <c r="I436" s="46">
        <v>0</v>
      </c>
    </row>
    <row r="437" spans="1:9" s="28" customFormat="1" ht="26.25" hidden="1" x14ac:dyDescent="0.25">
      <c r="A437" s="55" t="s">
        <v>270</v>
      </c>
      <c r="B437" s="43" t="s">
        <v>74</v>
      </c>
      <c r="C437" s="43" t="s">
        <v>20</v>
      </c>
      <c r="D437" s="43" t="s">
        <v>118</v>
      </c>
      <c r="E437" s="43" t="s">
        <v>271</v>
      </c>
      <c r="F437" s="43"/>
      <c r="G437" s="46">
        <f>G438</f>
        <v>0</v>
      </c>
      <c r="H437" s="46">
        <f>H438</f>
        <v>0</v>
      </c>
      <c r="I437" s="46">
        <f>I438</f>
        <v>0</v>
      </c>
    </row>
    <row r="438" spans="1:9" s="28" customFormat="1" hidden="1" x14ac:dyDescent="0.25">
      <c r="A438" s="55" t="s">
        <v>28</v>
      </c>
      <c r="B438" s="43" t="s">
        <v>74</v>
      </c>
      <c r="C438" s="43" t="s">
        <v>20</v>
      </c>
      <c r="D438" s="43" t="s">
        <v>118</v>
      </c>
      <c r="E438" s="43" t="s">
        <v>271</v>
      </c>
      <c r="F438" s="43" t="s">
        <v>29</v>
      </c>
      <c r="G438" s="46">
        <v>0</v>
      </c>
      <c r="H438" s="46">
        <v>0</v>
      </c>
      <c r="I438" s="46">
        <v>0</v>
      </c>
    </row>
    <row r="439" spans="1:9" s="28" customFormat="1" ht="64.5" customHeight="1" x14ac:dyDescent="0.25">
      <c r="A439" s="55" t="s">
        <v>499</v>
      </c>
      <c r="B439" s="43" t="s">
        <v>74</v>
      </c>
      <c r="C439" s="43" t="s">
        <v>20</v>
      </c>
      <c r="D439" s="43" t="s">
        <v>118</v>
      </c>
      <c r="E439" s="43" t="s">
        <v>739</v>
      </c>
      <c r="F439" s="43"/>
      <c r="G439" s="46">
        <f>G440</f>
        <v>420.6</v>
      </c>
      <c r="H439" s="46">
        <v>0</v>
      </c>
      <c r="I439" s="46">
        <v>0</v>
      </c>
    </row>
    <row r="440" spans="1:9" s="28" customFormat="1" ht="16.5" customHeight="1" x14ac:dyDescent="0.25">
      <c r="A440" s="55" t="s">
        <v>28</v>
      </c>
      <c r="B440" s="43" t="s">
        <v>74</v>
      </c>
      <c r="C440" s="43" t="s">
        <v>20</v>
      </c>
      <c r="D440" s="43" t="s">
        <v>118</v>
      </c>
      <c r="E440" s="43" t="s">
        <v>739</v>
      </c>
      <c r="F440" s="43" t="s">
        <v>29</v>
      </c>
      <c r="G440" s="46">
        <v>420.6</v>
      </c>
      <c r="H440" s="46">
        <v>0</v>
      </c>
      <c r="I440" s="46">
        <v>0</v>
      </c>
    </row>
    <row r="441" spans="1:9" s="28" customFormat="1" ht="22.5" customHeight="1" x14ac:dyDescent="0.25">
      <c r="A441" s="54" t="s">
        <v>606</v>
      </c>
      <c r="B441" s="45" t="s">
        <v>74</v>
      </c>
      <c r="C441" s="45" t="s">
        <v>20</v>
      </c>
      <c r="D441" s="45" t="s">
        <v>118</v>
      </c>
      <c r="E441" s="45" t="s">
        <v>607</v>
      </c>
      <c r="F441" s="43"/>
      <c r="G441" s="44">
        <f t="shared" ref="G441:I442" si="22">G442</f>
        <v>822.2</v>
      </c>
      <c r="H441" s="44">
        <f t="shared" si="22"/>
        <v>822.2</v>
      </c>
      <c r="I441" s="44">
        <f t="shared" si="22"/>
        <v>822.2</v>
      </c>
    </row>
    <row r="442" spans="1:9" s="28" customFormat="1" ht="66" customHeight="1" x14ac:dyDescent="0.25">
      <c r="A442" s="55" t="s">
        <v>818</v>
      </c>
      <c r="B442" s="56" t="s">
        <v>74</v>
      </c>
      <c r="C442" s="43" t="s">
        <v>20</v>
      </c>
      <c r="D442" s="43" t="s">
        <v>118</v>
      </c>
      <c r="E442" s="43" t="s">
        <v>603</v>
      </c>
      <c r="F442" s="43"/>
      <c r="G442" s="46">
        <f t="shared" si="22"/>
        <v>822.2</v>
      </c>
      <c r="H442" s="46">
        <f t="shared" si="22"/>
        <v>822.2</v>
      </c>
      <c r="I442" s="46">
        <f t="shared" si="22"/>
        <v>822.2</v>
      </c>
    </row>
    <row r="443" spans="1:9" s="28" customFormat="1" x14ac:dyDescent="0.25">
      <c r="A443" s="55" t="s">
        <v>28</v>
      </c>
      <c r="B443" s="56" t="s">
        <v>74</v>
      </c>
      <c r="C443" s="43" t="s">
        <v>20</v>
      </c>
      <c r="D443" s="43" t="s">
        <v>118</v>
      </c>
      <c r="E443" s="43" t="s">
        <v>603</v>
      </c>
      <c r="F443" s="43" t="s">
        <v>29</v>
      </c>
      <c r="G443" s="46">
        <v>822.2</v>
      </c>
      <c r="H443" s="46">
        <v>822.2</v>
      </c>
      <c r="I443" s="46">
        <v>822.2</v>
      </c>
    </row>
    <row r="444" spans="1:9" s="28" customFormat="1" x14ac:dyDescent="0.25">
      <c r="A444" s="54" t="s">
        <v>790</v>
      </c>
      <c r="B444" s="53" t="s">
        <v>74</v>
      </c>
      <c r="C444" s="45" t="s">
        <v>20</v>
      </c>
      <c r="D444" s="45" t="s">
        <v>20</v>
      </c>
      <c r="E444" s="45"/>
      <c r="F444" s="45"/>
      <c r="G444" s="44">
        <f>G445+G450+G457</f>
        <v>14</v>
      </c>
      <c r="H444" s="44">
        <f>H445+H450+H457</f>
        <v>14</v>
      </c>
      <c r="I444" s="44">
        <f>I445+I450+I457</f>
        <v>14</v>
      </c>
    </row>
    <row r="445" spans="1:9" s="28" customFormat="1" ht="39" hidden="1" x14ac:dyDescent="0.25">
      <c r="A445" s="54" t="s">
        <v>598</v>
      </c>
      <c r="B445" s="53" t="s">
        <v>74</v>
      </c>
      <c r="C445" s="45" t="s">
        <v>20</v>
      </c>
      <c r="D445" s="45" t="s">
        <v>20</v>
      </c>
      <c r="E445" s="45" t="s">
        <v>38</v>
      </c>
      <c r="F445" s="45"/>
      <c r="G445" s="44">
        <f>G446</f>
        <v>0</v>
      </c>
      <c r="H445" s="44">
        <f>H446</f>
        <v>0</v>
      </c>
      <c r="I445" s="44">
        <f>I446</f>
        <v>0</v>
      </c>
    </row>
    <row r="446" spans="1:9" s="28" customFormat="1" ht="51.75" hidden="1" x14ac:dyDescent="0.25">
      <c r="A446" s="55" t="s">
        <v>39</v>
      </c>
      <c r="B446" s="56" t="s">
        <v>74</v>
      </c>
      <c r="C446" s="43" t="s">
        <v>20</v>
      </c>
      <c r="D446" s="43" t="s">
        <v>20</v>
      </c>
      <c r="E446" s="43" t="s">
        <v>40</v>
      </c>
      <c r="F446" s="43"/>
      <c r="G446" s="46">
        <f>G447+G448+G449</f>
        <v>0</v>
      </c>
      <c r="H446" s="46">
        <f>H447</f>
        <v>0</v>
      </c>
      <c r="I446" s="46">
        <f>I447</f>
        <v>0</v>
      </c>
    </row>
    <row r="447" spans="1:9" s="28" customFormat="1" ht="26.25" hidden="1" x14ac:dyDescent="0.25">
      <c r="A447" s="55" t="s">
        <v>66</v>
      </c>
      <c r="B447" s="56" t="s">
        <v>74</v>
      </c>
      <c r="C447" s="43" t="s">
        <v>20</v>
      </c>
      <c r="D447" s="43" t="s">
        <v>20</v>
      </c>
      <c r="E447" s="43" t="s">
        <v>40</v>
      </c>
      <c r="F447" s="43" t="s">
        <v>67</v>
      </c>
      <c r="G447" s="46"/>
      <c r="H447" s="46"/>
      <c r="I447" s="46"/>
    </row>
    <row r="448" spans="1:9" s="28" customFormat="1" hidden="1" x14ac:dyDescent="0.25">
      <c r="A448" s="61" t="s">
        <v>17</v>
      </c>
      <c r="B448" s="43" t="s">
        <v>74</v>
      </c>
      <c r="C448" s="43" t="s">
        <v>20</v>
      </c>
      <c r="D448" s="43" t="s">
        <v>20</v>
      </c>
      <c r="E448" s="43" t="s">
        <v>40</v>
      </c>
      <c r="F448" s="43" t="s">
        <v>18</v>
      </c>
      <c r="G448" s="46"/>
      <c r="H448" s="46">
        <v>0</v>
      </c>
      <c r="I448" s="46">
        <v>0</v>
      </c>
    </row>
    <row r="449" spans="1:9" s="28" customFormat="1" hidden="1" x14ac:dyDescent="0.25">
      <c r="A449" s="55" t="s">
        <v>28</v>
      </c>
      <c r="B449" s="43" t="s">
        <v>74</v>
      </c>
      <c r="C449" s="43" t="s">
        <v>20</v>
      </c>
      <c r="D449" s="43" t="s">
        <v>20</v>
      </c>
      <c r="E449" s="43" t="s">
        <v>40</v>
      </c>
      <c r="F449" s="43" t="s">
        <v>29</v>
      </c>
      <c r="G449" s="46"/>
      <c r="H449" s="46">
        <v>0</v>
      </c>
      <c r="I449" s="46">
        <v>0</v>
      </c>
    </row>
    <row r="450" spans="1:9" s="28" customFormat="1" ht="51.75" x14ac:dyDescent="0.25">
      <c r="A450" s="54" t="s">
        <v>761</v>
      </c>
      <c r="B450" s="53" t="s">
        <v>74</v>
      </c>
      <c r="C450" s="45" t="s">
        <v>20</v>
      </c>
      <c r="D450" s="45" t="s">
        <v>20</v>
      </c>
      <c r="E450" s="45" t="s">
        <v>64</v>
      </c>
      <c r="F450" s="45"/>
      <c r="G450" s="44">
        <f>G451+G454</f>
        <v>9</v>
      </c>
      <c r="H450" s="44">
        <f>H451+H454</f>
        <v>9</v>
      </c>
      <c r="I450" s="44">
        <f>I451+I454</f>
        <v>9</v>
      </c>
    </row>
    <row r="451" spans="1:9" s="28" customFormat="1" ht="39" x14ac:dyDescent="0.25">
      <c r="A451" s="54" t="s">
        <v>350</v>
      </c>
      <c r="B451" s="53" t="s">
        <v>74</v>
      </c>
      <c r="C451" s="45" t="s">
        <v>20</v>
      </c>
      <c r="D451" s="45" t="s">
        <v>20</v>
      </c>
      <c r="E451" s="45" t="s">
        <v>300</v>
      </c>
      <c r="F451" s="45"/>
      <c r="G451" s="44">
        <f t="shared" ref="G451:I452" si="23">G452</f>
        <v>5</v>
      </c>
      <c r="H451" s="44">
        <f t="shared" si="23"/>
        <v>5</v>
      </c>
      <c r="I451" s="44">
        <f t="shared" si="23"/>
        <v>5</v>
      </c>
    </row>
    <row r="452" spans="1:9" s="28" customFormat="1" ht="51.75" customHeight="1" x14ac:dyDescent="0.25">
      <c r="A452" s="55" t="s">
        <v>41</v>
      </c>
      <c r="B452" s="56" t="s">
        <v>74</v>
      </c>
      <c r="C452" s="43" t="s">
        <v>20</v>
      </c>
      <c r="D452" s="43" t="s">
        <v>20</v>
      </c>
      <c r="E452" s="43" t="s">
        <v>301</v>
      </c>
      <c r="F452" s="43"/>
      <c r="G452" s="46">
        <f t="shared" si="23"/>
        <v>5</v>
      </c>
      <c r="H452" s="46">
        <f t="shared" si="23"/>
        <v>5</v>
      </c>
      <c r="I452" s="46">
        <f t="shared" si="23"/>
        <v>5</v>
      </c>
    </row>
    <row r="453" spans="1:9" s="28" customFormat="1" ht="39" x14ac:dyDescent="0.25">
      <c r="A453" s="55" t="s">
        <v>898</v>
      </c>
      <c r="B453" s="56" t="s">
        <v>74</v>
      </c>
      <c r="C453" s="43" t="s">
        <v>20</v>
      </c>
      <c r="D453" s="43" t="s">
        <v>20</v>
      </c>
      <c r="E453" s="43" t="s">
        <v>301</v>
      </c>
      <c r="F453" s="43" t="s">
        <v>67</v>
      </c>
      <c r="G453" s="46">
        <v>5</v>
      </c>
      <c r="H453" s="46">
        <v>5</v>
      </c>
      <c r="I453" s="46">
        <v>5</v>
      </c>
    </row>
    <row r="454" spans="1:9" s="28" customFormat="1" ht="51.75" x14ac:dyDescent="0.25">
      <c r="A454" s="54" t="s">
        <v>351</v>
      </c>
      <c r="B454" s="53" t="s">
        <v>74</v>
      </c>
      <c r="C454" s="45" t="s">
        <v>20</v>
      </c>
      <c r="D454" s="45" t="s">
        <v>20</v>
      </c>
      <c r="E454" s="45" t="s">
        <v>302</v>
      </c>
      <c r="F454" s="45"/>
      <c r="G454" s="44">
        <f t="shared" ref="G454:I455" si="24">G455</f>
        <v>4</v>
      </c>
      <c r="H454" s="44">
        <f t="shared" si="24"/>
        <v>4</v>
      </c>
      <c r="I454" s="44">
        <f t="shared" si="24"/>
        <v>4</v>
      </c>
    </row>
    <row r="455" spans="1:9" s="28" customFormat="1" ht="51.75" x14ac:dyDescent="0.25">
      <c r="A455" s="55" t="s">
        <v>352</v>
      </c>
      <c r="B455" s="56" t="s">
        <v>74</v>
      </c>
      <c r="C455" s="43" t="s">
        <v>20</v>
      </c>
      <c r="D455" s="43" t="s">
        <v>20</v>
      </c>
      <c r="E455" s="43" t="s">
        <v>303</v>
      </c>
      <c r="F455" s="43"/>
      <c r="G455" s="46">
        <f t="shared" si="24"/>
        <v>4</v>
      </c>
      <c r="H455" s="46">
        <f t="shared" si="24"/>
        <v>4</v>
      </c>
      <c r="I455" s="46">
        <f t="shared" si="24"/>
        <v>4</v>
      </c>
    </row>
    <row r="456" spans="1:9" s="28" customFormat="1" ht="39" x14ac:dyDescent="0.25">
      <c r="A456" s="55" t="s">
        <v>898</v>
      </c>
      <c r="B456" s="56" t="s">
        <v>74</v>
      </c>
      <c r="C456" s="43" t="s">
        <v>20</v>
      </c>
      <c r="D456" s="43" t="s">
        <v>20</v>
      </c>
      <c r="E456" s="43" t="s">
        <v>303</v>
      </c>
      <c r="F456" s="43" t="s">
        <v>67</v>
      </c>
      <c r="G456" s="46">
        <v>4</v>
      </c>
      <c r="H456" s="46">
        <v>4</v>
      </c>
      <c r="I456" s="46">
        <v>4</v>
      </c>
    </row>
    <row r="457" spans="1:9" s="28" customFormat="1" ht="51.75" x14ac:dyDescent="0.25">
      <c r="A457" s="54" t="s">
        <v>601</v>
      </c>
      <c r="B457" s="53" t="s">
        <v>74</v>
      </c>
      <c r="C457" s="45" t="s">
        <v>106</v>
      </c>
      <c r="D457" s="45" t="s">
        <v>20</v>
      </c>
      <c r="E457" s="45" t="s">
        <v>125</v>
      </c>
      <c r="F457" s="43"/>
      <c r="G457" s="44">
        <f>G458</f>
        <v>5</v>
      </c>
      <c r="H457" s="44">
        <f>H458</f>
        <v>5</v>
      </c>
      <c r="I457" s="44">
        <f>I458</f>
        <v>5</v>
      </c>
    </row>
    <row r="458" spans="1:9" s="28" customFormat="1" ht="39" x14ac:dyDescent="0.25">
      <c r="A458" s="55" t="s">
        <v>368</v>
      </c>
      <c r="B458" s="56" t="s">
        <v>74</v>
      </c>
      <c r="C458" s="43" t="s">
        <v>20</v>
      </c>
      <c r="D458" s="43" t="s">
        <v>20</v>
      </c>
      <c r="E458" s="43" t="s">
        <v>600</v>
      </c>
      <c r="F458" s="43"/>
      <c r="G458" s="46">
        <f t="shared" ref="G458:I458" si="25">G459</f>
        <v>5</v>
      </c>
      <c r="H458" s="46">
        <f t="shared" si="25"/>
        <v>5</v>
      </c>
      <c r="I458" s="46">
        <f t="shared" si="25"/>
        <v>5</v>
      </c>
    </row>
    <row r="459" spans="1:9" s="28" customFormat="1" ht="39" x14ac:dyDescent="0.25">
      <c r="A459" s="55" t="s">
        <v>898</v>
      </c>
      <c r="B459" s="56" t="s">
        <v>74</v>
      </c>
      <c r="C459" s="43" t="s">
        <v>20</v>
      </c>
      <c r="D459" s="43" t="s">
        <v>20</v>
      </c>
      <c r="E459" s="43" t="s">
        <v>600</v>
      </c>
      <c r="F459" s="43" t="s">
        <v>67</v>
      </c>
      <c r="G459" s="46">
        <v>5</v>
      </c>
      <c r="H459" s="46">
        <v>5</v>
      </c>
      <c r="I459" s="46">
        <v>5</v>
      </c>
    </row>
    <row r="460" spans="1:9" s="28" customFormat="1" x14ac:dyDescent="0.25">
      <c r="A460" s="54" t="s">
        <v>108</v>
      </c>
      <c r="B460" s="53" t="s">
        <v>74</v>
      </c>
      <c r="C460" s="45" t="s">
        <v>20</v>
      </c>
      <c r="D460" s="45" t="s">
        <v>109</v>
      </c>
      <c r="E460" s="45"/>
      <c r="F460" s="45"/>
      <c r="G460" s="44">
        <f>G461+G489+G492+G476</f>
        <v>13187.3</v>
      </c>
      <c r="H460" s="44">
        <f>H461+H489</f>
        <v>13214.9</v>
      </c>
      <c r="I460" s="44">
        <f>I461+I489</f>
        <v>12214.9</v>
      </c>
    </row>
    <row r="461" spans="1:9" s="28" customFormat="1" ht="39" x14ac:dyDescent="0.25">
      <c r="A461" s="54" t="s">
        <v>598</v>
      </c>
      <c r="B461" s="53" t="s">
        <v>74</v>
      </c>
      <c r="C461" s="45" t="s">
        <v>20</v>
      </c>
      <c r="D461" s="45" t="s">
        <v>109</v>
      </c>
      <c r="E461" s="45" t="s">
        <v>38</v>
      </c>
      <c r="F461" s="45"/>
      <c r="G461" s="44">
        <f>G462+G472+G478+G481+G485+G470+G468+G464</f>
        <v>13181.3</v>
      </c>
      <c r="H461" s="44">
        <f>H462+H472+H478+H481+H485+H470+H468+H464</f>
        <v>13208.9</v>
      </c>
      <c r="I461" s="44">
        <f>I462+I472+I478+I481+I485+I470+I468+I464</f>
        <v>12208.9</v>
      </c>
    </row>
    <row r="462" spans="1:9" s="28" customFormat="1" ht="39" x14ac:dyDescent="0.25">
      <c r="A462" s="55" t="s">
        <v>110</v>
      </c>
      <c r="B462" s="56" t="s">
        <v>74</v>
      </c>
      <c r="C462" s="43" t="s">
        <v>20</v>
      </c>
      <c r="D462" s="43" t="s">
        <v>109</v>
      </c>
      <c r="E462" s="43" t="s">
        <v>111</v>
      </c>
      <c r="F462" s="43"/>
      <c r="G462" s="46">
        <f>G463</f>
        <v>244</v>
      </c>
      <c r="H462" s="46">
        <f>H463</f>
        <v>45</v>
      </c>
      <c r="I462" s="46">
        <f>I463</f>
        <v>45</v>
      </c>
    </row>
    <row r="463" spans="1:9" s="28" customFormat="1" x14ac:dyDescent="0.25">
      <c r="A463" s="55" t="s">
        <v>112</v>
      </c>
      <c r="B463" s="56" t="s">
        <v>74</v>
      </c>
      <c r="C463" s="43" t="s">
        <v>20</v>
      </c>
      <c r="D463" s="43" t="s">
        <v>109</v>
      </c>
      <c r="E463" s="43" t="s">
        <v>111</v>
      </c>
      <c r="F463" s="43" t="s">
        <v>113</v>
      </c>
      <c r="G463" s="46">
        <v>244</v>
      </c>
      <c r="H463" s="46">
        <v>45</v>
      </c>
      <c r="I463" s="46">
        <v>45</v>
      </c>
    </row>
    <row r="464" spans="1:9" s="28" customFormat="1" ht="51.75" x14ac:dyDescent="0.25">
      <c r="A464" s="55" t="s">
        <v>39</v>
      </c>
      <c r="B464" s="56" t="s">
        <v>74</v>
      </c>
      <c r="C464" s="43" t="s">
        <v>20</v>
      </c>
      <c r="D464" s="43" t="s">
        <v>109</v>
      </c>
      <c r="E464" s="43" t="s">
        <v>40</v>
      </c>
      <c r="F464" s="43"/>
      <c r="G464" s="46">
        <f>G465+G466+G467</f>
        <v>2032.8</v>
      </c>
      <c r="H464" s="46">
        <f>H465</f>
        <v>2118.9</v>
      </c>
      <c r="I464" s="46">
        <f>I465</f>
        <v>1118.9000000000001</v>
      </c>
    </row>
    <row r="465" spans="1:9" s="28" customFormat="1" ht="39" x14ac:dyDescent="0.25">
      <c r="A465" s="55" t="s">
        <v>898</v>
      </c>
      <c r="B465" s="56" t="s">
        <v>74</v>
      </c>
      <c r="C465" s="43" t="s">
        <v>20</v>
      </c>
      <c r="D465" s="43" t="s">
        <v>109</v>
      </c>
      <c r="E465" s="43" t="s">
        <v>40</v>
      </c>
      <c r="F465" s="43" t="s">
        <v>67</v>
      </c>
      <c r="G465" s="80">
        <v>380.7</v>
      </c>
      <c r="H465" s="46">
        <v>2118.9</v>
      </c>
      <c r="I465" s="46">
        <v>1118.9000000000001</v>
      </c>
    </row>
    <row r="466" spans="1:9" s="28" customFormat="1" x14ac:dyDescent="0.25">
      <c r="A466" s="55" t="s">
        <v>17</v>
      </c>
      <c r="B466" s="56" t="s">
        <v>74</v>
      </c>
      <c r="C466" s="43" t="s">
        <v>20</v>
      </c>
      <c r="D466" s="43" t="s">
        <v>109</v>
      </c>
      <c r="E466" s="43" t="s">
        <v>40</v>
      </c>
      <c r="F466" s="43" t="s">
        <v>18</v>
      </c>
      <c r="G466" s="46">
        <v>280.3</v>
      </c>
      <c r="H466" s="46">
        <v>0</v>
      </c>
      <c r="I466" s="46">
        <v>0</v>
      </c>
    </row>
    <row r="467" spans="1:9" s="28" customFormat="1" x14ac:dyDescent="0.25">
      <c r="A467" s="55" t="s">
        <v>28</v>
      </c>
      <c r="B467" s="56" t="s">
        <v>74</v>
      </c>
      <c r="C467" s="43" t="s">
        <v>20</v>
      </c>
      <c r="D467" s="43" t="s">
        <v>109</v>
      </c>
      <c r="E467" s="43" t="s">
        <v>40</v>
      </c>
      <c r="F467" s="43" t="s">
        <v>29</v>
      </c>
      <c r="G467" s="46">
        <v>1371.8</v>
      </c>
      <c r="H467" s="46">
        <v>0</v>
      </c>
      <c r="I467" s="46">
        <v>0</v>
      </c>
    </row>
    <row r="468" spans="1:9" s="28" customFormat="1" ht="39.75" customHeight="1" x14ac:dyDescent="0.25">
      <c r="A468" s="55" t="s">
        <v>512</v>
      </c>
      <c r="B468" s="56" t="s">
        <v>74</v>
      </c>
      <c r="C468" s="43" t="s">
        <v>20</v>
      </c>
      <c r="D468" s="43" t="s">
        <v>109</v>
      </c>
      <c r="E468" s="43" t="s">
        <v>506</v>
      </c>
      <c r="F468" s="43"/>
      <c r="G468" s="46">
        <f>G469</f>
        <v>9820.4</v>
      </c>
      <c r="H468" s="46">
        <f>H469</f>
        <v>9960</v>
      </c>
      <c r="I468" s="46">
        <f>I469</f>
        <v>9960</v>
      </c>
    </row>
    <row r="469" spans="1:9" s="28" customFormat="1" x14ac:dyDescent="0.25">
      <c r="A469" s="55" t="s">
        <v>28</v>
      </c>
      <c r="B469" s="56" t="s">
        <v>74</v>
      </c>
      <c r="C469" s="43" t="s">
        <v>20</v>
      </c>
      <c r="D469" s="43" t="s">
        <v>109</v>
      </c>
      <c r="E469" s="43" t="s">
        <v>506</v>
      </c>
      <c r="F469" s="43" t="s">
        <v>29</v>
      </c>
      <c r="G469" s="46">
        <v>9820.4</v>
      </c>
      <c r="H469" s="46">
        <v>9960</v>
      </c>
      <c r="I469" s="46">
        <v>9960</v>
      </c>
    </row>
    <row r="470" spans="1:9" s="28" customFormat="1" ht="77.25" hidden="1" x14ac:dyDescent="0.25">
      <c r="A470" s="55" t="s">
        <v>564</v>
      </c>
      <c r="B470" s="56" t="s">
        <v>74</v>
      </c>
      <c r="C470" s="43" t="s">
        <v>20</v>
      </c>
      <c r="D470" s="43" t="s">
        <v>109</v>
      </c>
      <c r="E470" s="43" t="s">
        <v>565</v>
      </c>
      <c r="F470" s="43"/>
      <c r="G470" s="46">
        <f>G471</f>
        <v>0</v>
      </c>
      <c r="H470" s="46">
        <v>0</v>
      </c>
      <c r="I470" s="46">
        <v>0</v>
      </c>
    </row>
    <row r="471" spans="1:9" s="28" customFormat="1" ht="26.25" hidden="1" x14ac:dyDescent="0.25">
      <c r="A471" s="55" t="s">
        <v>66</v>
      </c>
      <c r="B471" s="56" t="s">
        <v>74</v>
      </c>
      <c r="C471" s="43" t="s">
        <v>20</v>
      </c>
      <c r="D471" s="43" t="s">
        <v>109</v>
      </c>
      <c r="E471" s="43" t="s">
        <v>565</v>
      </c>
      <c r="F471" s="43" t="s">
        <v>67</v>
      </c>
      <c r="G471" s="46"/>
      <c r="H471" s="46">
        <v>0</v>
      </c>
      <c r="I471" s="46">
        <v>0</v>
      </c>
    </row>
    <row r="472" spans="1:9" s="28" customFormat="1" ht="64.5" hidden="1" x14ac:dyDescent="0.25">
      <c r="A472" s="55" t="s">
        <v>556</v>
      </c>
      <c r="B472" s="56" t="s">
        <v>74</v>
      </c>
      <c r="C472" s="43" t="s">
        <v>20</v>
      </c>
      <c r="D472" s="43" t="s">
        <v>553</v>
      </c>
      <c r="E472" s="43" t="s">
        <v>554</v>
      </c>
      <c r="F472" s="43"/>
      <c r="G472" s="46">
        <f>G473</f>
        <v>0</v>
      </c>
      <c r="H472" s="46">
        <v>0</v>
      </c>
      <c r="I472" s="46">
        <v>0</v>
      </c>
    </row>
    <row r="473" spans="1:9" s="28" customFormat="1" ht="26.25" hidden="1" x14ac:dyDescent="0.25">
      <c r="A473" s="55" t="s">
        <v>66</v>
      </c>
      <c r="B473" s="56" t="s">
        <v>74</v>
      </c>
      <c r="C473" s="43" t="s">
        <v>20</v>
      </c>
      <c r="D473" s="43" t="s">
        <v>109</v>
      </c>
      <c r="E473" s="43" t="s">
        <v>554</v>
      </c>
      <c r="F473" s="43" t="s">
        <v>67</v>
      </c>
      <c r="G473" s="46"/>
      <c r="H473" s="46">
        <v>0</v>
      </c>
      <c r="I473" s="46">
        <v>0</v>
      </c>
    </row>
    <row r="474" spans="1:9" s="28" customFormat="1" ht="64.5" hidden="1" x14ac:dyDescent="0.25">
      <c r="A474" s="55" t="s">
        <v>499</v>
      </c>
      <c r="B474" s="56" t="s">
        <v>74</v>
      </c>
      <c r="C474" s="43" t="s">
        <v>20</v>
      </c>
      <c r="D474" s="43" t="s">
        <v>109</v>
      </c>
      <c r="E474" s="43" t="s">
        <v>731</v>
      </c>
      <c r="F474" s="43"/>
      <c r="G474" s="46">
        <f>G475</f>
        <v>0</v>
      </c>
      <c r="H474" s="46">
        <v>0</v>
      </c>
      <c r="I474" s="46">
        <v>0</v>
      </c>
    </row>
    <row r="475" spans="1:9" s="28" customFormat="1" hidden="1" x14ac:dyDescent="0.25">
      <c r="A475" s="55" t="s">
        <v>28</v>
      </c>
      <c r="B475" s="56" t="s">
        <v>74</v>
      </c>
      <c r="C475" s="43" t="s">
        <v>20</v>
      </c>
      <c r="D475" s="43" t="s">
        <v>109</v>
      </c>
      <c r="E475" s="43" t="s">
        <v>731</v>
      </c>
      <c r="F475" s="43" t="s">
        <v>29</v>
      </c>
      <c r="G475" s="46"/>
      <c r="H475" s="46">
        <v>0</v>
      </c>
      <c r="I475" s="46">
        <v>0</v>
      </c>
    </row>
    <row r="476" spans="1:9" s="28" customFormat="1" ht="102.75" x14ac:dyDescent="0.25">
      <c r="A476" s="55" t="s">
        <v>895</v>
      </c>
      <c r="B476" s="56" t="s">
        <v>74</v>
      </c>
      <c r="C476" s="43" t="s">
        <v>20</v>
      </c>
      <c r="D476" s="43" t="s">
        <v>109</v>
      </c>
      <c r="E476" s="43" t="s">
        <v>892</v>
      </c>
      <c r="F476" s="43"/>
      <c r="G476" s="46">
        <f>G477</f>
        <v>0</v>
      </c>
      <c r="H476" s="46">
        <v>0</v>
      </c>
      <c r="I476" s="46">
        <v>0</v>
      </c>
    </row>
    <row r="477" spans="1:9" s="28" customFormat="1" x14ac:dyDescent="0.25">
      <c r="A477" s="55" t="s">
        <v>112</v>
      </c>
      <c r="B477" s="56" t="s">
        <v>74</v>
      </c>
      <c r="C477" s="43" t="s">
        <v>20</v>
      </c>
      <c r="D477" s="43" t="s">
        <v>109</v>
      </c>
      <c r="E477" s="43" t="s">
        <v>892</v>
      </c>
      <c r="F477" s="43" t="s">
        <v>113</v>
      </c>
      <c r="G477" s="46">
        <v>0</v>
      </c>
      <c r="H477" s="46">
        <v>0</v>
      </c>
      <c r="I477" s="46">
        <v>0</v>
      </c>
    </row>
    <row r="478" spans="1:9" s="28" customFormat="1" ht="18" customHeight="1" x14ac:dyDescent="0.25">
      <c r="A478" s="54" t="s">
        <v>361</v>
      </c>
      <c r="B478" s="45" t="s">
        <v>74</v>
      </c>
      <c r="C478" s="45" t="s">
        <v>20</v>
      </c>
      <c r="D478" s="45" t="s">
        <v>109</v>
      </c>
      <c r="E478" s="45" t="s">
        <v>91</v>
      </c>
      <c r="F478" s="45"/>
      <c r="G478" s="44">
        <f t="shared" ref="G478:I479" si="26">G479</f>
        <v>5</v>
      </c>
      <c r="H478" s="44">
        <f t="shared" si="26"/>
        <v>50</v>
      </c>
      <c r="I478" s="44">
        <f t="shared" si="26"/>
        <v>50</v>
      </c>
    </row>
    <row r="479" spans="1:9" s="28" customFormat="1" ht="39" x14ac:dyDescent="0.25">
      <c r="A479" s="55" t="s">
        <v>95</v>
      </c>
      <c r="B479" s="43" t="s">
        <v>74</v>
      </c>
      <c r="C479" s="43" t="s">
        <v>20</v>
      </c>
      <c r="D479" s="43" t="s">
        <v>109</v>
      </c>
      <c r="E479" s="43" t="s">
        <v>526</v>
      </c>
      <c r="F479" s="43"/>
      <c r="G479" s="46">
        <f t="shared" si="26"/>
        <v>5</v>
      </c>
      <c r="H479" s="46">
        <f t="shared" si="26"/>
        <v>50</v>
      </c>
      <c r="I479" s="46">
        <f t="shared" si="26"/>
        <v>50</v>
      </c>
    </row>
    <row r="480" spans="1:9" s="28" customFormat="1" ht="39" x14ac:dyDescent="0.25">
      <c r="A480" s="55" t="s">
        <v>898</v>
      </c>
      <c r="B480" s="43" t="s">
        <v>74</v>
      </c>
      <c r="C480" s="43" t="s">
        <v>20</v>
      </c>
      <c r="D480" s="43" t="s">
        <v>109</v>
      </c>
      <c r="E480" s="43" t="s">
        <v>526</v>
      </c>
      <c r="F480" s="43" t="s">
        <v>67</v>
      </c>
      <c r="G480" s="46">
        <v>5</v>
      </c>
      <c r="H480" s="46">
        <v>50</v>
      </c>
      <c r="I480" s="46">
        <v>50</v>
      </c>
    </row>
    <row r="481" spans="1:9" s="28" customFormat="1" ht="26.25" x14ac:dyDescent="0.25">
      <c r="A481" s="54" t="s">
        <v>365</v>
      </c>
      <c r="B481" s="53" t="s">
        <v>74</v>
      </c>
      <c r="C481" s="45" t="s">
        <v>20</v>
      </c>
      <c r="D481" s="45" t="s">
        <v>109</v>
      </c>
      <c r="E481" s="45" t="s">
        <v>102</v>
      </c>
      <c r="F481" s="43"/>
      <c r="G481" s="44">
        <f t="shared" ref="G481:I481" si="27">G482</f>
        <v>1074.0999999999999</v>
      </c>
      <c r="H481" s="44">
        <f t="shared" si="27"/>
        <v>1030</v>
      </c>
      <c r="I481" s="44">
        <f t="shared" si="27"/>
        <v>1030</v>
      </c>
    </row>
    <row r="482" spans="1:9" s="28" customFormat="1" ht="39" x14ac:dyDescent="0.25">
      <c r="A482" s="55" t="s">
        <v>323</v>
      </c>
      <c r="B482" s="56" t="s">
        <v>74</v>
      </c>
      <c r="C482" s="43" t="s">
        <v>20</v>
      </c>
      <c r="D482" s="43" t="s">
        <v>109</v>
      </c>
      <c r="E482" s="43" t="s">
        <v>324</v>
      </c>
      <c r="F482" s="43"/>
      <c r="G482" s="46">
        <f>G483+G484</f>
        <v>1074.0999999999999</v>
      </c>
      <c r="H482" s="46">
        <f>H483+H484</f>
        <v>1030</v>
      </c>
      <c r="I482" s="46">
        <f>I483+I484</f>
        <v>1030</v>
      </c>
    </row>
    <row r="483" spans="1:9" s="28" customFormat="1" ht="39" x14ac:dyDescent="0.25">
      <c r="A483" s="55" t="s">
        <v>898</v>
      </c>
      <c r="B483" s="56" t="s">
        <v>74</v>
      </c>
      <c r="C483" s="43" t="s">
        <v>20</v>
      </c>
      <c r="D483" s="43" t="s">
        <v>109</v>
      </c>
      <c r="E483" s="43" t="s">
        <v>324</v>
      </c>
      <c r="F483" s="43" t="s">
        <v>67</v>
      </c>
      <c r="G483" s="80">
        <v>74.099999999999994</v>
      </c>
      <c r="H483" s="46">
        <v>30</v>
      </c>
      <c r="I483" s="46">
        <v>30</v>
      </c>
    </row>
    <row r="484" spans="1:9" s="28" customFormat="1" x14ac:dyDescent="0.25">
      <c r="A484" s="55" t="s">
        <v>28</v>
      </c>
      <c r="B484" s="56" t="s">
        <v>74</v>
      </c>
      <c r="C484" s="43" t="s">
        <v>20</v>
      </c>
      <c r="D484" s="43" t="s">
        <v>109</v>
      </c>
      <c r="E484" s="43" t="s">
        <v>324</v>
      </c>
      <c r="F484" s="43" t="s">
        <v>29</v>
      </c>
      <c r="G484" s="46">
        <v>1000</v>
      </c>
      <c r="H484" s="46">
        <v>1000</v>
      </c>
      <c r="I484" s="46">
        <v>1000</v>
      </c>
    </row>
    <row r="485" spans="1:9" s="28" customFormat="1" x14ac:dyDescent="0.25">
      <c r="A485" s="54" t="s">
        <v>114</v>
      </c>
      <c r="B485" s="53" t="s">
        <v>74</v>
      </c>
      <c r="C485" s="45" t="s">
        <v>20</v>
      </c>
      <c r="D485" s="45" t="s">
        <v>109</v>
      </c>
      <c r="E485" s="45" t="s">
        <v>42</v>
      </c>
      <c r="F485" s="45"/>
      <c r="G485" s="44">
        <f t="shared" ref="G485:I487" si="28">G486</f>
        <v>5</v>
      </c>
      <c r="H485" s="44">
        <f t="shared" si="28"/>
        <v>5</v>
      </c>
      <c r="I485" s="44">
        <f t="shared" si="28"/>
        <v>5</v>
      </c>
    </row>
    <row r="486" spans="1:9" s="28" customFormat="1" ht="26.25" x14ac:dyDescent="0.25">
      <c r="A486" s="55" t="s">
        <v>369</v>
      </c>
      <c r="B486" s="56" t="s">
        <v>74</v>
      </c>
      <c r="C486" s="43" t="s">
        <v>20</v>
      </c>
      <c r="D486" s="43" t="s">
        <v>109</v>
      </c>
      <c r="E486" s="43" t="s">
        <v>107</v>
      </c>
      <c r="F486" s="43"/>
      <c r="G486" s="46">
        <f t="shared" si="28"/>
        <v>5</v>
      </c>
      <c r="H486" s="46">
        <f t="shared" si="28"/>
        <v>5</v>
      </c>
      <c r="I486" s="46">
        <f t="shared" si="28"/>
        <v>5</v>
      </c>
    </row>
    <row r="487" spans="1:9" s="28" customFormat="1" ht="29.25" customHeight="1" x14ac:dyDescent="0.25">
      <c r="A487" s="55" t="s">
        <v>97</v>
      </c>
      <c r="B487" s="56" t="s">
        <v>74</v>
      </c>
      <c r="C487" s="43" t="s">
        <v>20</v>
      </c>
      <c r="D487" s="43" t="s">
        <v>109</v>
      </c>
      <c r="E487" s="43" t="s">
        <v>307</v>
      </c>
      <c r="F487" s="43"/>
      <c r="G487" s="46">
        <f t="shared" si="28"/>
        <v>5</v>
      </c>
      <c r="H487" s="46">
        <f t="shared" si="28"/>
        <v>5</v>
      </c>
      <c r="I487" s="46">
        <f t="shared" si="28"/>
        <v>5</v>
      </c>
    </row>
    <row r="488" spans="1:9" s="28" customFormat="1" ht="39" x14ac:dyDescent="0.25">
      <c r="A488" s="55" t="s">
        <v>898</v>
      </c>
      <c r="B488" s="56" t="s">
        <v>74</v>
      </c>
      <c r="C488" s="43" t="s">
        <v>20</v>
      </c>
      <c r="D488" s="43" t="s">
        <v>109</v>
      </c>
      <c r="E488" s="43" t="s">
        <v>307</v>
      </c>
      <c r="F488" s="43" t="s">
        <v>67</v>
      </c>
      <c r="G488" s="46">
        <v>5</v>
      </c>
      <c r="H488" s="46">
        <v>5</v>
      </c>
      <c r="I488" s="46">
        <v>5</v>
      </c>
    </row>
    <row r="489" spans="1:9" s="28" customFormat="1" ht="51.75" x14ac:dyDescent="0.25">
      <c r="A489" s="54" t="s">
        <v>601</v>
      </c>
      <c r="B489" s="53" t="s">
        <v>74</v>
      </c>
      <c r="C489" s="45" t="s">
        <v>106</v>
      </c>
      <c r="D489" s="45" t="s">
        <v>109</v>
      </c>
      <c r="E489" s="45" t="s">
        <v>125</v>
      </c>
      <c r="F489" s="45"/>
      <c r="G489" s="44">
        <f>G490</f>
        <v>6</v>
      </c>
      <c r="H489" s="44">
        <f>H490</f>
        <v>6</v>
      </c>
      <c r="I489" s="44">
        <f>I490</f>
        <v>6</v>
      </c>
    </row>
    <row r="490" spans="1:9" s="28" customFormat="1" ht="39" x14ac:dyDescent="0.25">
      <c r="A490" s="55" t="s">
        <v>370</v>
      </c>
      <c r="B490" s="56" t="s">
        <v>74</v>
      </c>
      <c r="C490" s="43" t="s">
        <v>20</v>
      </c>
      <c r="D490" s="43" t="s">
        <v>109</v>
      </c>
      <c r="E490" s="43" t="s">
        <v>602</v>
      </c>
      <c r="F490" s="43"/>
      <c r="G490" s="46">
        <f t="shared" ref="G490:I490" si="29">G491</f>
        <v>6</v>
      </c>
      <c r="H490" s="46">
        <f t="shared" si="29"/>
        <v>6</v>
      </c>
      <c r="I490" s="46">
        <f t="shared" si="29"/>
        <v>6</v>
      </c>
    </row>
    <row r="491" spans="1:9" s="28" customFormat="1" ht="39" x14ac:dyDescent="0.25">
      <c r="A491" s="55" t="s">
        <v>898</v>
      </c>
      <c r="B491" s="56" t="s">
        <v>74</v>
      </c>
      <c r="C491" s="43" t="s">
        <v>20</v>
      </c>
      <c r="D491" s="43" t="s">
        <v>109</v>
      </c>
      <c r="E491" s="43" t="s">
        <v>602</v>
      </c>
      <c r="F491" s="43" t="s">
        <v>67</v>
      </c>
      <c r="G491" s="46">
        <v>6</v>
      </c>
      <c r="H491" s="46">
        <v>6</v>
      </c>
      <c r="I491" s="46">
        <v>6</v>
      </c>
    </row>
    <row r="492" spans="1:9" s="28" customFormat="1" ht="64.5" hidden="1" x14ac:dyDescent="0.25">
      <c r="A492" s="61" t="s">
        <v>487</v>
      </c>
      <c r="B492" s="43" t="s">
        <v>74</v>
      </c>
      <c r="C492" s="43" t="s">
        <v>20</v>
      </c>
      <c r="D492" s="43" t="s">
        <v>109</v>
      </c>
      <c r="E492" s="43" t="s">
        <v>491</v>
      </c>
      <c r="F492" s="43"/>
      <c r="G492" s="46">
        <f>G493</f>
        <v>0</v>
      </c>
      <c r="H492" s="46">
        <v>0</v>
      </c>
      <c r="I492" s="46">
        <v>0</v>
      </c>
    </row>
    <row r="493" spans="1:9" s="28" customFormat="1" hidden="1" x14ac:dyDescent="0.25">
      <c r="A493" s="55" t="s">
        <v>28</v>
      </c>
      <c r="B493" s="43" t="s">
        <v>74</v>
      </c>
      <c r="C493" s="43" t="s">
        <v>20</v>
      </c>
      <c r="D493" s="43" t="s">
        <v>109</v>
      </c>
      <c r="E493" s="43" t="s">
        <v>491</v>
      </c>
      <c r="F493" s="43" t="s">
        <v>29</v>
      </c>
      <c r="G493" s="46"/>
      <c r="H493" s="46">
        <v>0</v>
      </c>
      <c r="I493" s="46">
        <v>0</v>
      </c>
    </row>
    <row r="494" spans="1:9" s="28" customFormat="1" x14ac:dyDescent="0.25">
      <c r="A494" s="60" t="s">
        <v>115</v>
      </c>
      <c r="B494" s="53" t="s">
        <v>74</v>
      </c>
      <c r="C494" s="45" t="s">
        <v>116</v>
      </c>
      <c r="D494" s="45"/>
      <c r="E494" s="45"/>
      <c r="F494" s="45"/>
      <c r="G494" s="44">
        <f>G495+G501</f>
        <v>11246.4</v>
      </c>
      <c r="H494" s="44">
        <f>H495+H501</f>
        <v>12664.5</v>
      </c>
      <c r="I494" s="44">
        <f>I495+I501</f>
        <v>12664.5</v>
      </c>
    </row>
    <row r="495" spans="1:9" s="28" customFormat="1" hidden="1" x14ac:dyDescent="0.25">
      <c r="A495" s="65" t="s">
        <v>117</v>
      </c>
      <c r="B495" s="45" t="s">
        <v>74</v>
      </c>
      <c r="C495" s="45" t="s">
        <v>116</v>
      </c>
      <c r="D495" s="45" t="s">
        <v>118</v>
      </c>
      <c r="E495" s="45"/>
      <c r="F495" s="45"/>
      <c r="G495" s="44">
        <f t="shared" ref="G495:I496" si="30">G496</f>
        <v>0</v>
      </c>
      <c r="H495" s="44">
        <f t="shared" si="30"/>
        <v>0</v>
      </c>
      <c r="I495" s="44">
        <f t="shared" si="30"/>
        <v>0</v>
      </c>
    </row>
    <row r="496" spans="1:9" s="28" customFormat="1" ht="39" hidden="1" x14ac:dyDescent="0.25">
      <c r="A496" s="54" t="s">
        <v>240</v>
      </c>
      <c r="B496" s="45" t="s">
        <v>74</v>
      </c>
      <c r="C496" s="45" t="s">
        <v>116</v>
      </c>
      <c r="D496" s="45" t="s">
        <v>118</v>
      </c>
      <c r="E496" s="45" t="s">
        <v>38</v>
      </c>
      <c r="F496" s="45"/>
      <c r="G496" s="44">
        <f t="shared" si="30"/>
        <v>0</v>
      </c>
      <c r="H496" s="44">
        <f t="shared" si="30"/>
        <v>0</v>
      </c>
      <c r="I496" s="44">
        <f t="shared" si="30"/>
        <v>0</v>
      </c>
    </row>
    <row r="497" spans="1:9" s="28" customFormat="1" hidden="1" x14ac:dyDescent="0.25">
      <c r="A497" s="54" t="s">
        <v>114</v>
      </c>
      <c r="B497" s="45" t="s">
        <v>74</v>
      </c>
      <c r="C497" s="45" t="s">
        <v>116</v>
      </c>
      <c r="D497" s="45" t="s">
        <v>118</v>
      </c>
      <c r="E497" s="45" t="s">
        <v>42</v>
      </c>
      <c r="F497" s="45"/>
      <c r="G497" s="44">
        <f>G499</f>
        <v>0</v>
      </c>
      <c r="H497" s="44">
        <f>H499</f>
        <v>0</v>
      </c>
      <c r="I497" s="44">
        <f>I499</f>
        <v>0</v>
      </c>
    </row>
    <row r="498" spans="1:9" s="28" customFormat="1" ht="26.25" hidden="1" x14ac:dyDescent="0.25">
      <c r="A498" s="55" t="s">
        <v>372</v>
      </c>
      <c r="B498" s="43" t="s">
        <v>74</v>
      </c>
      <c r="C498" s="43" t="s">
        <v>116</v>
      </c>
      <c r="D498" s="43" t="s">
        <v>118</v>
      </c>
      <c r="E498" s="43" t="s">
        <v>107</v>
      </c>
      <c r="F498" s="43"/>
      <c r="G498" s="46">
        <f>G499</f>
        <v>0</v>
      </c>
      <c r="H498" s="46">
        <f>H499</f>
        <v>0</v>
      </c>
      <c r="I498" s="46">
        <f>I499</f>
        <v>0</v>
      </c>
    </row>
    <row r="499" spans="1:9" s="28" customFormat="1" ht="26.25" hidden="1" x14ac:dyDescent="0.25">
      <c r="A499" s="55" t="s">
        <v>119</v>
      </c>
      <c r="B499" s="43" t="s">
        <v>74</v>
      </c>
      <c r="C499" s="43" t="s">
        <v>116</v>
      </c>
      <c r="D499" s="43" t="s">
        <v>118</v>
      </c>
      <c r="E499" s="43" t="s">
        <v>305</v>
      </c>
      <c r="F499" s="45"/>
      <c r="G499" s="46">
        <f t="shared" ref="G499:I499" si="31">G500</f>
        <v>0</v>
      </c>
      <c r="H499" s="46">
        <f t="shared" si="31"/>
        <v>0</v>
      </c>
      <c r="I499" s="46">
        <f t="shared" si="31"/>
        <v>0</v>
      </c>
    </row>
    <row r="500" spans="1:9" s="28" customFormat="1" ht="26.25" hidden="1" x14ac:dyDescent="0.25">
      <c r="A500" s="55" t="s">
        <v>99</v>
      </c>
      <c r="B500" s="43" t="s">
        <v>74</v>
      </c>
      <c r="C500" s="43" t="s">
        <v>116</v>
      </c>
      <c r="D500" s="43" t="s">
        <v>118</v>
      </c>
      <c r="E500" s="43" t="s">
        <v>305</v>
      </c>
      <c r="F500" s="43" t="s">
        <v>100</v>
      </c>
      <c r="G500" s="46">
        <v>0</v>
      </c>
      <c r="H500" s="46">
        <v>0</v>
      </c>
      <c r="I500" s="46">
        <v>0</v>
      </c>
    </row>
    <row r="501" spans="1:9" s="28" customFormat="1" x14ac:dyDescent="0.25">
      <c r="A501" s="54" t="s">
        <v>120</v>
      </c>
      <c r="B501" s="53" t="s">
        <v>74</v>
      </c>
      <c r="C501" s="45" t="s">
        <v>116</v>
      </c>
      <c r="D501" s="45" t="s">
        <v>10</v>
      </c>
      <c r="E501" s="45"/>
      <c r="F501" s="45"/>
      <c r="G501" s="44">
        <f t="shared" ref="G501:I503" si="32">G502</f>
        <v>11246.4</v>
      </c>
      <c r="H501" s="44">
        <f t="shared" si="32"/>
        <v>12664.5</v>
      </c>
      <c r="I501" s="44">
        <f t="shared" si="32"/>
        <v>12664.5</v>
      </c>
    </row>
    <row r="502" spans="1:9" s="28" customFormat="1" ht="39" x14ac:dyDescent="0.25">
      <c r="A502" s="54" t="s">
        <v>598</v>
      </c>
      <c r="B502" s="53" t="s">
        <v>74</v>
      </c>
      <c r="C502" s="45" t="s">
        <v>116</v>
      </c>
      <c r="D502" s="45" t="s">
        <v>10</v>
      </c>
      <c r="E502" s="45" t="s">
        <v>38</v>
      </c>
      <c r="F502" s="45"/>
      <c r="G502" s="44">
        <f t="shared" si="32"/>
        <v>11246.4</v>
      </c>
      <c r="H502" s="44">
        <f t="shared" si="32"/>
        <v>12664.5</v>
      </c>
      <c r="I502" s="44">
        <f t="shared" si="32"/>
        <v>12664.5</v>
      </c>
    </row>
    <row r="503" spans="1:9" s="28" customFormat="1" x14ac:dyDescent="0.25">
      <c r="A503" s="54" t="s">
        <v>114</v>
      </c>
      <c r="B503" s="53" t="s">
        <v>74</v>
      </c>
      <c r="C503" s="45" t="s">
        <v>116</v>
      </c>
      <c r="D503" s="45" t="s">
        <v>10</v>
      </c>
      <c r="E503" s="45" t="s">
        <v>42</v>
      </c>
      <c r="F503" s="45"/>
      <c r="G503" s="44">
        <f t="shared" si="32"/>
        <v>11246.4</v>
      </c>
      <c r="H503" s="44">
        <f t="shared" si="32"/>
        <v>12664.5</v>
      </c>
      <c r="I503" s="44">
        <f t="shared" si="32"/>
        <v>12664.5</v>
      </c>
    </row>
    <row r="504" spans="1:9" s="28" customFormat="1" ht="26.25" x14ac:dyDescent="0.25">
      <c r="A504" s="55" t="s">
        <v>369</v>
      </c>
      <c r="B504" s="56" t="s">
        <v>74</v>
      </c>
      <c r="C504" s="43" t="s">
        <v>116</v>
      </c>
      <c r="D504" s="43" t="s">
        <v>10</v>
      </c>
      <c r="E504" s="43" t="s">
        <v>107</v>
      </c>
      <c r="F504" s="43"/>
      <c r="G504" s="46">
        <f>G505+G509+G512+G507</f>
        <v>11246.4</v>
      </c>
      <c r="H504" s="46">
        <f>H505+H509+H512+H507</f>
        <v>12664.5</v>
      </c>
      <c r="I504" s="46">
        <f>I505+I509+I512+I507</f>
        <v>12664.5</v>
      </c>
    </row>
    <row r="505" spans="1:9" s="28" customFormat="1" ht="26.25" x14ac:dyDescent="0.25">
      <c r="A505" s="55" t="s">
        <v>121</v>
      </c>
      <c r="B505" s="56" t="s">
        <v>74</v>
      </c>
      <c r="C505" s="43" t="s">
        <v>116</v>
      </c>
      <c r="D505" s="43" t="s">
        <v>10</v>
      </c>
      <c r="E505" s="43" t="s">
        <v>306</v>
      </c>
      <c r="F505" s="43"/>
      <c r="G505" s="46">
        <f>G506</f>
        <v>922.8</v>
      </c>
      <c r="H505" s="46">
        <f>H506</f>
        <v>1154.8</v>
      </c>
      <c r="I505" s="46">
        <f>I506</f>
        <v>1154.8</v>
      </c>
    </row>
    <row r="506" spans="1:9" s="28" customFormat="1" ht="26.25" x14ac:dyDescent="0.25">
      <c r="A506" s="55" t="s">
        <v>99</v>
      </c>
      <c r="B506" s="56" t="s">
        <v>74</v>
      </c>
      <c r="C506" s="43" t="s">
        <v>116</v>
      </c>
      <c r="D506" s="43" t="s">
        <v>10</v>
      </c>
      <c r="E506" s="43" t="s">
        <v>306</v>
      </c>
      <c r="F506" s="43" t="s">
        <v>100</v>
      </c>
      <c r="G506" s="46">
        <v>922.8</v>
      </c>
      <c r="H506" s="46">
        <v>1154.8</v>
      </c>
      <c r="I506" s="46">
        <v>1154.8</v>
      </c>
    </row>
    <row r="507" spans="1:9" s="28" customFormat="1" ht="27.75" customHeight="1" x14ac:dyDescent="0.25">
      <c r="A507" s="55" t="s">
        <v>97</v>
      </c>
      <c r="B507" s="56" t="s">
        <v>74</v>
      </c>
      <c r="C507" s="43" t="s">
        <v>116</v>
      </c>
      <c r="D507" s="43" t="s">
        <v>10</v>
      </c>
      <c r="E507" s="43" t="s">
        <v>307</v>
      </c>
      <c r="F507" s="43"/>
      <c r="G507" s="46">
        <f>G508</f>
        <v>206.2</v>
      </c>
      <c r="H507" s="46">
        <f>H508</f>
        <v>183.7</v>
      </c>
      <c r="I507" s="46">
        <f>I508</f>
        <v>183.7</v>
      </c>
    </row>
    <row r="508" spans="1:9" s="28" customFormat="1" ht="26.25" x14ac:dyDescent="0.25">
      <c r="A508" s="55" t="s">
        <v>99</v>
      </c>
      <c r="B508" s="56" t="s">
        <v>74</v>
      </c>
      <c r="C508" s="43" t="s">
        <v>116</v>
      </c>
      <c r="D508" s="43" t="s">
        <v>10</v>
      </c>
      <c r="E508" s="43" t="s">
        <v>307</v>
      </c>
      <c r="F508" s="43" t="s">
        <v>100</v>
      </c>
      <c r="G508" s="46">
        <v>206.2</v>
      </c>
      <c r="H508" s="46">
        <v>183.7</v>
      </c>
      <c r="I508" s="46">
        <v>183.7</v>
      </c>
    </row>
    <row r="509" spans="1:9" s="28" customFormat="1" ht="39" x14ac:dyDescent="0.25">
      <c r="A509" s="55" t="s">
        <v>373</v>
      </c>
      <c r="B509" s="56" t="s">
        <v>74</v>
      </c>
      <c r="C509" s="43" t="s">
        <v>116</v>
      </c>
      <c r="D509" s="43" t="s">
        <v>10</v>
      </c>
      <c r="E509" s="43" t="s">
        <v>308</v>
      </c>
      <c r="F509" s="43"/>
      <c r="G509" s="46">
        <f>G510+G511</f>
        <v>10117.4</v>
      </c>
      <c r="H509" s="46">
        <f>H510+H511</f>
        <v>11158</v>
      </c>
      <c r="I509" s="46">
        <f>I510+I511</f>
        <v>11158</v>
      </c>
    </row>
    <row r="510" spans="1:9" s="28" customFormat="1" ht="26.25" x14ac:dyDescent="0.25">
      <c r="A510" s="55" t="s">
        <v>99</v>
      </c>
      <c r="B510" s="56" t="s">
        <v>74</v>
      </c>
      <c r="C510" s="43" t="s">
        <v>116</v>
      </c>
      <c r="D510" s="43" t="s">
        <v>10</v>
      </c>
      <c r="E510" s="43" t="s">
        <v>308</v>
      </c>
      <c r="F510" s="43" t="s">
        <v>100</v>
      </c>
      <c r="G510" s="80">
        <v>6945.7</v>
      </c>
      <c r="H510" s="46">
        <v>7500</v>
      </c>
      <c r="I510" s="46">
        <v>7500</v>
      </c>
    </row>
    <row r="511" spans="1:9" s="28" customFormat="1" ht="26.25" x14ac:dyDescent="0.25">
      <c r="A511" s="55" t="s">
        <v>87</v>
      </c>
      <c r="B511" s="56" t="s">
        <v>74</v>
      </c>
      <c r="C511" s="43" t="s">
        <v>116</v>
      </c>
      <c r="D511" s="43" t="s">
        <v>10</v>
      </c>
      <c r="E511" s="43" t="s">
        <v>308</v>
      </c>
      <c r="F511" s="43" t="s">
        <v>88</v>
      </c>
      <c r="G511" s="46">
        <v>3171.7</v>
      </c>
      <c r="H511" s="46">
        <v>3658</v>
      </c>
      <c r="I511" s="46">
        <v>3658</v>
      </c>
    </row>
    <row r="512" spans="1:9" s="28" customFormat="1" ht="39" x14ac:dyDescent="0.25">
      <c r="A512" s="55" t="s">
        <v>122</v>
      </c>
      <c r="B512" s="56" t="s">
        <v>74</v>
      </c>
      <c r="C512" s="43" t="s">
        <v>116</v>
      </c>
      <c r="D512" s="43" t="s">
        <v>10</v>
      </c>
      <c r="E512" s="43" t="s">
        <v>309</v>
      </c>
      <c r="F512" s="43"/>
      <c r="G512" s="46">
        <f>G513</f>
        <v>0</v>
      </c>
      <c r="H512" s="46">
        <f>H513</f>
        <v>168</v>
      </c>
      <c r="I512" s="46">
        <f>I513</f>
        <v>168</v>
      </c>
    </row>
    <row r="513" spans="1:9" s="28" customFormat="1" ht="26.25" x14ac:dyDescent="0.25">
      <c r="A513" s="55" t="s">
        <v>99</v>
      </c>
      <c r="B513" s="56" t="s">
        <v>74</v>
      </c>
      <c r="C513" s="43" t="s">
        <v>116</v>
      </c>
      <c r="D513" s="43" t="s">
        <v>10</v>
      </c>
      <c r="E513" s="43" t="s">
        <v>309</v>
      </c>
      <c r="F513" s="43" t="s">
        <v>100</v>
      </c>
      <c r="G513" s="80">
        <v>0</v>
      </c>
      <c r="H513" s="46">
        <v>168</v>
      </c>
      <c r="I513" s="46">
        <v>168</v>
      </c>
    </row>
    <row r="514" spans="1:9" s="28" customFormat="1" ht="26.25" x14ac:dyDescent="0.25">
      <c r="A514" s="64" t="s">
        <v>374</v>
      </c>
      <c r="B514" s="53" t="s">
        <v>123</v>
      </c>
      <c r="C514" s="45"/>
      <c r="D514" s="45"/>
      <c r="E514" s="45"/>
      <c r="F514" s="45"/>
      <c r="G514" s="44">
        <f>G515+G532+G563+G569+G538+G554</f>
        <v>34396.199999999997</v>
      </c>
      <c r="H514" s="44">
        <f>H515+H532+H563+H569+H538+H554</f>
        <v>10262.600000000002</v>
      </c>
      <c r="I514" s="44">
        <f>I515+I532+I563+I569+I538+I554</f>
        <v>8306.5999999999985</v>
      </c>
    </row>
    <row r="515" spans="1:9" s="28" customFormat="1" x14ac:dyDescent="0.25">
      <c r="A515" s="54" t="s">
        <v>124</v>
      </c>
      <c r="B515" s="53" t="s">
        <v>123</v>
      </c>
      <c r="C515" s="45" t="s">
        <v>46</v>
      </c>
      <c r="D515" s="45"/>
      <c r="E515" s="45"/>
      <c r="F515" s="45"/>
      <c r="G515" s="44">
        <f>G516+G529</f>
        <v>424.6</v>
      </c>
      <c r="H515" s="44">
        <f>H516</f>
        <v>447.40000000000009</v>
      </c>
      <c r="I515" s="44">
        <f>I516</f>
        <v>447.40000000000009</v>
      </c>
    </row>
    <row r="516" spans="1:9" s="28" customFormat="1" ht="52.5" customHeight="1" x14ac:dyDescent="0.25">
      <c r="A516" s="54" t="s">
        <v>375</v>
      </c>
      <c r="B516" s="53" t="s">
        <v>123</v>
      </c>
      <c r="C516" s="45" t="s">
        <v>46</v>
      </c>
      <c r="D516" s="45" t="s">
        <v>10</v>
      </c>
      <c r="E516" s="45"/>
      <c r="F516" s="45"/>
      <c r="G516" s="44">
        <f>G517+G523+G525+G527</f>
        <v>421.6</v>
      </c>
      <c r="H516" s="44">
        <f>H517+H523+H525+H527</f>
        <v>447.40000000000009</v>
      </c>
      <c r="I516" s="44">
        <f>I517+I523+I525+I527</f>
        <v>447.40000000000009</v>
      </c>
    </row>
    <row r="517" spans="1:9" s="28" customFormat="1" ht="39" x14ac:dyDescent="0.25">
      <c r="A517" s="54" t="s">
        <v>800</v>
      </c>
      <c r="B517" s="53" t="s">
        <v>123</v>
      </c>
      <c r="C517" s="45" t="s">
        <v>46</v>
      </c>
      <c r="D517" s="45" t="s">
        <v>10</v>
      </c>
      <c r="E517" s="45" t="s">
        <v>139</v>
      </c>
      <c r="F517" s="45"/>
      <c r="G517" s="44">
        <f>G518</f>
        <v>421.6</v>
      </c>
      <c r="H517" s="44">
        <f>H518</f>
        <v>421.6</v>
      </c>
      <c r="I517" s="44">
        <f>I518</f>
        <v>421.6</v>
      </c>
    </row>
    <row r="518" spans="1:9" s="28" customFormat="1" ht="39" x14ac:dyDescent="0.25">
      <c r="A518" s="54" t="s">
        <v>378</v>
      </c>
      <c r="B518" s="53" t="s">
        <v>123</v>
      </c>
      <c r="C518" s="45" t="s">
        <v>46</v>
      </c>
      <c r="D518" s="45" t="s">
        <v>10</v>
      </c>
      <c r="E518" s="45" t="s">
        <v>257</v>
      </c>
      <c r="F518" s="45"/>
      <c r="G518" s="44">
        <f>G519+G521</f>
        <v>421.6</v>
      </c>
      <c r="H518" s="44">
        <f>H519+H521</f>
        <v>421.6</v>
      </c>
      <c r="I518" s="44">
        <f>I519+I521</f>
        <v>421.6</v>
      </c>
    </row>
    <row r="519" spans="1:9" s="28" customFormat="1" ht="39" x14ac:dyDescent="0.25">
      <c r="A519" s="55" t="s">
        <v>127</v>
      </c>
      <c r="B519" s="56" t="s">
        <v>123</v>
      </c>
      <c r="C519" s="43" t="s">
        <v>46</v>
      </c>
      <c r="D519" s="43" t="s">
        <v>10</v>
      </c>
      <c r="E519" s="43" t="s">
        <v>657</v>
      </c>
      <c r="F519" s="43"/>
      <c r="G519" s="46">
        <f t="shared" ref="G519:I519" si="33">G520</f>
        <v>420.1</v>
      </c>
      <c r="H519" s="46">
        <f t="shared" si="33"/>
        <v>420.1</v>
      </c>
      <c r="I519" s="46">
        <f t="shared" si="33"/>
        <v>420.1</v>
      </c>
    </row>
    <row r="520" spans="1:9" s="28" customFormat="1" x14ac:dyDescent="0.25">
      <c r="A520" s="55" t="s">
        <v>129</v>
      </c>
      <c r="B520" s="56" t="s">
        <v>123</v>
      </c>
      <c r="C520" s="43" t="s">
        <v>46</v>
      </c>
      <c r="D520" s="43" t="s">
        <v>10</v>
      </c>
      <c r="E520" s="43" t="s">
        <v>657</v>
      </c>
      <c r="F520" s="43" t="s">
        <v>130</v>
      </c>
      <c r="G520" s="46">
        <v>420.1</v>
      </c>
      <c r="H520" s="46">
        <v>420.1</v>
      </c>
      <c r="I520" s="46">
        <v>420.1</v>
      </c>
    </row>
    <row r="521" spans="1:9" s="28" customFormat="1" ht="64.5" x14ac:dyDescent="0.25">
      <c r="A521" s="55" t="s">
        <v>131</v>
      </c>
      <c r="B521" s="56" t="s">
        <v>123</v>
      </c>
      <c r="C521" s="43" t="s">
        <v>46</v>
      </c>
      <c r="D521" s="43" t="s">
        <v>10</v>
      </c>
      <c r="E521" s="43" t="s">
        <v>656</v>
      </c>
      <c r="F521" s="43"/>
      <c r="G521" s="46">
        <f>G522</f>
        <v>1.5</v>
      </c>
      <c r="H521" s="46">
        <f>H522</f>
        <v>1.5</v>
      </c>
      <c r="I521" s="46">
        <f>I522</f>
        <v>1.5</v>
      </c>
    </row>
    <row r="522" spans="1:9" s="28" customFormat="1" x14ac:dyDescent="0.25">
      <c r="A522" s="55" t="s">
        <v>129</v>
      </c>
      <c r="B522" s="56" t="s">
        <v>123</v>
      </c>
      <c r="C522" s="43" t="s">
        <v>46</v>
      </c>
      <c r="D522" s="43" t="s">
        <v>10</v>
      </c>
      <c r="E522" s="43" t="s">
        <v>656</v>
      </c>
      <c r="F522" s="43" t="s">
        <v>130</v>
      </c>
      <c r="G522" s="46">
        <v>1.5</v>
      </c>
      <c r="H522" s="46">
        <v>1.5</v>
      </c>
      <c r="I522" s="46">
        <v>1.5</v>
      </c>
    </row>
    <row r="523" spans="1:9" s="28" customFormat="1" ht="39" x14ac:dyDescent="0.25">
      <c r="A523" s="55" t="s">
        <v>275</v>
      </c>
      <c r="B523" s="56" t="s">
        <v>123</v>
      </c>
      <c r="C523" s="43" t="s">
        <v>46</v>
      </c>
      <c r="D523" s="43" t="s">
        <v>10</v>
      </c>
      <c r="E523" s="43" t="s">
        <v>276</v>
      </c>
      <c r="F523" s="43"/>
      <c r="G523" s="46">
        <f>G524</f>
        <v>0</v>
      </c>
      <c r="H523" s="46">
        <f>H524</f>
        <v>8.6</v>
      </c>
      <c r="I523" s="46">
        <f>I524</f>
        <v>8.6</v>
      </c>
    </row>
    <row r="524" spans="1:9" s="28" customFormat="1" x14ac:dyDescent="0.25">
      <c r="A524" s="55" t="s">
        <v>277</v>
      </c>
      <c r="B524" s="56" t="s">
        <v>123</v>
      </c>
      <c r="C524" s="43" t="s">
        <v>46</v>
      </c>
      <c r="D524" s="43" t="s">
        <v>10</v>
      </c>
      <c r="E524" s="43" t="s">
        <v>276</v>
      </c>
      <c r="F524" s="43" t="s">
        <v>278</v>
      </c>
      <c r="G524" s="46">
        <v>0</v>
      </c>
      <c r="H524" s="46">
        <v>8.6</v>
      </c>
      <c r="I524" s="46">
        <v>8.6</v>
      </c>
    </row>
    <row r="525" spans="1:9" s="28" customFormat="1" ht="39" x14ac:dyDescent="0.25">
      <c r="A525" s="55" t="s">
        <v>279</v>
      </c>
      <c r="B525" s="56" t="s">
        <v>123</v>
      </c>
      <c r="C525" s="43" t="s">
        <v>46</v>
      </c>
      <c r="D525" s="43" t="s">
        <v>10</v>
      </c>
      <c r="E525" s="43" t="s">
        <v>280</v>
      </c>
      <c r="F525" s="43"/>
      <c r="G525" s="46">
        <f>G526</f>
        <v>0</v>
      </c>
      <c r="H525" s="46">
        <f>H526</f>
        <v>8.6</v>
      </c>
      <c r="I525" s="46">
        <f>I526</f>
        <v>8.6</v>
      </c>
    </row>
    <row r="526" spans="1:9" s="28" customFormat="1" x14ac:dyDescent="0.25">
      <c r="A526" s="55" t="s">
        <v>277</v>
      </c>
      <c r="B526" s="56" t="s">
        <v>123</v>
      </c>
      <c r="C526" s="43" t="s">
        <v>46</v>
      </c>
      <c r="D526" s="43" t="s">
        <v>10</v>
      </c>
      <c r="E526" s="43" t="s">
        <v>280</v>
      </c>
      <c r="F526" s="43" t="s">
        <v>278</v>
      </c>
      <c r="G526" s="46">
        <v>0</v>
      </c>
      <c r="H526" s="46">
        <v>8.6</v>
      </c>
      <c r="I526" s="46">
        <v>8.6</v>
      </c>
    </row>
    <row r="527" spans="1:9" s="28" customFormat="1" ht="39" x14ac:dyDescent="0.25">
      <c r="A527" s="55" t="s">
        <v>281</v>
      </c>
      <c r="B527" s="56" t="s">
        <v>123</v>
      </c>
      <c r="C527" s="43" t="s">
        <v>46</v>
      </c>
      <c r="D527" s="43" t="s">
        <v>10</v>
      </c>
      <c r="E527" s="43" t="s">
        <v>282</v>
      </c>
      <c r="F527" s="43"/>
      <c r="G527" s="46">
        <f>G528</f>
        <v>0</v>
      </c>
      <c r="H527" s="46">
        <f>H528</f>
        <v>8.6</v>
      </c>
      <c r="I527" s="46">
        <f>I528</f>
        <v>8.6</v>
      </c>
    </row>
    <row r="528" spans="1:9" s="28" customFormat="1" x14ac:dyDescent="0.25">
      <c r="A528" s="55" t="s">
        <v>277</v>
      </c>
      <c r="B528" s="56" t="s">
        <v>123</v>
      </c>
      <c r="C528" s="43" t="s">
        <v>46</v>
      </c>
      <c r="D528" s="43" t="s">
        <v>10</v>
      </c>
      <c r="E528" s="43" t="s">
        <v>282</v>
      </c>
      <c r="F528" s="43" t="s">
        <v>278</v>
      </c>
      <c r="G528" s="46">
        <v>0</v>
      </c>
      <c r="H528" s="46">
        <v>8.6</v>
      </c>
      <c r="I528" s="46">
        <v>8.6</v>
      </c>
    </row>
    <row r="529" spans="1:9" s="28" customFormat="1" x14ac:dyDescent="0.25">
      <c r="A529" s="54" t="s">
        <v>384</v>
      </c>
      <c r="B529" s="53" t="s">
        <v>123</v>
      </c>
      <c r="C529" s="45" t="s">
        <v>46</v>
      </c>
      <c r="D529" s="45" t="s">
        <v>75</v>
      </c>
      <c r="E529" s="43"/>
      <c r="F529" s="43"/>
      <c r="G529" s="46">
        <f>G530</f>
        <v>3</v>
      </c>
      <c r="H529" s="46">
        <v>0</v>
      </c>
      <c r="I529" s="46">
        <v>0</v>
      </c>
    </row>
    <row r="530" spans="1:9" s="28" customFormat="1" x14ac:dyDescent="0.25">
      <c r="A530" s="55" t="s">
        <v>209</v>
      </c>
      <c r="B530" s="56" t="s">
        <v>123</v>
      </c>
      <c r="C530" s="43" t="s">
        <v>46</v>
      </c>
      <c r="D530" s="43" t="s">
        <v>75</v>
      </c>
      <c r="E530" s="43" t="s">
        <v>210</v>
      </c>
      <c r="F530" s="43"/>
      <c r="G530" s="46">
        <f>G531</f>
        <v>3</v>
      </c>
      <c r="H530" s="46">
        <v>0</v>
      </c>
      <c r="I530" s="46">
        <v>0</v>
      </c>
    </row>
    <row r="531" spans="1:9" s="28" customFormat="1" x14ac:dyDescent="0.25">
      <c r="A531" s="55" t="s">
        <v>415</v>
      </c>
      <c r="B531" s="56" t="s">
        <v>123</v>
      </c>
      <c r="C531" s="43" t="s">
        <v>46</v>
      </c>
      <c r="D531" s="43" t="s">
        <v>75</v>
      </c>
      <c r="E531" s="43" t="s">
        <v>210</v>
      </c>
      <c r="F531" s="43" t="s">
        <v>416</v>
      </c>
      <c r="G531" s="46">
        <v>3</v>
      </c>
      <c r="H531" s="46">
        <v>0</v>
      </c>
      <c r="I531" s="46">
        <v>0</v>
      </c>
    </row>
    <row r="532" spans="1:9" s="28" customFormat="1" x14ac:dyDescent="0.25">
      <c r="A532" s="54" t="s">
        <v>133</v>
      </c>
      <c r="B532" s="53" t="s">
        <v>123</v>
      </c>
      <c r="C532" s="45" t="s">
        <v>22</v>
      </c>
      <c r="D532" s="45"/>
      <c r="E532" s="45"/>
      <c r="F532" s="45"/>
      <c r="G532" s="44">
        <f t="shared" ref="G532:I536" si="34">G533</f>
        <v>517.70000000000005</v>
      </c>
      <c r="H532" s="44">
        <f t="shared" si="34"/>
        <v>541</v>
      </c>
      <c r="I532" s="44">
        <f t="shared" si="34"/>
        <v>560</v>
      </c>
    </row>
    <row r="533" spans="1:9" s="28" customFormat="1" x14ac:dyDescent="0.25">
      <c r="A533" s="54" t="s">
        <v>134</v>
      </c>
      <c r="B533" s="53" t="s">
        <v>123</v>
      </c>
      <c r="C533" s="45" t="s">
        <v>22</v>
      </c>
      <c r="D533" s="45" t="s">
        <v>118</v>
      </c>
      <c r="E533" s="45"/>
      <c r="F533" s="45"/>
      <c r="G533" s="44">
        <f t="shared" si="34"/>
        <v>517.70000000000005</v>
      </c>
      <c r="H533" s="44">
        <f t="shared" si="34"/>
        <v>541</v>
      </c>
      <c r="I533" s="44">
        <f t="shared" si="34"/>
        <v>560</v>
      </c>
    </row>
    <row r="534" spans="1:9" s="28" customFormat="1" ht="39" x14ac:dyDescent="0.25">
      <c r="A534" s="54" t="s">
        <v>800</v>
      </c>
      <c r="B534" s="53" t="s">
        <v>123</v>
      </c>
      <c r="C534" s="45" t="s">
        <v>22</v>
      </c>
      <c r="D534" s="45" t="s">
        <v>118</v>
      </c>
      <c r="E534" s="45" t="s">
        <v>139</v>
      </c>
      <c r="F534" s="45"/>
      <c r="G534" s="44">
        <f t="shared" si="34"/>
        <v>517.70000000000005</v>
      </c>
      <c r="H534" s="44">
        <f t="shared" si="34"/>
        <v>541</v>
      </c>
      <c r="I534" s="44">
        <f t="shared" si="34"/>
        <v>560</v>
      </c>
    </row>
    <row r="535" spans="1:9" s="28" customFormat="1" ht="39" x14ac:dyDescent="0.25">
      <c r="A535" s="54" t="s">
        <v>378</v>
      </c>
      <c r="B535" s="53" t="s">
        <v>123</v>
      </c>
      <c r="C535" s="45" t="s">
        <v>22</v>
      </c>
      <c r="D535" s="45" t="s">
        <v>118</v>
      </c>
      <c r="E535" s="45" t="s">
        <v>257</v>
      </c>
      <c r="F535" s="45"/>
      <c r="G535" s="44">
        <f t="shared" si="34"/>
        <v>517.70000000000005</v>
      </c>
      <c r="H535" s="44">
        <f t="shared" si="34"/>
        <v>541</v>
      </c>
      <c r="I535" s="44">
        <f t="shared" si="34"/>
        <v>560</v>
      </c>
    </row>
    <row r="536" spans="1:9" s="28" customFormat="1" ht="39" x14ac:dyDescent="0.25">
      <c r="A536" s="55" t="s">
        <v>136</v>
      </c>
      <c r="B536" s="56" t="s">
        <v>123</v>
      </c>
      <c r="C536" s="43" t="s">
        <v>22</v>
      </c>
      <c r="D536" s="43" t="s">
        <v>118</v>
      </c>
      <c r="E536" s="43" t="s">
        <v>577</v>
      </c>
      <c r="F536" s="43"/>
      <c r="G536" s="46">
        <f t="shared" si="34"/>
        <v>517.70000000000005</v>
      </c>
      <c r="H536" s="46">
        <f t="shared" si="34"/>
        <v>541</v>
      </c>
      <c r="I536" s="46">
        <f t="shared" si="34"/>
        <v>560</v>
      </c>
    </row>
    <row r="537" spans="1:9" s="28" customFormat="1" x14ac:dyDescent="0.25">
      <c r="A537" s="55" t="s">
        <v>129</v>
      </c>
      <c r="B537" s="56" t="s">
        <v>123</v>
      </c>
      <c r="C537" s="43" t="s">
        <v>22</v>
      </c>
      <c r="D537" s="43" t="s">
        <v>118</v>
      </c>
      <c r="E537" s="43" t="s">
        <v>577</v>
      </c>
      <c r="F537" s="43" t="s">
        <v>130</v>
      </c>
      <c r="G537" s="46">
        <v>517.70000000000005</v>
      </c>
      <c r="H537" s="46">
        <v>541</v>
      </c>
      <c r="I537" s="46">
        <v>560</v>
      </c>
    </row>
    <row r="538" spans="1:9" s="28" customFormat="1" x14ac:dyDescent="0.25">
      <c r="A538" s="54" t="s">
        <v>138</v>
      </c>
      <c r="B538" s="53" t="s">
        <v>123</v>
      </c>
      <c r="C538" s="45" t="s">
        <v>10</v>
      </c>
      <c r="D538" s="45"/>
      <c r="E538" s="45"/>
      <c r="F538" s="45"/>
      <c r="G538" s="44">
        <f>G539+G547</f>
        <v>617.9</v>
      </c>
      <c r="H538" s="44">
        <f>H539+H547</f>
        <v>355.2</v>
      </c>
      <c r="I538" s="44">
        <f>I539+I547</f>
        <v>387.40000000000003</v>
      </c>
    </row>
    <row r="539" spans="1:9" s="28" customFormat="1" x14ac:dyDescent="0.25">
      <c r="A539" s="54" t="s">
        <v>310</v>
      </c>
      <c r="B539" s="53" t="s">
        <v>123</v>
      </c>
      <c r="C539" s="45" t="s">
        <v>10</v>
      </c>
      <c r="D539" s="45" t="s">
        <v>109</v>
      </c>
      <c r="E539" s="45"/>
      <c r="F539" s="45"/>
      <c r="G539" s="44">
        <f>G540</f>
        <v>305.89999999999998</v>
      </c>
      <c r="H539" s="44">
        <f>H540</f>
        <v>343.2</v>
      </c>
      <c r="I539" s="44">
        <f>I540</f>
        <v>375.40000000000003</v>
      </c>
    </row>
    <row r="540" spans="1:9" s="28" customFormat="1" ht="39" x14ac:dyDescent="0.25">
      <c r="A540" s="54" t="s">
        <v>676</v>
      </c>
      <c r="B540" s="53" t="s">
        <v>123</v>
      </c>
      <c r="C540" s="45" t="s">
        <v>10</v>
      </c>
      <c r="D540" s="45" t="s">
        <v>109</v>
      </c>
      <c r="E540" s="45" t="s">
        <v>336</v>
      </c>
      <c r="F540" s="45"/>
      <c r="G540" s="44">
        <f>G541+G543+G545</f>
        <v>305.89999999999998</v>
      </c>
      <c r="H540" s="44">
        <f>H541+H543+H545</f>
        <v>343.2</v>
      </c>
      <c r="I540" s="44">
        <f>I541+I543+I545</f>
        <v>375.40000000000003</v>
      </c>
    </row>
    <row r="541" spans="1:9" s="28" customFormat="1" ht="39" x14ac:dyDescent="0.25">
      <c r="A541" s="55" t="s">
        <v>426</v>
      </c>
      <c r="B541" s="56" t="s">
        <v>123</v>
      </c>
      <c r="C541" s="43" t="s">
        <v>10</v>
      </c>
      <c r="D541" s="43" t="s">
        <v>109</v>
      </c>
      <c r="E541" s="43" t="s">
        <v>766</v>
      </c>
      <c r="F541" s="43"/>
      <c r="G541" s="46">
        <f>G542</f>
        <v>120</v>
      </c>
      <c r="H541" s="46">
        <f>H542</f>
        <v>134.69999999999999</v>
      </c>
      <c r="I541" s="46">
        <f>I542</f>
        <v>147.30000000000001</v>
      </c>
    </row>
    <row r="542" spans="1:9" s="28" customFormat="1" x14ac:dyDescent="0.25">
      <c r="A542" s="55" t="s">
        <v>277</v>
      </c>
      <c r="B542" s="56" t="s">
        <v>123</v>
      </c>
      <c r="C542" s="43" t="s">
        <v>10</v>
      </c>
      <c r="D542" s="43" t="s">
        <v>109</v>
      </c>
      <c r="E542" s="43" t="s">
        <v>766</v>
      </c>
      <c r="F542" s="43" t="s">
        <v>278</v>
      </c>
      <c r="G542" s="46">
        <v>120</v>
      </c>
      <c r="H542" s="46">
        <v>134.69999999999999</v>
      </c>
      <c r="I542" s="46">
        <v>147.30000000000001</v>
      </c>
    </row>
    <row r="543" spans="1:9" s="28" customFormat="1" ht="39" x14ac:dyDescent="0.25">
      <c r="A543" s="55" t="s">
        <v>638</v>
      </c>
      <c r="B543" s="56" t="s">
        <v>123</v>
      </c>
      <c r="C543" s="43" t="s">
        <v>10</v>
      </c>
      <c r="D543" s="43" t="s">
        <v>109</v>
      </c>
      <c r="E543" s="43" t="s">
        <v>815</v>
      </c>
      <c r="F543" s="43"/>
      <c r="G543" s="46">
        <f>G544</f>
        <v>9.6999999999999993</v>
      </c>
      <c r="H543" s="46">
        <f>H544</f>
        <v>10.8</v>
      </c>
      <c r="I543" s="46">
        <f>I544</f>
        <v>11.8</v>
      </c>
    </row>
    <row r="544" spans="1:9" s="28" customFormat="1" x14ac:dyDescent="0.25">
      <c r="A544" s="55" t="s">
        <v>277</v>
      </c>
      <c r="B544" s="56" t="s">
        <v>123</v>
      </c>
      <c r="C544" s="43" t="s">
        <v>10</v>
      </c>
      <c r="D544" s="43" t="s">
        <v>109</v>
      </c>
      <c r="E544" s="43" t="s">
        <v>815</v>
      </c>
      <c r="F544" s="43" t="s">
        <v>278</v>
      </c>
      <c r="G544" s="46">
        <v>9.6999999999999993</v>
      </c>
      <c r="H544" s="46">
        <v>10.8</v>
      </c>
      <c r="I544" s="46">
        <v>11.8</v>
      </c>
    </row>
    <row r="545" spans="1:9" s="28" customFormat="1" ht="39" x14ac:dyDescent="0.25">
      <c r="A545" s="55" t="s">
        <v>427</v>
      </c>
      <c r="B545" s="56" t="s">
        <v>123</v>
      </c>
      <c r="C545" s="43" t="s">
        <v>10</v>
      </c>
      <c r="D545" s="43" t="s">
        <v>109</v>
      </c>
      <c r="E545" s="43" t="s">
        <v>767</v>
      </c>
      <c r="F545" s="43"/>
      <c r="G545" s="46">
        <f>G546</f>
        <v>176.2</v>
      </c>
      <c r="H545" s="46">
        <f>H546</f>
        <v>197.7</v>
      </c>
      <c r="I545" s="46">
        <f>I546</f>
        <v>216.3</v>
      </c>
    </row>
    <row r="546" spans="1:9" s="28" customFormat="1" x14ac:dyDescent="0.25">
      <c r="A546" s="55" t="s">
        <v>277</v>
      </c>
      <c r="B546" s="56" t="s">
        <v>123</v>
      </c>
      <c r="C546" s="43" t="s">
        <v>10</v>
      </c>
      <c r="D546" s="43" t="s">
        <v>109</v>
      </c>
      <c r="E546" s="43" t="s">
        <v>767</v>
      </c>
      <c r="F546" s="43" t="s">
        <v>278</v>
      </c>
      <c r="G546" s="46">
        <v>176.2</v>
      </c>
      <c r="H546" s="46">
        <v>197.7</v>
      </c>
      <c r="I546" s="46">
        <v>216.3</v>
      </c>
    </row>
    <row r="547" spans="1:9" s="28" customFormat="1" ht="26.25" x14ac:dyDescent="0.25">
      <c r="A547" s="54" t="s">
        <v>11</v>
      </c>
      <c r="B547" s="53" t="s">
        <v>123</v>
      </c>
      <c r="C547" s="45" t="s">
        <v>10</v>
      </c>
      <c r="D547" s="45" t="s">
        <v>12</v>
      </c>
      <c r="E547" s="45"/>
      <c r="F547" s="45"/>
      <c r="G547" s="44">
        <f>G548+G550+G552</f>
        <v>312</v>
      </c>
      <c r="H547" s="44">
        <f>H548+H550+H552</f>
        <v>12</v>
      </c>
      <c r="I547" s="44">
        <f>I548+I550+I552</f>
        <v>12</v>
      </c>
    </row>
    <row r="548" spans="1:9" s="28" customFormat="1" ht="51.75" x14ac:dyDescent="0.25">
      <c r="A548" s="55" t="s">
        <v>528</v>
      </c>
      <c r="B548" s="56" t="s">
        <v>123</v>
      </c>
      <c r="C548" s="43" t="s">
        <v>10</v>
      </c>
      <c r="D548" s="43" t="s">
        <v>12</v>
      </c>
      <c r="E548" s="43" t="s">
        <v>527</v>
      </c>
      <c r="F548" s="43"/>
      <c r="G548" s="46">
        <f>G549</f>
        <v>154</v>
      </c>
      <c r="H548" s="46">
        <f>H549</f>
        <v>4</v>
      </c>
      <c r="I548" s="46">
        <f>I549</f>
        <v>4</v>
      </c>
    </row>
    <row r="549" spans="1:9" s="28" customFormat="1" x14ac:dyDescent="0.25">
      <c r="A549" s="55" t="s">
        <v>277</v>
      </c>
      <c r="B549" s="56" t="s">
        <v>123</v>
      </c>
      <c r="C549" s="43" t="s">
        <v>10</v>
      </c>
      <c r="D549" s="43" t="s">
        <v>12</v>
      </c>
      <c r="E549" s="43" t="s">
        <v>527</v>
      </c>
      <c r="F549" s="43" t="s">
        <v>278</v>
      </c>
      <c r="G549" s="46">
        <v>154</v>
      </c>
      <c r="H549" s="46">
        <v>4</v>
      </c>
      <c r="I549" s="46">
        <v>4</v>
      </c>
    </row>
    <row r="550" spans="1:9" s="28" customFormat="1" ht="51.75" x14ac:dyDescent="0.25">
      <c r="A550" s="55" t="s">
        <v>530</v>
      </c>
      <c r="B550" s="56" t="s">
        <v>123</v>
      </c>
      <c r="C550" s="43" t="s">
        <v>10</v>
      </c>
      <c r="D550" s="43" t="s">
        <v>12</v>
      </c>
      <c r="E550" s="43" t="s">
        <v>529</v>
      </c>
      <c r="F550" s="43"/>
      <c r="G550" s="46">
        <f>G551</f>
        <v>154</v>
      </c>
      <c r="H550" s="46">
        <f>H551</f>
        <v>4</v>
      </c>
      <c r="I550" s="46">
        <f>I551</f>
        <v>4</v>
      </c>
    </row>
    <row r="551" spans="1:9" s="28" customFormat="1" x14ac:dyDescent="0.25">
      <c r="A551" s="55" t="s">
        <v>277</v>
      </c>
      <c r="B551" s="56" t="s">
        <v>123</v>
      </c>
      <c r="C551" s="43" t="s">
        <v>10</v>
      </c>
      <c r="D551" s="43" t="s">
        <v>12</v>
      </c>
      <c r="E551" s="43" t="s">
        <v>529</v>
      </c>
      <c r="F551" s="43" t="s">
        <v>278</v>
      </c>
      <c r="G551" s="46">
        <v>154</v>
      </c>
      <c r="H551" s="46">
        <v>4</v>
      </c>
      <c r="I551" s="46">
        <v>4</v>
      </c>
    </row>
    <row r="552" spans="1:9" s="28" customFormat="1" ht="42" customHeight="1" x14ac:dyDescent="0.25">
      <c r="A552" s="55" t="s">
        <v>532</v>
      </c>
      <c r="B552" s="56" t="s">
        <v>123</v>
      </c>
      <c r="C552" s="43" t="s">
        <v>10</v>
      </c>
      <c r="D552" s="43" t="s">
        <v>12</v>
      </c>
      <c r="E552" s="43" t="s">
        <v>531</v>
      </c>
      <c r="F552" s="43"/>
      <c r="G552" s="46">
        <f>G553</f>
        <v>4</v>
      </c>
      <c r="H552" s="46">
        <f>H553</f>
        <v>4</v>
      </c>
      <c r="I552" s="46">
        <f>I553</f>
        <v>4</v>
      </c>
    </row>
    <row r="553" spans="1:9" s="28" customFormat="1" x14ac:dyDescent="0.25">
      <c r="A553" s="55" t="s">
        <v>277</v>
      </c>
      <c r="B553" s="56" t="s">
        <v>123</v>
      </c>
      <c r="C553" s="43" t="s">
        <v>10</v>
      </c>
      <c r="D553" s="43" t="s">
        <v>12</v>
      </c>
      <c r="E553" s="43" t="s">
        <v>531</v>
      </c>
      <c r="F553" s="43" t="s">
        <v>278</v>
      </c>
      <c r="G553" s="46">
        <v>4</v>
      </c>
      <c r="H553" s="46">
        <v>4</v>
      </c>
      <c r="I553" s="46">
        <v>4</v>
      </c>
    </row>
    <row r="554" spans="1:9" s="28" customFormat="1" x14ac:dyDescent="0.25">
      <c r="A554" s="54" t="s">
        <v>515</v>
      </c>
      <c r="B554" s="53" t="s">
        <v>123</v>
      </c>
      <c r="C554" s="45" t="s">
        <v>163</v>
      </c>
      <c r="D554" s="45"/>
      <c r="E554" s="45"/>
      <c r="F554" s="45"/>
      <c r="G554" s="44">
        <f t="shared" ref="G554:I555" si="35">G555</f>
        <v>300</v>
      </c>
      <c r="H554" s="44">
        <f t="shared" si="35"/>
        <v>300</v>
      </c>
      <c r="I554" s="44">
        <f t="shared" si="35"/>
        <v>300</v>
      </c>
    </row>
    <row r="555" spans="1:9" s="28" customFormat="1" x14ac:dyDescent="0.25">
      <c r="A555" s="54" t="s">
        <v>220</v>
      </c>
      <c r="B555" s="53" t="s">
        <v>123</v>
      </c>
      <c r="C555" s="45" t="s">
        <v>163</v>
      </c>
      <c r="D555" s="45" t="s">
        <v>22</v>
      </c>
      <c r="E555" s="45"/>
      <c r="F555" s="45"/>
      <c r="G555" s="44">
        <f t="shared" si="35"/>
        <v>300</v>
      </c>
      <c r="H555" s="44">
        <f t="shared" si="35"/>
        <v>300</v>
      </c>
      <c r="I555" s="44">
        <f t="shared" si="35"/>
        <v>300</v>
      </c>
    </row>
    <row r="556" spans="1:9" s="28" customFormat="1" ht="64.5" x14ac:dyDescent="0.25">
      <c r="A556" s="54" t="s">
        <v>801</v>
      </c>
      <c r="B556" s="53" t="s">
        <v>123</v>
      </c>
      <c r="C556" s="45" t="s">
        <v>163</v>
      </c>
      <c r="D556" s="45" t="s">
        <v>22</v>
      </c>
      <c r="E556" s="45" t="s">
        <v>185</v>
      </c>
      <c r="F556" s="45"/>
      <c r="G556" s="44">
        <f>G558+G560+G562</f>
        <v>300</v>
      </c>
      <c r="H556" s="44">
        <f>H557+H559+H561</f>
        <v>300</v>
      </c>
      <c r="I556" s="44">
        <f>I557+I559+I561</f>
        <v>300</v>
      </c>
    </row>
    <row r="557" spans="1:9" s="28" customFormat="1" ht="39" x14ac:dyDescent="0.25">
      <c r="A557" s="55" t="s">
        <v>423</v>
      </c>
      <c r="B557" s="56" t="s">
        <v>123</v>
      </c>
      <c r="C557" s="43" t="s">
        <v>163</v>
      </c>
      <c r="D557" s="43" t="s">
        <v>22</v>
      </c>
      <c r="E557" s="43" t="s">
        <v>692</v>
      </c>
      <c r="F557" s="43"/>
      <c r="G557" s="46">
        <f>G558</f>
        <v>56.3</v>
      </c>
      <c r="H557" s="46">
        <f>H558</f>
        <v>56.3</v>
      </c>
      <c r="I557" s="46">
        <f>I558</f>
        <v>56.3</v>
      </c>
    </row>
    <row r="558" spans="1:9" s="28" customFormat="1" x14ac:dyDescent="0.25">
      <c r="A558" s="55" t="s">
        <v>277</v>
      </c>
      <c r="B558" s="56" t="s">
        <v>123</v>
      </c>
      <c r="C558" s="43" t="s">
        <v>163</v>
      </c>
      <c r="D558" s="43" t="s">
        <v>22</v>
      </c>
      <c r="E558" s="43" t="s">
        <v>692</v>
      </c>
      <c r="F558" s="43" t="s">
        <v>278</v>
      </c>
      <c r="G558" s="46">
        <v>56.3</v>
      </c>
      <c r="H558" s="46">
        <v>56.3</v>
      </c>
      <c r="I558" s="46">
        <v>56.3</v>
      </c>
    </row>
    <row r="559" spans="1:9" s="28" customFormat="1" ht="39" x14ac:dyDescent="0.25">
      <c r="A559" s="55" t="s">
        <v>424</v>
      </c>
      <c r="B559" s="56" t="s">
        <v>123</v>
      </c>
      <c r="C559" s="43" t="s">
        <v>163</v>
      </c>
      <c r="D559" s="43" t="s">
        <v>22</v>
      </c>
      <c r="E559" s="43" t="s">
        <v>693</v>
      </c>
      <c r="F559" s="43"/>
      <c r="G559" s="46">
        <f>G560</f>
        <v>118.7</v>
      </c>
      <c r="H559" s="46">
        <f>H560</f>
        <v>118.7</v>
      </c>
      <c r="I559" s="46">
        <f>I560</f>
        <v>118.7</v>
      </c>
    </row>
    <row r="560" spans="1:9" s="28" customFormat="1" x14ac:dyDescent="0.25">
      <c r="A560" s="55" t="s">
        <v>277</v>
      </c>
      <c r="B560" s="56" t="s">
        <v>123</v>
      </c>
      <c r="C560" s="43" t="s">
        <v>163</v>
      </c>
      <c r="D560" s="43" t="s">
        <v>22</v>
      </c>
      <c r="E560" s="43" t="s">
        <v>693</v>
      </c>
      <c r="F560" s="43" t="s">
        <v>278</v>
      </c>
      <c r="G560" s="46">
        <v>118.7</v>
      </c>
      <c r="H560" s="46">
        <v>118.7</v>
      </c>
      <c r="I560" s="46">
        <v>118.7</v>
      </c>
    </row>
    <row r="561" spans="1:9" s="28" customFormat="1" ht="39" x14ac:dyDescent="0.25">
      <c r="A561" s="55" t="s">
        <v>425</v>
      </c>
      <c r="B561" s="56" t="s">
        <v>123</v>
      </c>
      <c r="C561" s="43" t="s">
        <v>163</v>
      </c>
      <c r="D561" s="43" t="s">
        <v>22</v>
      </c>
      <c r="E561" s="43" t="s">
        <v>694</v>
      </c>
      <c r="F561" s="43"/>
      <c r="G561" s="46">
        <f>G562</f>
        <v>125</v>
      </c>
      <c r="H561" s="46">
        <f>H562</f>
        <v>125</v>
      </c>
      <c r="I561" s="46">
        <f>I562</f>
        <v>125</v>
      </c>
    </row>
    <row r="562" spans="1:9" s="28" customFormat="1" x14ac:dyDescent="0.25">
      <c r="A562" s="55" t="s">
        <v>277</v>
      </c>
      <c r="B562" s="56" t="s">
        <v>123</v>
      </c>
      <c r="C562" s="43" t="s">
        <v>163</v>
      </c>
      <c r="D562" s="43" t="s">
        <v>22</v>
      </c>
      <c r="E562" s="43" t="s">
        <v>694</v>
      </c>
      <c r="F562" s="43" t="s">
        <v>278</v>
      </c>
      <c r="G562" s="46">
        <v>125</v>
      </c>
      <c r="H562" s="46">
        <v>125</v>
      </c>
      <c r="I562" s="46">
        <v>125</v>
      </c>
    </row>
    <row r="563" spans="1:9" s="28" customFormat="1" ht="26.25" x14ac:dyDescent="0.25">
      <c r="A563" s="54" t="s">
        <v>793</v>
      </c>
      <c r="B563" s="53" t="s">
        <v>123</v>
      </c>
      <c r="C563" s="45" t="s">
        <v>75</v>
      </c>
      <c r="D563" s="45"/>
      <c r="E563" s="45"/>
      <c r="F563" s="45"/>
      <c r="G563" s="44">
        <f>G564</f>
        <v>173.2</v>
      </c>
      <c r="H563" s="44">
        <f>H564</f>
        <v>167.9</v>
      </c>
      <c r="I563" s="44">
        <f>I564</f>
        <v>167.9</v>
      </c>
    </row>
    <row r="564" spans="1:9" s="28" customFormat="1" ht="26.25" x14ac:dyDescent="0.25">
      <c r="A564" s="54" t="s">
        <v>794</v>
      </c>
      <c r="B564" s="53" t="s">
        <v>123</v>
      </c>
      <c r="C564" s="45" t="s">
        <v>75</v>
      </c>
      <c r="D564" s="45" t="s">
        <v>46</v>
      </c>
      <c r="E564" s="45"/>
      <c r="F564" s="45"/>
      <c r="G564" s="44">
        <f t="shared" ref="G564:I567" si="36">G565</f>
        <v>173.2</v>
      </c>
      <c r="H564" s="44">
        <f t="shared" si="36"/>
        <v>167.9</v>
      </c>
      <c r="I564" s="44">
        <f t="shared" si="36"/>
        <v>167.9</v>
      </c>
    </row>
    <row r="565" spans="1:9" s="28" customFormat="1" ht="39" x14ac:dyDescent="0.25">
      <c r="A565" s="54" t="s">
        <v>800</v>
      </c>
      <c r="B565" s="53" t="s">
        <v>123</v>
      </c>
      <c r="C565" s="45" t="s">
        <v>75</v>
      </c>
      <c r="D565" s="45" t="s">
        <v>46</v>
      </c>
      <c r="E565" s="45" t="s">
        <v>139</v>
      </c>
      <c r="F565" s="45"/>
      <c r="G565" s="44">
        <f t="shared" si="36"/>
        <v>173.2</v>
      </c>
      <c r="H565" s="44">
        <f t="shared" si="36"/>
        <v>167.9</v>
      </c>
      <c r="I565" s="44">
        <f t="shared" si="36"/>
        <v>167.9</v>
      </c>
    </row>
    <row r="566" spans="1:9" s="28" customFormat="1" ht="51.75" x14ac:dyDescent="0.25">
      <c r="A566" s="54" t="s">
        <v>377</v>
      </c>
      <c r="B566" s="53" t="s">
        <v>123</v>
      </c>
      <c r="C566" s="45" t="s">
        <v>75</v>
      </c>
      <c r="D566" s="45" t="s">
        <v>46</v>
      </c>
      <c r="E566" s="45" t="s">
        <v>140</v>
      </c>
      <c r="F566" s="45"/>
      <c r="G566" s="44">
        <f t="shared" si="36"/>
        <v>173.2</v>
      </c>
      <c r="H566" s="44">
        <f t="shared" si="36"/>
        <v>167.9</v>
      </c>
      <c r="I566" s="44">
        <f t="shared" si="36"/>
        <v>167.9</v>
      </c>
    </row>
    <row r="567" spans="1:9" s="28" customFormat="1" ht="26.25" x14ac:dyDescent="0.25">
      <c r="A567" s="55" t="s">
        <v>143</v>
      </c>
      <c r="B567" s="56" t="s">
        <v>123</v>
      </c>
      <c r="C567" s="43" t="s">
        <v>75</v>
      </c>
      <c r="D567" s="43" t="s">
        <v>46</v>
      </c>
      <c r="E567" s="43" t="s">
        <v>578</v>
      </c>
      <c r="F567" s="43"/>
      <c r="G567" s="46">
        <f t="shared" si="36"/>
        <v>173.2</v>
      </c>
      <c r="H567" s="46">
        <f t="shared" si="36"/>
        <v>167.9</v>
      </c>
      <c r="I567" s="46">
        <f t="shared" si="36"/>
        <v>167.9</v>
      </c>
    </row>
    <row r="568" spans="1:9" s="28" customFormat="1" x14ac:dyDescent="0.25">
      <c r="A568" s="55" t="s">
        <v>380</v>
      </c>
      <c r="B568" s="56" t="s">
        <v>123</v>
      </c>
      <c r="C568" s="43" t="s">
        <v>75</v>
      </c>
      <c r="D568" s="43" t="s">
        <v>46</v>
      </c>
      <c r="E568" s="43" t="s">
        <v>578</v>
      </c>
      <c r="F568" s="43" t="s">
        <v>145</v>
      </c>
      <c r="G568" s="80">
        <v>173.2</v>
      </c>
      <c r="H568" s="46">
        <v>167.9</v>
      </c>
      <c r="I568" s="46">
        <v>167.9</v>
      </c>
    </row>
    <row r="569" spans="1:9" s="28" customFormat="1" ht="39" x14ac:dyDescent="0.25">
      <c r="A569" s="54" t="s">
        <v>791</v>
      </c>
      <c r="B569" s="53" t="s">
        <v>123</v>
      </c>
      <c r="C569" s="45" t="s">
        <v>147</v>
      </c>
      <c r="D569" s="45"/>
      <c r="E569" s="45"/>
      <c r="F569" s="45"/>
      <c r="G569" s="44">
        <f>G570+G575</f>
        <v>32362.799999999996</v>
      </c>
      <c r="H569" s="44">
        <f>H570</f>
        <v>8451.1</v>
      </c>
      <c r="I569" s="44">
        <f>I570</f>
        <v>6443.9</v>
      </c>
    </row>
    <row r="570" spans="1:9" s="28" customFormat="1" ht="39" x14ac:dyDescent="0.25">
      <c r="A570" s="54" t="s">
        <v>148</v>
      </c>
      <c r="B570" s="53" t="s">
        <v>123</v>
      </c>
      <c r="C570" s="45" t="s">
        <v>147</v>
      </c>
      <c r="D570" s="45" t="s">
        <v>46</v>
      </c>
      <c r="E570" s="45"/>
      <c r="F570" s="45"/>
      <c r="G570" s="44">
        <f t="shared" ref="G570:I573" si="37">G571</f>
        <v>10639.4</v>
      </c>
      <c r="H570" s="44">
        <f t="shared" si="37"/>
        <v>8451.1</v>
      </c>
      <c r="I570" s="44">
        <f t="shared" si="37"/>
        <v>6443.9</v>
      </c>
    </row>
    <row r="571" spans="1:9" s="28" customFormat="1" ht="39" x14ac:dyDescent="0.25">
      <c r="A571" s="54" t="s">
        <v>800</v>
      </c>
      <c r="B571" s="53" t="s">
        <v>123</v>
      </c>
      <c r="C571" s="45" t="s">
        <v>147</v>
      </c>
      <c r="D571" s="45" t="s">
        <v>46</v>
      </c>
      <c r="E571" s="45" t="s">
        <v>139</v>
      </c>
      <c r="F571" s="45"/>
      <c r="G571" s="44">
        <f t="shared" si="37"/>
        <v>10639.4</v>
      </c>
      <c r="H571" s="44">
        <f t="shared" si="37"/>
        <v>8451.1</v>
      </c>
      <c r="I571" s="44">
        <f t="shared" si="37"/>
        <v>6443.9</v>
      </c>
    </row>
    <row r="572" spans="1:9" s="28" customFormat="1" ht="39" x14ac:dyDescent="0.25">
      <c r="A572" s="54" t="s">
        <v>378</v>
      </c>
      <c r="B572" s="53" t="s">
        <v>123</v>
      </c>
      <c r="C572" s="45" t="s">
        <v>147</v>
      </c>
      <c r="D572" s="45" t="s">
        <v>46</v>
      </c>
      <c r="E572" s="45" t="s">
        <v>257</v>
      </c>
      <c r="F572" s="45"/>
      <c r="G572" s="44">
        <f t="shared" si="37"/>
        <v>10639.4</v>
      </c>
      <c r="H572" s="44">
        <f t="shared" si="37"/>
        <v>8451.1</v>
      </c>
      <c r="I572" s="44">
        <f t="shared" si="37"/>
        <v>6443.9</v>
      </c>
    </row>
    <row r="573" spans="1:9" s="28" customFormat="1" ht="51.75" x14ac:dyDescent="0.25">
      <c r="A573" s="85" t="s">
        <v>859</v>
      </c>
      <c r="B573" s="56" t="s">
        <v>123</v>
      </c>
      <c r="C573" s="43" t="s">
        <v>147</v>
      </c>
      <c r="D573" s="43" t="s">
        <v>46</v>
      </c>
      <c r="E573" s="43" t="s">
        <v>579</v>
      </c>
      <c r="F573" s="43"/>
      <c r="G573" s="46">
        <f t="shared" si="37"/>
        <v>10639.4</v>
      </c>
      <c r="H573" s="46">
        <f t="shared" si="37"/>
        <v>8451.1</v>
      </c>
      <c r="I573" s="46">
        <f t="shared" si="37"/>
        <v>6443.9</v>
      </c>
    </row>
    <row r="574" spans="1:9" s="28" customFormat="1" x14ac:dyDescent="0.25">
      <c r="A574" s="55" t="s">
        <v>150</v>
      </c>
      <c r="B574" s="56" t="s">
        <v>123</v>
      </c>
      <c r="C574" s="43" t="s">
        <v>147</v>
      </c>
      <c r="D574" s="43" t="s">
        <v>46</v>
      </c>
      <c r="E574" s="43" t="s">
        <v>579</v>
      </c>
      <c r="F574" s="43" t="s">
        <v>151</v>
      </c>
      <c r="G574" s="46">
        <v>10639.4</v>
      </c>
      <c r="H574" s="46">
        <v>8451.1</v>
      </c>
      <c r="I574" s="46">
        <v>6443.9</v>
      </c>
    </row>
    <row r="575" spans="1:9" s="28" customFormat="1" ht="26.25" x14ac:dyDescent="0.25">
      <c r="A575" s="54" t="s">
        <v>631</v>
      </c>
      <c r="B575" s="53" t="s">
        <v>123</v>
      </c>
      <c r="C575" s="45" t="s">
        <v>147</v>
      </c>
      <c r="D575" s="45" t="s">
        <v>118</v>
      </c>
      <c r="E575" s="45"/>
      <c r="F575" s="45"/>
      <c r="G575" s="44">
        <f>G576+G578+G582+G584+G597+G606+G611+G580</f>
        <v>21723.399999999998</v>
      </c>
      <c r="H575" s="44">
        <v>0</v>
      </c>
      <c r="I575" s="44">
        <v>0</v>
      </c>
    </row>
    <row r="576" spans="1:9" s="28" customFormat="1" ht="51.75" x14ac:dyDescent="0.25">
      <c r="A576" s="55" t="s">
        <v>824</v>
      </c>
      <c r="B576" s="56" t="s">
        <v>123</v>
      </c>
      <c r="C576" s="43" t="s">
        <v>147</v>
      </c>
      <c r="D576" s="43" t="s">
        <v>118</v>
      </c>
      <c r="E576" s="43" t="s">
        <v>825</v>
      </c>
      <c r="F576" s="43"/>
      <c r="G576" s="46">
        <f>G577</f>
        <v>26.4</v>
      </c>
      <c r="H576" s="46">
        <v>0</v>
      </c>
      <c r="I576" s="46">
        <v>0</v>
      </c>
    </row>
    <row r="577" spans="1:9" s="28" customFormat="1" x14ac:dyDescent="0.25">
      <c r="A577" s="55" t="s">
        <v>277</v>
      </c>
      <c r="B577" s="56" t="s">
        <v>123</v>
      </c>
      <c r="C577" s="43" t="s">
        <v>147</v>
      </c>
      <c r="D577" s="43" t="s">
        <v>118</v>
      </c>
      <c r="E577" s="43" t="s">
        <v>825</v>
      </c>
      <c r="F577" s="43" t="s">
        <v>278</v>
      </c>
      <c r="G577" s="46">
        <v>26.4</v>
      </c>
      <c r="H577" s="46">
        <v>0</v>
      </c>
      <c r="I577" s="46">
        <v>0</v>
      </c>
    </row>
    <row r="578" spans="1:9" s="28" customFormat="1" ht="51.75" x14ac:dyDescent="0.25">
      <c r="A578" s="55" t="s">
        <v>826</v>
      </c>
      <c r="B578" s="56" t="s">
        <v>123</v>
      </c>
      <c r="C578" s="43" t="s">
        <v>147</v>
      </c>
      <c r="D578" s="43" t="s">
        <v>118</v>
      </c>
      <c r="E578" s="43" t="s">
        <v>827</v>
      </c>
      <c r="F578" s="43"/>
      <c r="G578" s="46">
        <f>G579</f>
        <v>26.4</v>
      </c>
      <c r="H578" s="46">
        <v>0</v>
      </c>
      <c r="I578" s="46">
        <v>0</v>
      </c>
    </row>
    <row r="579" spans="1:9" s="28" customFormat="1" x14ac:dyDescent="0.25">
      <c r="A579" s="55" t="s">
        <v>277</v>
      </c>
      <c r="B579" s="56" t="s">
        <v>123</v>
      </c>
      <c r="C579" s="43" t="s">
        <v>147</v>
      </c>
      <c r="D579" s="43" t="s">
        <v>118</v>
      </c>
      <c r="E579" s="43" t="s">
        <v>827</v>
      </c>
      <c r="F579" s="43" t="s">
        <v>278</v>
      </c>
      <c r="G579" s="46">
        <v>26.4</v>
      </c>
      <c r="H579" s="46">
        <v>0</v>
      </c>
      <c r="I579" s="46">
        <v>0</v>
      </c>
    </row>
    <row r="580" spans="1:9" s="28" customFormat="1" ht="82.5" customHeight="1" x14ac:dyDescent="0.25">
      <c r="A580" s="92" t="s">
        <v>911</v>
      </c>
      <c r="B580" s="56" t="s">
        <v>123</v>
      </c>
      <c r="C580" s="43" t="s">
        <v>147</v>
      </c>
      <c r="D580" s="43" t="s">
        <v>118</v>
      </c>
      <c r="E580" s="90" t="s">
        <v>912</v>
      </c>
      <c r="F580" s="43"/>
      <c r="G580" s="46">
        <f>G581</f>
        <v>350</v>
      </c>
      <c r="H580" s="46">
        <v>0</v>
      </c>
      <c r="I580" s="46">
        <v>0</v>
      </c>
    </row>
    <row r="581" spans="1:9" s="28" customFormat="1" x14ac:dyDescent="0.25">
      <c r="A581" s="55" t="s">
        <v>277</v>
      </c>
      <c r="B581" s="56" t="s">
        <v>123</v>
      </c>
      <c r="C581" s="43" t="s">
        <v>147</v>
      </c>
      <c r="D581" s="43" t="s">
        <v>118</v>
      </c>
      <c r="E581" s="43" t="s">
        <v>912</v>
      </c>
      <c r="F581" s="43" t="s">
        <v>278</v>
      </c>
      <c r="G581" s="80">
        <v>350</v>
      </c>
      <c r="H581" s="46">
        <v>0</v>
      </c>
      <c r="I581" s="46">
        <v>0</v>
      </c>
    </row>
    <row r="582" spans="1:9" s="28" customFormat="1" ht="51.75" x14ac:dyDescent="0.25">
      <c r="A582" s="55" t="s">
        <v>828</v>
      </c>
      <c r="B582" s="56" t="s">
        <v>123</v>
      </c>
      <c r="C582" s="43" t="s">
        <v>147</v>
      </c>
      <c r="D582" s="43" t="s">
        <v>118</v>
      </c>
      <c r="E582" s="43" t="s">
        <v>829</v>
      </c>
      <c r="F582" s="43"/>
      <c r="G582" s="46">
        <f>G583</f>
        <v>26.4</v>
      </c>
      <c r="H582" s="46">
        <v>0</v>
      </c>
      <c r="I582" s="46">
        <v>0</v>
      </c>
    </row>
    <row r="583" spans="1:9" s="28" customFormat="1" x14ac:dyDescent="0.25">
      <c r="A583" s="55" t="s">
        <v>277</v>
      </c>
      <c r="B583" s="56" t="s">
        <v>123</v>
      </c>
      <c r="C583" s="43" t="s">
        <v>147</v>
      </c>
      <c r="D583" s="43" t="s">
        <v>118</v>
      </c>
      <c r="E583" s="43" t="s">
        <v>829</v>
      </c>
      <c r="F583" s="43" t="s">
        <v>278</v>
      </c>
      <c r="G583" s="46">
        <v>26.4</v>
      </c>
      <c r="H583" s="46">
        <v>0</v>
      </c>
      <c r="I583" s="46">
        <v>0</v>
      </c>
    </row>
    <row r="584" spans="1:9" s="28" customFormat="1" ht="39" x14ac:dyDescent="0.25">
      <c r="A584" s="55" t="s">
        <v>830</v>
      </c>
      <c r="B584" s="56" t="s">
        <v>123</v>
      </c>
      <c r="C584" s="43" t="s">
        <v>147</v>
      </c>
      <c r="D584" s="43" t="s">
        <v>118</v>
      </c>
      <c r="E584" s="43" t="s">
        <v>838</v>
      </c>
      <c r="F584" s="43"/>
      <c r="G584" s="46">
        <f>G585</f>
        <v>26.4</v>
      </c>
      <c r="H584" s="46">
        <v>0</v>
      </c>
      <c r="I584" s="46">
        <v>0</v>
      </c>
    </row>
    <row r="585" spans="1:9" s="28" customFormat="1" x14ac:dyDescent="0.25">
      <c r="A585" s="55" t="s">
        <v>277</v>
      </c>
      <c r="B585" s="56" t="s">
        <v>123</v>
      </c>
      <c r="C585" s="43" t="s">
        <v>147</v>
      </c>
      <c r="D585" s="43" t="s">
        <v>118</v>
      </c>
      <c r="E585" s="43" t="s">
        <v>838</v>
      </c>
      <c r="F585" s="43" t="s">
        <v>278</v>
      </c>
      <c r="G585" s="46">
        <v>26.4</v>
      </c>
      <c r="H585" s="46">
        <v>0</v>
      </c>
      <c r="I585" s="46">
        <v>0</v>
      </c>
    </row>
    <row r="586" spans="1:9" s="28" customFormat="1" hidden="1" x14ac:dyDescent="0.25">
      <c r="A586" s="55" t="s">
        <v>277</v>
      </c>
      <c r="B586" s="56" t="s">
        <v>123</v>
      </c>
      <c r="C586" s="43" t="s">
        <v>147</v>
      </c>
      <c r="D586" s="43" t="s">
        <v>118</v>
      </c>
      <c r="E586" s="43" t="s">
        <v>724</v>
      </c>
      <c r="F586" s="43" t="s">
        <v>278</v>
      </c>
      <c r="G586" s="46">
        <v>0</v>
      </c>
      <c r="H586" s="46">
        <v>0</v>
      </c>
      <c r="I586" s="46">
        <v>0</v>
      </c>
    </row>
    <row r="587" spans="1:9" s="28" customFormat="1" ht="51.75" hidden="1" x14ac:dyDescent="0.25">
      <c r="A587" s="55" t="s">
        <v>713</v>
      </c>
      <c r="B587" s="56" t="s">
        <v>123</v>
      </c>
      <c r="C587" s="43" t="s">
        <v>147</v>
      </c>
      <c r="D587" s="43" t="s">
        <v>118</v>
      </c>
      <c r="E587" s="43" t="s">
        <v>711</v>
      </c>
      <c r="F587" s="43"/>
      <c r="G587" s="46">
        <f>G588</f>
        <v>0</v>
      </c>
      <c r="H587" s="46">
        <v>0</v>
      </c>
      <c r="I587" s="46">
        <v>0</v>
      </c>
    </row>
    <row r="588" spans="1:9" s="28" customFormat="1" hidden="1" x14ac:dyDescent="0.25">
      <c r="A588" s="55" t="s">
        <v>277</v>
      </c>
      <c r="B588" s="56" t="s">
        <v>123</v>
      </c>
      <c r="C588" s="43" t="s">
        <v>147</v>
      </c>
      <c r="D588" s="43" t="s">
        <v>118</v>
      </c>
      <c r="E588" s="43" t="s">
        <v>711</v>
      </c>
      <c r="F588" s="43" t="s">
        <v>278</v>
      </c>
      <c r="G588" s="46">
        <v>0</v>
      </c>
      <c r="H588" s="46">
        <v>0</v>
      </c>
      <c r="I588" s="46">
        <v>0</v>
      </c>
    </row>
    <row r="589" spans="1:9" s="75" customFormat="1" ht="39" hidden="1" x14ac:dyDescent="0.25">
      <c r="A589" s="55" t="s">
        <v>635</v>
      </c>
      <c r="B589" s="56" t="s">
        <v>123</v>
      </c>
      <c r="C589" s="43" t="s">
        <v>147</v>
      </c>
      <c r="D589" s="43" t="s">
        <v>118</v>
      </c>
      <c r="E589" s="43" t="s">
        <v>634</v>
      </c>
      <c r="F589" s="43"/>
      <c r="G589" s="46">
        <f>G590</f>
        <v>0</v>
      </c>
      <c r="H589" s="46">
        <v>0</v>
      </c>
      <c r="I589" s="46">
        <v>0</v>
      </c>
    </row>
    <row r="590" spans="1:9" s="75" customFormat="1" hidden="1" x14ac:dyDescent="0.25">
      <c r="A590" s="55" t="s">
        <v>277</v>
      </c>
      <c r="B590" s="56" t="s">
        <v>123</v>
      </c>
      <c r="C590" s="43" t="s">
        <v>147</v>
      </c>
      <c r="D590" s="43" t="s">
        <v>118</v>
      </c>
      <c r="E590" s="43" t="s">
        <v>634</v>
      </c>
      <c r="F590" s="43" t="s">
        <v>278</v>
      </c>
      <c r="G590" s="46"/>
      <c r="H590" s="46">
        <v>0</v>
      </c>
      <c r="I590" s="46">
        <v>0</v>
      </c>
    </row>
    <row r="591" spans="1:9" s="75" customFormat="1" ht="39" hidden="1" x14ac:dyDescent="0.25">
      <c r="A591" s="55" t="s">
        <v>636</v>
      </c>
      <c r="B591" s="56" t="s">
        <v>123</v>
      </c>
      <c r="C591" s="43" t="s">
        <v>147</v>
      </c>
      <c r="D591" s="43" t="s">
        <v>118</v>
      </c>
      <c r="E591" s="43" t="s">
        <v>637</v>
      </c>
      <c r="F591" s="43"/>
      <c r="G591" s="46">
        <f>G592</f>
        <v>0</v>
      </c>
      <c r="H591" s="46">
        <v>0</v>
      </c>
      <c r="I591" s="46">
        <v>0</v>
      </c>
    </row>
    <row r="592" spans="1:9" s="75" customFormat="1" hidden="1" x14ac:dyDescent="0.25">
      <c r="A592" s="55" t="s">
        <v>277</v>
      </c>
      <c r="B592" s="56" t="s">
        <v>123</v>
      </c>
      <c r="C592" s="43" t="s">
        <v>147</v>
      </c>
      <c r="D592" s="43" t="s">
        <v>118</v>
      </c>
      <c r="E592" s="43" t="s">
        <v>637</v>
      </c>
      <c r="F592" s="43" t="s">
        <v>278</v>
      </c>
      <c r="G592" s="46"/>
      <c r="H592" s="46">
        <v>0</v>
      </c>
      <c r="I592" s="46">
        <v>0</v>
      </c>
    </row>
    <row r="593" spans="1:9" s="20" customFormat="1" ht="12.75" hidden="1" customHeight="1" x14ac:dyDescent="0.25">
      <c r="A593" s="55" t="s">
        <v>712</v>
      </c>
      <c r="B593" s="56" t="s">
        <v>123</v>
      </c>
      <c r="C593" s="43" t="s">
        <v>147</v>
      </c>
      <c r="D593" s="43" t="s">
        <v>118</v>
      </c>
      <c r="E593" s="43" t="s">
        <v>710</v>
      </c>
      <c r="F593" s="43"/>
      <c r="G593" s="46">
        <f>G594</f>
        <v>0</v>
      </c>
      <c r="H593" s="46">
        <v>0</v>
      </c>
      <c r="I593" s="46">
        <v>0</v>
      </c>
    </row>
    <row r="594" spans="1:9" s="20" customFormat="1" ht="13.5" hidden="1" customHeight="1" x14ac:dyDescent="0.25">
      <c r="A594" s="55" t="s">
        <v>277</v>
      </c>
      <c r="B594" s="56" t="s">
        <v>123</v>
      </c>
      <c r="C594" s="43" t="s">
        <v>147</v>
      </c>
      <c r="D594" s="43" t="s">
        <v>118</v>
      </c>
      <c r="E594" s="43" t="s">
        <v>710</v>
      </c>
      <c r="F594" s="43" t="s">
        <v>278</v>
      </c>
      <c r="G594" s="46">
        <v>0</v>
      </c>
      <c r="H594" s="46">
        <v>0</v>
      </c>
      <c r="I594" s="46">
        <v>0</v>
      </c>
    </row>
    <row r="595" spans="1:9" s="20" customFormat="1" ht="14.25" hidden="1" customHeight="1" x14ac:dyDescent="0.25">
      <c r="A595" s="55" t="s">
        <v>718</v>
      </c>
      <c r="B595" s="56" t="s">
        <v>123</v>
      </c>
      <c r="C595" s="43" t="s">
        <v>147</v>
      </c>
      <c r="D595" s="43" t="s">
        <v>118</v>
      </c>
      <c r="E595" s="43" t="s">
        <v>719</v>
      </c>
      <c r="F595" s="43"/>
      <c r="G595" s="46">
        <f>G596</f>
        <v>0</v>
      </c>
      <c r="H595" s="46">
        <v>0</v>
      </c>
      <c r="I595" s="46">
        <v>0</v>
      </c>
    </row>
    <row r="596" spans="1:9" s="20" customFormat="1" ht="15.75" hidden="1" customHeight="1" x14ac:dyDescent="0.25">
      <c r="A596" s="55" t="s">
        <v>277</v>
      </c>
      <c r="B596" s="56" t="s">
        <v>123</v>
      </c>
      <c r="C596" s="43" t="s">
        <v>147</v>
      </c>
      <c r="D596" s="43" t="s">
        <v>118</v>
      </c>
      <c r="E596" s="43" t="s">
        <v>719</v>
      </c>
      <c r="F596" s="43" t="s">
        <v>278</v>
      </c>
      <c r="G596" s="46">
        <v>0</v>
      </c>
      <c r="H596" s="46">
        <v>0</v>
      </c>
      <c r="I596" s="46">
        <v>0</v>
      </c>
    </row>
    <row r="597" spans="1:9" s="20" customFormat="1" ht="39" x14ac:dyDescent="0.25">
      <c r="A597" s="65" t="s">
        <v>800</v>
      </c>
      <c r="B597" s="53" t="s">
        <v>123</v>
      </c>
      <c r="C597" s="45" t="s">
        <v>147</v>
      </c>
      <c r="D597" s="45" t="s">
        <v>118</v>
      </c>
      <c r="E597" s="45" t="s">
        <v>139</v>
      </c>
      <c r="F597" s="45"/>
      <c r="G597" s="44">
        <f>G598</f>
        <v>17727</v>
      </c>
      <c r="H597" s="44">
        <v>0</v>
      </c>
      <c r="I597" s="44">
        <v>0</v>
      </c>
    </row>
    <row r="598" spans="1:9" s="20" customFormat="1" ht="39" x14ac:dyDescent="0.25">
      <c r="A598" s="54" t="s">
        <v>378</v>
      </c>
      <c r="B598" s="53" t="s">
        <v>123</v>
      </c>
      <c r="C598" s="45" t="s">
        <v>147</v>
      </c>
      <c r="D598" s="45" t="s">
        <v>118</v>
      </c>
      <c r="E598" s="45" t="s">
        <v>257</v>
      </c>
      <c r="F598" s="43"/>
      <c r="G598" s="44">
        <f>G599</f>
        <v>17727</v>
      </c>
      <c r="H598" s="44">
        <v>0</v>
      </c>
      <c r="I598" s="44">
        <v>0</v>
      </c>
    </row>
    <row r="599" spans="1:9" s="20" customFormat="1" ht="25.5" customHeight="1" x14ac:dyDescent="0.25">
      <c r="A599" s="55" t="s">
        <v>839</v>
      </c>
      <c r="B599" s="56" t="s">
        <v>123</v>
      </c>
      <c r="C599" s="43" t="s">
        <v>147</v>
      </c>
      <c r="D599" s="43" t="s">
        <v>118</v>
      </c>
      <c r="E599" s="56" t="s">
        <v>840</v>
      </c>
      <c r="F599" s="43"/>
      <c r="G599" s="46">
        <f>G600</f>
        <v>17727</v>
      </c>
      <c r="H599" s="46">
        <v>0</v>
      </c>
      <c r="I599" s="46">
        <v>0</v>
      </c>
    </row>
    <row r="600" spans="1:9" s="20" customFormat="1" ht="15.75" customHeight="1" x14ac:dyDescent="0.25">
      <c r="A600" s="55" t="s">
        <v>277</v>
      </c>
      <c r="B600" s="56" t="s">
        <v>123</v>
      </c>
      <c r="C600" s="43" t="s">
        <v>147</v>
      </c>
      <c r="D600" s="43" t="s">
        <v>118</v>
      </c>
      <c r="E600" s="56" t="s">
        <v>840</v>
      </c>
      <c r="F600" s="43" t="s">
        <v>278</v>
      </c>
      <c r="G600" s="46">
        <v>17727</v>
      </c>
      <c r="H600" s="46">
        <v>0</v>
      </c>
      <c r="I600" s="46">
        <v>0</v>
      </c>
    </row>
    <row r="601" spans="1:9" s="20" customFormat="1" ht="15.75" hidden="1" customHeight="1" x14ac:dyDescent="0.25">
      <c r="A601" s="55"/>
      <c r="B601" s="56"/>
      <c r="C601" s="43"/>
      <c r="D601" s="43"/>
      <c r="E601" s="43"/>
      <c r="F601" s="43"/>
      <c r="G601" s="46"/>
      <c r="H601" s="46"/>
      <c r="I601" s="46"/>
    </row>
    <row r="602" spans="1:9" s="20" customFormat="1" ht="15.75" hidden="1" customHeight="1" x14ac:dyDescent="0.25">
      <c r="A602" s="55"/>
      <c r="B602" s="56"/>
      <c r="C602" s="43"/>
      <c r="D602" s="43"/>
      <c r="E602" s="43"/>
      <c r="F602" s="43"/>
      <c r="G602" s="46"/>
      <c r="H602" s="46"/>
      <c r="I602" s="46"/>
    </row>
    <row r="603" spans="1:9" s="20" customFormat="1" ht="53.25" hidden="1" customHeight="1" x14ac:dyDescent="0.25">
      <c r="A603" s="54" t="s">
        <v>592</v>
      </c>
      <c r="B603" s="53" t="s">
        <v>123</v>
      </c>
      <c r="C603" s="45" t="s">
        <v>147</v>
      </c>
      <c r="D603" s="45" t="s">
        <v>118</v>
      </c>
      <c r="E603" s="45" t="s">
        <v>258</v>
      </c>
      <c r="F603" s="45"/>
      <c r="G603" s="44">
        <f>G604</f>
        <v>0</v>
      </c>
      <c r="H603" s="44">
        <v>0</v>
      </c>
      <c r="I603" s="44">
        <v>0</v>
      </c>
    </row>
    <row r="604" spans="1:9" s="20" customFormat="1" ht="25.5" hidden="1" customHeight="1" x14ac:dyDescent="0.25">
      <c r="A604" s="55" t="s">
        <v>723</v>
      </c>
      <c r="B604" s="56" t="s">
        <v>123</v>
      </c>
      <c r="C604" s="43" t="s">
        <v>147</v>
      </c>
      <c r="D604" s="43" t="s">
        <v>118</v>
      </c>
      <c r="E604" s="43" t="s">
        <v>725</v>
      </c>
      <c r="F604" s="43"/>
      <c r="G604" s="46">
        <f>G605</f>
        <v>0</v>
      </c>
      <c r="H604" s="46">
        <v>0</v>
      </c>
      <c r="I604" s="46">
        <v>0</v>
      </c>
    </row>
    <row r="605" spans="1:9" s="20" customFormat="1" ht="18.75" hidden="1" customHeight="1" x14ac:dyDescent="0.25">
      <c r="A605" s="55" t="s">
        <v>277</v>
      </c>
      <c r="B605" s="56" t="s">
        <v>123</v>
      </c>
      <c r="C605" s="43" t="s">
        <v>147</v>
      </c>
      <c r="D605" s="43" t="s">
        <v>118</v>
      </c>
      <c r="E605" s="43" t="s">
        <v>725</v>
      </c>
      <c r="F605" s="43" t="s">
        <v>278</v>
      </c>
      <c r="G605" s="46">
        <v>0</v>
      </c>
      <c r="H605" s="46">
        <v>0</v>
      </c>
      <c r="I605" s="46">
        <v>0</v>
      </c>
    </row>
    <row r="606" spans="1:9" s="20" customFormat="1" ht="77.45" customHeight="1" x14ac:dyDescent="0.25">
      <c r="A606" s="55" t="s">
        <v>888</v>
      </c>
      <c r="B606" s="56" t="s">
        <v>123</v>
      </c>
      <c r="C606" s="43" t="s">
        <v>147</v>
      </c>
      <c r="D606" s="43" t="s">
        <v>118</v>
      </c>
      <c r="E606" s="43" t="s">
        <v>185</v>
      </c>
      <c r="F606" s="43"/>
      <c r="G606" s="46">
        <f>G608+G609</f>
        <v>3090.5</v>
      </c>
      <c r="H606" s="46">
        <v>0</v>
      </c>
      <c r="I606" s="46">
        <v>0</v>
      </c>
    </row>
    <row r="607" spans="1:9" s="20" customFormat="1" ht="54.6" customHeight="1" x14ac:dyDescent="0.25">
      <c r="A607" s="55" t="s">
        <v>882</v>
      </c>
      <c r="B607" s="56" t="s">
        <v>123</v>
      </c>
      <c r="C607" s="43" t="s">
        <v>147</v>
      </c>
      <c r="D607" s="43" t="s">
        <v>118</v>
      </c>
      <c r="E607" s="43" t="s">
        <v>883</v>
      </c>
      <c r="F607" s="43"/>
      <c r="G607" s="46"/>
      <c r="H607" s="46">
        <v>0</v>
      </c>
      <c r="I607" s="46">
        <v>0</v>
      </c>
    </row>
    <row r="608" spans="1:9" s="20" customFormat="1" ht="21.6" customHeight="1" x14ac:dyDescent="0.25">
      <c r="A608" s="55" t="s">
        <v>881</v>
      </c>
      <c r="B608" s="56" t="s">
        <v>123</v>
      </c>
      <c r="C608" s="43" t="s">
        <v>147</v>
      </c>
      <c r="D608" s="43" t="s">
        <v>118</v>
      </c>
      <c r="E608" s="43" t="s">
        <v>883</v>
      </c>
      <c r="F608" s="43" t="s">
        <v>278</v>
      </c>
      <c r="G608" s="86">
        <v>2040.5</v>
      </c>
      <c r="H608" s="46">
        <v>0</v>
      </c>
      <c r="I608" s="46">
        <v>0</v>
      </c>
    </row>
    <row r="609" spans="1:9" s="20" customFormat="1" ht="51.75" x14ac:dyDescent="0.25">
      <c r="A609" s="55" t="s">
        <v>897</v>
      </c>
      <c r="B609" s="56" t="s">
        <v>123</v>
      </c>
      <c r="C609" s="43" t="s">
        <v>147</v>
      </c>
      <c r="D609" s="43" t="s">
        <v>118</v>
      </c>
      <c r="E609" s="43" t="s">
        <v>896</v>
      </c>
      <c r="F609" s="43"/>
      <c r="G609" s="86">
        <f>G610</f>
        <v>1050</v>
      </c>
      <c r="H609" s="46">
        <f>H610</f>
        <v>0</v>
      </c>
      <c r="I609" s="46">
        <f>I610</f>
        <v>0</v>
      </c>
    </row>
    <row r="610" spans="1:9" s="20" customFormat="1" ht="21.6" customHeight="1" x14ac:dyDescent="0.25">
      <c r="A610" s="55" t="s">
        <v>881</v>
      </c>
      <c r="B610" s="56" t="s">
        <v>123</v>
      </c>
      <c r="C610" s="43" t="s">
        <v>147</v>
      </c>
      <c r="D610" s="43" t="s">
        <v>118</v>
      </c>
      <c r="E610" s="43" t="s">
        <v>896</v>
      </c>
      <c r="F610" s="43" t="s">
        <v>278</v>
      </c>
      <c r="G610" s="86">
        <v>1050</v>
      </c>
      <c r="H610" s="46">
        <v>0</v>
      </c>
      <c r="I610" s="46">
        <v>0</v>
      </c>
    </row>
    <row r="611" spans="1:9" s="20" customFormat="1" ht="51" customHeight="1" x14ac:dyDescent="0.25">
      <c r="A611" s="54" t="s">
        <v>889</v>
      </c>
      <c r="B611" s="56" t="s">
        <v>123</v>
      </c>
      <c r="C611" s="43" t="s">
        <v>147</v>
      </c>
      <c r="D611" s="43" t="s">
        <v>118</v>
      </c>
      <c r="E611" s="43" t="s">
        <v>871</v>
      </c>
      <c r="F611" s="43"/>
      <c r="G611" s="46">
        <f>G612+G614+G616+G618+G620+G622</f>
        <v>450.30000000000007</v>
      </c>
      <c r="H611" s="46">
        <v>0</v>
      </c>
      <c r="I611" s="46">
        <v>0</v>
      </c>
    </row>
    <row r="612" spans="1:9" s="20" customFormat="1" ht="106.5" customHeight="1" x14ac:dyDescent="0.25">
      <c r="A612" s="85" t="s">
        <v>877</v>
      </c>
      <c r="B612" s="56" t="s">
        <v>123</v>
      </c>
      <c r="C612" s="43" t="s">
        <v>147</v>
      </c>
      <c r="D612" s="43" t="s">
        <v>118</v>
      </c>
      <c r="E612" s="43" t="s">
        <v>860</v>
      </c>
      <c r="F612" s="43"/>
      <c r="G612" s="46">
        <f>G613</f>
        <v>166.1</v>
      </c>
      <c r="H612" s="46">
        <v>0</v>
      </c>
      <c r="I612" s="46">
        <v>0</v>
      </c>
    </row>
    <row r="613" spans="1:9" s="20" customFormat="1" ht="18.75" customHeight="1" x14ac:dyDescent="0.25">
      <c r="A613" s="55" t="s">
        <v>277</v>
      </c>
      <c r="B613" s="56" t="s">
        <v>123</v>
      </c>
      <c r="C613" s="43" t="s">
        <v>147</v>
      </c>
      <c r="D613" s="43" t="s">
        <v>861</v>
      </c>
      <c r="E613" s="43" t="s">
        <v>860</v>
      </c>
      <c r="F613" s="43" t="s">
        <v>278</v>
      </c>
      <c r="G613" s="46">
        <v>166.1</v>
      </c>
      <c r="H613" s="46">
        <v>0</v>
      </c>
      <c r="I613" s="46">
        <v>0</v>
      </c>
    </row>
    <row r="614" spans="1:9" s="20" customFormat="1" ht="57" customHeight="1" x14ac:dyDescent="0.25">
      <c r="A614" s="55" t="s">
        <v>869</v>
      </c>
      <c r="B614" s="56" t="s">
        <v>123</v>
      </c>
      <c r="C614" s="43" t="s">
        <v>147</v>
      </c>
      <c r="D614" s="43" t="s">
        <v>861</v>
      </c>
      <c r="E614" s="43" t="s">
        <v>862</v>
      </c>
      <c r="F614" s="43"/>
      <c r="G614" s="46">
        <f>G615</f>
        <v>71.2</v>
      </c>
      <c r="H614" s="46">
        <v>0</v>
      </c>
      <c r="I614" s="46">
        <v>0</v>
      </c>
    </row>
    <row r="615" spans="1:9" s="20" customFormat="1" ht="18.75" customHeight="1" x14ac:dyDescent="0.25">
      <c r="A615" s="55" t="s">
        <v>277</v>
      </c>
      <c r="B615" s="56" t="s">
        <v>123</v>
      </c>
      <c r="C615" s="43" t="s">
        <v>147</v>
      </c>
      <c r="D615" s="43" t="s">
        <v>861</v>
      </c>
      <c r="E615" s="43" t="s">
        <v>862</v>
      </c>
      <c r="F615" s="43" t="s">
        <v>278</v>
      </c>
      <c r="G615" s="46">
        <v>71.2</v>
      </c>
      <c r="H615" s="46">
        <v>0</v>
      </c>
      <c r="I615" s="46">
        <v>0</v>
      </c>
    </row>
    <row r="616" spans="1:9" s="20" customFormat="1" ht="107.25" customHeight="1" x14ac:dyDescent="0.25">
      <c r="A616" s="85" t="s">
        <v>878</v>
      </c>
      <c r="B616" s="56" t="s">
        <v>123</v>
      </c>
      <c r="C616" s="43" t="s">
        <v>147</v>
      </c>
      <c r="D616" s="43" t="s">
        <v>118</v>
      </c>
      <c r="E616" s="43" t="s">
        <v>863</v>
      </c>
      <c r="F616" s="43"/>
      <c r="G616" s="46">
        <f>G617</f>
        <v>62.5</v>
      </c>
      <c r="H616" s="46">
        <v>0</v>
      </c>
      <c r="I616" s="46">
        <v>0</v>
      </c>
    </row>
    <row r="617" spans="1:9" s="20" customFormat="1" ht="18.75" customHeight="1" x14ac:dyDescent="0.25">
      <c r="A617" s="55" t="s">
        <v>277</v>
      </c>
      <c r="B617" s="56" t="s">
        <v>123</v>
      </c>
      <c r="C617" s="43" t="s">
        <v>147</v>
      </c>
      <c r="D617" s="43" t="s">
        <v>118</v>
      </c>
      <c r="E617" s="43" t="s">
        <v>864</v>
      </c>
      <c r="F617" s="43" t="s">
        <v>278</v>
      </c>
      <c r="G617" s="46">
        <v>62.5</v>
      </c>
      <c r="H617" s="46">
        <v>0</v>
      </c>
      <c r="I617" s="46">
        <v>0</v>
      </c>
    </row>
    <row r="618" spans="1:9" s="20" customFormat="1" ht="52.15" customHeight="1" x14ac:dyDescent="0.25">
      <c r="A618" s="55" t="s">
        <v>867</v>
      </c>
      <c r="B618" s="56" t="s">
        <v>123</v>
      </c>
      <c r="C618" s="43" t="s">
        <v>147</v>
      </c>
      <c r="D618" s="43" t="s">
        <v>118</v>
      </c>
      <c r="E618" s="43" t="s">
        <v>865</v>
      </c>
      <c r="F618" s="43"/>
      <c r="G618" s="46">
        <f>G619</f>
        <v>26.8</v>
      </c>
      <c r="H618" s="46">
        <v>0</v>
      </c>
      <c r="I618" s="46">
        <v>0</v>
      </c>
    </row>
    <row r="619" spans="1:9" s="20" customFormat="1" ht="18.75" customHeight="1" x14ac:dyDescent="0.25">
      <c r="A619" s="55" t="s">
        <v>277</v>
      </c>
      <c r="B619" s="56" t="s">
        <v>123</v>
      </c>
      <c r="C619" s="43" t="s">
        <v>147</v>
      </c>
      <c r="D619" s="43" t="s">
        <v>118</v>
      </c>
      <c r="E619" s="43" t="s">
        <v>865</v>
      </c>
      <c r="F619" s="43" t="s">
        <v>278</v>
      </c>
      <c r="G619" s="46">
        <v>26.8</v>
      </c>
      <c r="H619" s="46">
        <v>0</v>
      </c>
      <c r="I619" s="46">
        <v>0</v>
      </c>
    </row>
    <row r="620" spans="1:9" s="20" customFormat="1" ht="102.6" customHeight="1" x14ac:dyDescent="0.25">
      <c r="A620" s="85" t="s">
        <v>879</v>
      </c>
      <c r="B620" s="56" t="s">
        <v>123</v>
      </c>
      <c r="C620" s="43" t="s">
        <v>147</v>
      </c>
      <c r="D620" s="43" t="s">
        <v>118</v>
      </c>
      <c r="E620" s="43" t="s">
        <v>866</v>
      </c>
      <c r="F620" s="43"/>
      <c r="G620" s="46">
        <v>86.6</v>
      </c>
      <c r="H620" s="46">
        <v>0</v>
      </c>
      <c r="I620" s="46">
        <v>0</v>
      </c>
    </row>
    <row r="621" spans="1:9" s="20" customFormat="1" ht="18.75" customHeight="1" x14ac:dyDescent="0.25">
      <c r="A621" s="55" t="s">
        <v>277</v>
      </c>
      <c r="B621" s="56" t="s">
        <v>123</v>
      </c>
      <c r="C621" s="43" t="s">
        <v>147</v>
      </c>
      <c r="D621" s="43" t="s">
        <v>118</v>
      </c>
      <c r="E621" s="43" t="s">
        <v>866</v>
      </c>
      <c r="F621" s="43" t="s">
        <v>278</v>
      </c>
      <c r="G621" s="46">
        <v>86.6</v>
      </c>
      <c r="H621" s="46">
        <v>0</v>
      </c>
      <c r="I621" s="46">
        <v>0</v>
      </c>
    </row>
    <row r="622" spans="1:9" s="20" customFormat="1" ht="54.6" customHeight="1" x14ac:dyDescent="0.25">
      <c r="A622" s="55" t="s">
        <v>868</v>
      </c>
      <c r="B622" s="56" t="s">
        <v>123</v>
      </c>
      <c r="C622" s="43" t="s">
        <v>147</v>
      </c>
      <c r="D622" s="43" t="s">
        <v>118</v>
      </c>
      <c r="E622" s="43" t="s">
        <v>870</v>
      </c>
      <c r="F622" s="43"/>
      <c r="G622" s="46">
        <f>G623</f>
        <v>37.1</v>
      </c>
      <c r="H622" s="46">
        <v>0</v>
      </c>
      <c r="I622" s="46">
        <v>0</v>
      </c>
    </row>
    <row r="623" spans="1:9" s="20" customFormat="1" ht="18.75" customHeight="1" x14ac:dyDescent="0.25">
      <c r="A623" s="55" t="s">
        <v>277</v>
      </c>
      <c r="B623" s="56" t="s">
        <v>123</v>
      </c>
      <c r="C623" s="43" t="s">
        <v>147</v>
      </c>
      <c r="D623" s="43" t="s">
        <v>118</v>
      </c>
      <c r="E623" s="43" t="s">
        <v>870</v>
      </c>
      <c r="F623" s="43" t="s">
        <v>278</v>
      </c>
      <c r="G623" s="46">
        <v>37.1</v>
      </c>
      <c r="H623" s="46">
        <v>0</v>
      </c>
      <c r="I623" s="46">
        <v>0</v>
      </c>
    </row>
    <row r="624" spans="1:9" s="28" customFormat="1" ht="26.25" x14ac:dyDescent="0.25">
      <c r="A624" s="64" t="s">
        <v>381</v>
      </c>
      <c r="B624" s="53" t="s">
        <v>152</v>
      </c>
      <c r="C624" s="43"/>
      <c r="D624" s="43"/>
      <c r="E624" s="43"/>
      <c r="F624" s="43"/>
      <c r="G624" s="44">
        <f>G625+G713+G776+G830+G846+G900+G709</f>
        <v>215314.5</v>
      </c>
      <c r="H624" s="44">
        <f>H625+H713+H776+H846+H900+H830</f>
        <v>108626.6</v>
      </c>
      <c r="I624" s="44">
        <f>I625+I713+I776+I830+I846+I900</f>
        <v>106700.4</v>
      </c>
    </row>
    <row r="625" spans="1:12" s="28" customFormat="1" x14ac:dyDescent="0.25">
      <c r="A625" s="54" t="s">
        <v>153</v>
      </c>
      <c r="B625" s="53" t="s">
        <v>152</v>
      </c>
      <c r="C625" s="45" t="s">
        <v>46</v>
      </c>
      <c r="D625" s="45"/>
      <c r="E625" s="45"/>
      <c r="F625" s="45"/>
      <c r="G625" s="44">
        <f>G626+G631+G644+G647+G650</f>
        <v>105687.1</v>
      </c>
      <c r="H625" s="44">
        <f>H626+H631+H644+H647+H650</f>
        <v>70905.100000000006</v>
      </c>
      <c r="I625" s="44">
        <f>I626+I631+I644+I647+I650</f>
        <v>69948.800000000003</v>
      </c>
    </row>
    <row r="626" spans="1:12" s="28" customFormat="1" ht="39" x14ac:dyDescent="0.25">
      <c r="A626" s="54" t="s">
        <v>382</v>
      </c>
      <c r="B626" s="53" t="s">
        <v>152</v>
      </c>
      <c r="C626" s="45" t="s">
        <v>46</v>
      </c>
      <c r="D626" s="45" t="s">
        <v>22</v>
      </c>
      <c r="E626" s="45"/>
      <c r="F626" s="45"/>
      <c r="G626" s="44">
        <f>G627+G629</f>
        <v>2581.6999999999998</v>
      </c>
      <c r="H626" s="44">
        <f t="shared" ref="G626:I627" si="38">H627</f>
        <v>2557.9</v>
      </c>
      <c r="I626" s="44">
        <f t="shared" si="38"/>
        <v>2557.9</v>
      </c>
    </row>
    <row r="627" spans="1:12" s="28" customFormat="1" x14ac:dyDescent="0.25">
      <c r="A627" s="55" t="s">
        <v>154</v>
      </c>
      <c r="B627" s="56" t="s">
        <v>152</v>
      </c>
      <c r="C627" s="43" t="s">
        <v>46</v>
      </c>
      <c r="D627" s="43" t="s">
        <v>22</v>
      </c>
      <c r="E627" s="43" t="s">
        <v>155</v>
      </c>
      <c r="F627" s="43"/>
      <c r="G627" s="46">
        <f t="shared" si="38"/>
        <v>2581.6999999999998</v>
      </c>
      <c r="H627" s="46">
        <f t="shared" si="38"/>
        <v>2557.9</v>
      </c>
      <c r="I627" s="46">
        <f t="shared" si="38"/>
        <v>2557.9</v>
      </c>
    </row>
    <row r="628" spans="1:12" s="28" customFormat="1" ht="26.25" x14ac:dyDescent="0.25">
      <c r="A628" s="55" t="s">
        <v>899</v>
      </c>
      <c r="B628" s="56" t="s">
        <v>152</v>
      </c>
      <c r="C628" s="43" t="s">
        <v>46</v>
      </c>
      <c r="D628" s="43" t="s">
        <v>22</v>
      </c>
      <c r="E628" s="43" t="s">
        <v>155</v>
      </c>
      <c r="F628" s="43" t="s">
        <v>157</v>
      </c>
      <c r="G628" s="80">
        <v>2581.6999999999998</v>
      </c>
      <c r="H628" s="46">
        <v>2557.9</v>
      </c>
      <c r="I628" s="46">
        <v>2557.9</v>
      </c>
    </row>
    <row r="629" spans="1:12" s="28" customFormat="1" ht="64.5" hidden="1" x14ac:dyDescent="0.25">
      <c r="A629" s="55" t="s">
        <v>499</v>
      </c>
      <c r="B629" s="56" t="s">
        <v>152</v>
      </c>
      <c r="C629" s="43" t="s">
        <v>46</v>
      </c>
      <c r="D629" s="43" t="s">
        <v>22</v>
      </c>
      <c r="E629" s="43" t="s">
        <v>743</v>
      </c>
      <c r="F629" s="43"/>
      <c r="G629" s="46">
        <f>G630</f>
        <v>0</v>
      </c>
      <c r="H629" s="46">
        <f>H630</f>
        <v>0</v>
      </c>
      <c r="I629" s="46">
        <f>I630</f>
        <v>0</v>
      </c>
    </row>
    <row r="630" spans="1:12" s="28" customFormat="1" ht="26.25" hidden="1" x14ac:dyDescent="0.25">
      <c r="A630" s="55" t="s">
        <v>156</v>
      </c>
      <c r="B630" s="56" t="s">
        <v>152</v>
      </c>
      <c r="C630" s="43" t="s">
        <v>46</v>
      </c>
      <c r="D630" s="43" t="s">
        <v>22</v>
      </c>
      <c r="E630" s="43" t="s">
        <v>743</v>
      </c>
      <c r="F630" s="43" t="s">
        <v>157</v>
      </c>
      <c r="G630" s="46">
        <v>0</v>
      </c>
      <c r="H630" s="46">
        <v>0</v>
      </c>
      <c r="I630" s="46">
        <v>0</v>
      </c>
    </row>
    <row r="631" spans="1:12" s="28" customFormat="1" ht="56.25" customHeight="1" x14ac:dyDescent="0.25">
      <c r="A631" s="54" t="s">
        <v>383</v>
      </c>
      <c r="B631" s="53" t="s">
        <v>152</v>
      </c>
      <c r="C631" s="45" t="s">
        <v>46</v>
      </c>
      <c r="D631" s="45" t="s">
        <v>10</v>
      </c>
      <c r="E631" s="43"/>
      <c r="F631" s="43"/>
      <c r="G631" s="44">
        <f>G632+G637+G642+G640</f>
        <v>60084.200000000004</v>
      </c>
      <c r="H631" s="44">
        <f>H632+H637+H642</f>
        <v>57615.4</v>
      </c>
      <c r="I631" s="44">
        <f>I632+I637+I642</f>
        <v>57615.4</v>
      </c>
      <c r="L631" s="38"/>
    </row>
    <row r="632" spans="1:12" s="28" customFormat="1" ht="39" x14ac:dyDescent="0.25">
      <c r="A632" s="54" t="s">
        <v>800</v>
      </c>
      <c r="B632" s="53" t="s">
        <v>152</v>
      </c>
      <c r="C632" s="45" t="s">
        <v>46</v>
      </c>
      <c r="D632" s="45" t="s">
        <v>10</v>
      </c>
      <c r="E632" s="45" t="s">
        <v>139</v>
      </c>
      <c r="F632" s="45"/>
      <c r="G632" s="44">
        <f t="shared" ref="G632:I633" si="39">G633</f>
        <v>3560.3</v>
      </c>
      <c r="H632" s="44">
        <f t="shared" si="39"/>
        <v>3560.3</v>
      </c>
      <c r="I632" s="44">
        <f t="shared" si="39"/>
        <v>3560.3</v>
      </c>
    </row>
    <row r="633" spans="1:12" s="28" customFormat="1" ht="39" x14ac:dyDescent="0.25">
      <c r="A633" s="54" t="s">
        <v>378</v>
      </c>
      <c r="B633" s="53" t="s">
        <v>152</v>
      </c>
      <c r="C633" s="45" t="s">
        <v>46</v>
      </c>
      <c r="D633" s="45" t="s">
        <v>10</v>
      </c>
      <c r="E633" s="45" t="s">
        <v>257</v>
      </c>
      <c r="F633" s="45"/>
      <c r="G633" s="44">
        <f t="shared" si="39"/>
        <v>3560.3</v>
      </c>
      <c r="H633" s="44">
        <f t="shared" si="39"/>
        <v>3560.3</v>
      </c>
      <c r="I633" s="44">
        <f t="shared" si="39"/>
        <v>3560.3</v>
      </c>
    </row>
    <row r="634" spans="1:12" s="28" customFormat="1" ht="39" x14ac:dyDescent="0.25">
      <c r="A634" s="55" t="s">
        <v>127</v>
      </c>
      <c r="B634" s="56" t="s">
        <v>152</v>
      </c>
      <c r="C634" s="43" t="s">
        <v>46</v>
      </c>
      <c r="D634" s="43" t="s">
        <v>10</v>
      </c>
      <c r="E634" s="43" t="s">
        <v>657</v>
      </c>
      <c r="F634" s="43"/>
      <c r="G634" s="46">
        <f>G635+G636</f>
        <v>3560.3</v>
      </c>
      <c r="H634" s="46">
        <f>H635+H636</f>
        <v>3560.3</v>
      </c>
      <c r="I634" s="46">
        <f>I635+I636</f>
        <v>3560.3</v>
      </c>
    </row>
    <row r="635" spans="1:12" s="28" customFormat="1" ht="26.25" x14ac:dyDescent="0.25">
      <c r="A635" s="55" t="s">
        <v>899</v>
      </c>
      <c r="B635" s="56" t="s">
        <v>152</v>
      </c>
      <c r="C635" s="43" t="s">
        <v>46</v>
      </c>
      <c r="D635" s="43" t="s">
        <v>10</v>
      </c>
      <c r="E635" s="43" t="s">
        <v>657</v>
      </c>
      <c r="F635" s="43" t="s">
        <v>157</v>
      </c>
      <c r="G635" s="46">
        <v>3535.3</v>
      </c>
      <c r="H635" s="46">
        <v>3535.3</v>
      </c>
      <c r="I635" s="46">
        <v>3535.3</v>
      </c>
    </row>
    <row r="636" spans="1:12" s="28" customFormat="1" ht="39" x14ac:dyDescent="0.25">
      <c r="A636" s="55" t="s">
        <v>898</v>
      </c>
      <c r="B636" s="56" t="s">
        <v>152</v>
      </c>
      <c r="C636" s="43" t="s">
        <v>46</v>
      </c>
      <c r="D636" s="43" t="s">
        <v>10</v>
      </c>
      <c r="E636" s="43" t="s">
        <v>657</v>
      </c>
      <c r="F636" s="43" t="s">
        <v>67</v>
      </c>
      <c r="G636" s="46">
        <v>25</v>
      </c>
      <c r="H636" s="46">
        <v>25</v>
      </c>
      <c r="I636" s="46">
        <v>25</v>
      </c>
    </row>
    <row r="637" spans="1:12" s="28" customFormat="1" ht="26.25" x14ac:dyDescent="0.25">
      <c r="A637" s="55" t="s">
        <v>158</v>
      </c>
      <c r="B637" s="56" t="s">
        <v>152</v>
      </c>
      <c r="C637" s="43" t="s">
        <v>46</v>
      </c>
      <c r="D637" s="43" t="s">
        <v>10</v>
      </c>
      <c r="E637" s="43" t="s">
        <v>159</v>
      </c>
      <c r="F637" s="43"/>
      <c r="G637" s="46">
        <f>G638+G639</f>
        <v>56321.9</v>
      </c>
      <c r="H637" s="46">
        <f>H638+H639+H641</f>
        <v>54053.1</v>
      </c>
      <c r="I637" s="46">
        <f>I638+I639+I641</f>
        <v>54053.1</v>
      </c>
    </row>
    <row r="638" spans="1:12" s="28" customFormat="1" ht="26.25" x14ac:dyDescent="0.25">
      <c r="A638" s="55" t="s">
        <v>899</v>
      </c>
      <c r="B638" s="56" t="s">
        <v>152</v>
      </c>
      <c r="C638" s="43" t="s">
        <v>46</v>
      </c>
      <c r="D638" s="43" t="s">
        <v>10</v>
      </c>
      <c r="E638" s="43" t="s">
        <v>159</v>
      </c>
      <c r="F638" s="43" t="s">
        <v>157</v>
      </c>
      <c r="G638" s="80">
        <v>56095.1</v>
      </c>
      <c r="H638" s="46">
        <v>53927</v>
      </c>
      <c r="I638" s="46">
        <v>53927</v>
      </c>
    </row>
    <row r="639" spans="1:12" s="28" customFormat="1" ht="39" x14ac:dyDescent="0.25">
      <c r="A639" s="55" t="s">
        <v>898</v>
      </c>
      <c r="B639" s="56" t="s">
        <v>152</v>
      </c>
      <c r="C639" s="43" t="s">
        <v>46</v>
      </c>
      <c r="D639" s="43" t="s">
        <v>10</v>
      </c>
      <c r="E639" s="43" t="s">
        <v>159</v>
      </c>
      <c r="F639" s="43" t="s">
        <v>67</v>
      </c>
      <c r="G639" s="46">
        <v>226.8</v>
      </c>
      <c r="H639" s="46">
        <v>126.1</v>
      </c>
      <c r="I639" s="46">
        <v>126.1</v>
      </c>
    </row>
    <row r="640" spans="1:12" s="28" customFormat="1" ht="51.75" x14ac:dyDescent="0.25">
      <c r="A640" s="55" t="s">
        <v>853</v>
      </c>
      <c r="B640" s="56" t="s">
        <v>152</v>
      </c>
      <c r="C640" s="43" t="s">
        <v>46</v>
      </c>
      <c r="D640" s="43" t="s">
        <v>10</v>
      </c>
      <c r="E640" s="43" t="s">
        <v>854</v>
      </c>
      <c r="F640" s="43"/>
      <c r="G640" s="46">
        <f>G641</f>
        <v>200</v>
      </c>
      <c r="H640" s="46">
        <v>0</v>
      </c>
      <c r="I640" s="46">
        <v>0</v>
      </c>
    </row>
    <row r="641" spans="1:9" s="28" customFormat="1" ht="25.5" customHeight="1" x14ac:dyDescent="0.25">
      <c r="A641" s="55" t="s">
        <v>156</v>
      </c>
      <c r="B641" s="43" t="s">
        <v>152</v>
      </c>
      <c r="C641" s="43" t="s">
        <v>46</v>
      </c>
      <c r="D641" s="43" t="s">
        <v>10</v>
      </c>
      <c r="E641" s="43" t="s">
        <v>854</v>
      </c>
      <c r="F641" s="43" t="s">
        <v>157</v>
      </c>
      <c r="G641" s="46">
        <v>200</v>
      </c>
      <c r="H641" s="46">
        <v>0</v>
      </c>
      <c r="I641" s="46">
        <v>0</v>
      </c>
    </row>
    <row r="642" spans="1:9" s="28" customFormat="1" ht="64.5" x14ac:dyDescent="0.25">
      <c r="A642" s="55" t="s">
        <v>131</v>
      </c>
      <c r="B642" s="56" t="s">
        <v>152</v>
      </c>
      <c r="C642" s="43" t="s">
        <v>46</v>
      </c>
      <c r="D642" s="43" t="s">
        <v>10</v>
      </c>
      <c r="E642" s="43" t="s">
        <v>132</v>
      </c>
      <c r="F642" s="43"/>
      <c r="G642" s="46">
        <f>G643</f>
        <v>2</v>
      </c>
      <c r="H642" s="46">
        <f>H643</f>
        <v>2</v>
      </c>
      <c r="I642" s="46">
        <f>I643</f>
        <v>2</v>
      </c>
    </row>
    <row r="643" spans="1:9" s="28" customFormat="1" ht="39" x14ac:dyDescent="0.25">
      <c r="A643" s="55" t="s">
        <v>898</v>
      </c>
      <c r="B643" s="56" t="s">
        <v>152</v>
      </c>
      <c r="C643" s="43" t="s">
        <v>46</v>
      </c>
      <c r="D643" s="43" t="s">
        <v>10</v>
      </c>
      <c r="E643" s="43" t="s">
        <v>132</v>
      </c>
      <c r="F643" s="43" t="s">
        <v>67</v>
      </c>
      <c r="G643" s="46">
        <v>2</v>
      </c>
      <c r="H643" s="46">
        <v>2</v>
      </c>
      <c r="I643" s="46">
        <v>2</v>
      </c>
    </row>
    <row r="644" spans="1:9" s="28" customFormat="1" x14ac:dyDescent="0.25">
      <c r="A644" s="54" t="s">
        <v>162</v>
      </c>
      <c r="B644" s="53" t="s">
        <v>152</v>
      </c>
      <c r="C644" s="45" t="s">
        <v>46</v>
      </c>
      <c r="D644" s="45" t="s">
        <v>163</v>
      </c>
      <c r="E644" s="45"/>
      <c r="F644" s="45"/>
      <c r="G644" s="44">
        <f t="shared" ref="G644:I645" si="40">G645</f>
        <v>3.5</v>
      </c>
      <c r="H644" s="44">
        <f t="shared" si="40"/>
        <v>3.7</v>
      </c>
      <c r="I644" s="44">
        <f t="shared" si="40"/>
        <v>3.3</v>
      </c>
    </row>
    <row r="645" spans="1:9" s="28" customFormat="1" ht="39" x14ac:dyDescent="0.25">
      <c r="A645" s="55" t="s">
        <v>164</v>
      </c>
      <c r="B645" s="56" t="s">
        <v>152</v>
      </c>
      <c r="C645" s="43" t="s">
        <v>46</v>
      </c>
      <c r="D645" s="43" t="s">
        <v>163</v>
      </c>
      <c r="E645" s="43" t="s">
        <v>165</v>
      </c>
      <c r="F645" s="43"/>
      <c r="G645" s="46">
        <f t="shared" si="40"/>
        <v>3.5</v>
      </c>
      <c r="H645" s="46">
        <f t="shared" si="40"/>
        <v>3.7</v>
      </c>
      <c r="I645" s="46">
        <f t="shared" si="40"/>
        <v>3.3</v>
      </c>
    </row>
    <row r="646" spans="1:9" s="28" customFormat="1" ht="26.25" x14ac:dyDescent="0.25">
      <c r="A646" s="55" t="s">
        <v>66</v>
      </c>
      <c r="B646" s="56" t="s">
        <v>152</v>
      </c>
      <c r="C646" s="43" t="s">
        <v>46</v>
      </c>
      <c r="D646" s="43" t="s">
        <v>163</v>
      </c>
      <c r="E646" s="43" t="s">
        <v>165</v>
      </c>
      <c r="F646" s="43" t="s">
        <v>67</v>
      </c>
      <c r="G646" s="46">
        <v>3.5</v>
      </c>
      <c r="H646" s="46">
        <v>3.7</v>
      </c>
      <c r="I646" s="46">
        <v>3.3</v>
      </c>
    </row>
    <row r="647" spans="1:9" s="28" customFormat="1" x14ac:dyDescent="0.25">
      <c r="A647" s="54" t="s">
        <v>166</v>
      </c>
      <c r="B647" s="53" t="s">
        <v>152</v>
      </c>
      <c r="C647" s="45" t="s">
        <v>46</v>
      </c>
      <c r="D647" s="45" t="s">
        <v>63</v>
      </c>
      <c r="E647" s="45"/>
      <c r="F647" s="45"/>
      <c r="G647" s="44">
        <f>G648</f>
        <v>100</v>
      </c>
      <c r="H647" s="44">
        <f>H648</f>
        <v>100</v>
      </c>
      <c r="I647" s="44">
        <f>I648</f>
        <v>100</v>
      </c>
    </row>
    <row r="648" spans="1:9" s="28" customFormat="1" x14ac:dyDescent="0.25">
      <c r="A648" s="55" t="s">
        <v>167</v>
      </c>
      <c r="B648" s="56" t="s">
        <v>152</v>
      </c>
      <c r="C648" s="43" t="s">
        <v>46</v>
      </c>
      <c r="D648" s="43" t="s">
        <v>63</v>
      </c>
      <c r="E648" s="43" t="s">
        <v>255</v>
      </c>
      <c r="F648" s="43"/>
      <c r="G648" s="46">
        <f t="shared" ref="G648:I648" si="41">G649</f>
        <v>100</v>
      </c>
      <c r="H648" s="46">
        <f t="shared" si="41"/>
        <v>100</v>
      </c>
      <c r="I648" s="46">
        <f t="shared" si="41"/>
        <v>100</v>
      </c>
    </row>
    <row r="649" spans="1:9" s="28" customFormat="1" x14ac:dyDescent="0.25">
      <c r="A649" s="55" t="s">
        <v>168</v>
      </c>
      <c r="B649" s="56" t="s">
        <v>152</v>
      </c>
      <c r="C649" s="43" t="s">
        <v>46</v>
      </c>
      <c r="D649" s="43" t="s">
        <v>63</v>
      </c>
      <c r="E649" s="43" t="s">
        <v>255</v>
      </c>
      <c r="F649" s="43" t="s">
        <v>169</v>
      </c>
      <c r="G649" s="46">
        <v>100</v>
      </c>
      <c r="H649" s="46">
        <v>100</v>
      </c>
      <c r="I649" s="46">
        <v>100</v>
      </c>
    </row>
    <row r="650" spans="1:9" s="28" customFormat="1" x14ac:dyDescent="0.25">
      <c r="A650" s="54" t="s">
        <v>384</v>
      </c>
      <c r="B650" s="53" t="s">
        <v>152</v>
      </c>
      <c r="C650" s="45" t="s">
        <v>46</v>
      </c>
      <c r="D650" s="45" t="s">
        <v>75</v>
      </c>
      <c r="E650" s="45"/>
      <c r="F650" s="45"/>
      <c r="G650" s="44">
        <f>G651+G660+G666+G668+G690+G692+G695+G701+G705+G707+G663</f>
        <v>42917.7</v>
      </c>
      <c r="H650" s="44">
        <f>H651+H666+H668+H680+H692+H705</f>
        <v>10628.1</v>
      </c>
      <c r="I650" s="44">
        <f>I651+I666+I668+I680+I692+I705</f>
        <v>9672.2000000000007</v>
      </c>
    </row>
    <row r="651" spans="1:9" s="28" customFormat="1" ht="51.75" x14ac:dyDescent="0.25">
      <c r="A651" s="54" t="s">
        <v>802</v>
      </c>
      <c r="B651" s="53" t="s">
        <v>152</v>
      </c>
      <c r="C651" s="45" t="s">
        <v>46</v>
      </c>
      <c r="D651" s="45" t="s">
        <v>75</v>
      </c>
      <c r="E651" s="45" t="s">
        <v>540</v>
      </c>
      <c r="F651" s="45"/>
      <c r="G651" s="44">
        <f>G652+G655</f>
        <v>1275.8</v>
      </c>
      <c r="H651" s="44">
        <f>H652+H655</f>
        <v>473.5</v>
      </c>
      <c r="I651" s="44">
        <f>I652+I655</f>
        <v>473.5</v>
      </c>
    </row>
    <row r="652" spans="1:9" s="28" customFormat="1" ht="26.25" x14ac:dyDescent="0.25">
      <c r="A652" s="54" t="s">
        <v>171</v>
      </c>
      <c r="B652" s="53" t="s">
        <v>152</v>
      </c>
      <c r="C652" s="45" t="s">
        <v>46</v>
      </c>
      <c r="D652" s="45" t="s">
        <v>75</v>
      </c>
      <c r="E652" s="45" t="s">
        <v>580</v>
      </c>
      <c r="F652" s="45"/>
      <c r="G652" s="44">
        <f t="shared" ref="G652:I653" si="42">G653</f>
        <v>0</v>
      </c>
      <c r="H652" s="44">
        <f t="shared" si="42"/>
        <v>49.5</v>
      </c>
      <c r="I652" s="44">
        <f t="shared" si="42"/>
        <v>49.5</v>
      </c>
    </row>
    <row r="653" spans="1:9" s="28" customFormat="1" ht="39" x14ac:dyDescent="0.25">
      <c r="A653" s="55" t="s">
        <v>173</v>
      </c>
      <c r="B653" s="56" t="s">
        <v>152</v>
      </c>
      <c r="C653" s="43" t="s">
        <v>46</v>
      </c>
      <c r="D653" s="43" t="s">
        <v>75</v>
      </c>
      <c r="E653" s="43" t="s">
        <v>581</v>
      </c>
      <c r="F653" s="43"/>
      <c r="G653" s="46">
        <f t="shared" si="42"/>
        <v>0</v>
      </c>
      <c r="H653" s="46">
        <f t="shared" si="42"/>
        <v>49.5</v>
      </c>
      <c r="I653" s="46">
        <f t="shared" si="42"/>
        <v>49.5</v>
      </c>
    </row>
    <row r="654" spans="1:9" s="28" customFormat="1" ht="39" x14ac:dyDescent="0.25">
      <c r="A654" s="55" t="s">
        <v>898</v>
      </c>
      <c r="B654" s="56" t="s">
        <v>152</v>
      </c>
      <c r="C654" s="43" t="s">
        <v>46</v>
      </c>
      <c r="D654" s="43" t="s">
        <v>75</v>
      </c>
      <c r="E654" s="43" t="s">
        <v>581</v>
      </c>
      <c r="F654" s="43" t="s">
        <v>67</v>
      </c>
      <c r="G654" s="80">
        <v>0</v>
      </c>
      <c r="H654" s="46">
        <v>49.5</v>
      </c>
      <c r="I654" s="46">
        <v>49.5</v>
      </c>
    </row>
    <row r="655" spans="1:9" s="28" customFormat="1" ht="39" x14ac:dyDescent="0.25">
      <c r="A655" s="54" t="s">
        <v>770</v>
      </c>
      <c r="B655" s="53" t="s">
        <v>152</v>
      </c>
      <c r="C655" s="45" t="s">
        <v>46</v>
      </c>
      <c r="D655" s="45" t="s">
        <v>75</v>
      </c>
      <c r="E655" s="45" t="s">
        <v>768</v>
      </c>
      <c r="F655" s="45"/>
      <c r="G655" s="44">
        <f>G656</f>
        <v>1275.8</v>
      </c>
      <c r="H655" s="44">
        <f t="shared" ref="H655:I656" si="43">H656</f>
        <v>424</v>
      </c>
      <c r="I655" s="44">
        <f t="shared" si="43"/>
        <v>424</v>
      </c>
    </row>
    <row r="656" spans="1:9" s="28" customFormat="1" ht="39" x14ac:dyDescent="0.25">
      <c r="A656" s="55" t="s">
        <v>788</v>
      </c>
      <c r="B656" s="56" t="s">
        <v>152</v>
      </c>
      <c r="C656" s="43" t="s">
        <v>46</v>
      </c>
      <c r="D656" s="43" t="s">
        <v>75</v>
      </c>
      <c r="E656" s="43" t="s">
        <v>769</v>
      </c>
      <c r="F656" s="43"/>
      <c r="G656" s="46">
        <f>G657</f>
        <v>1275.8</v>
      </c>
      <c r="H656" s="46">
        <f t="shared" si="43"/>
        <v>424</v>
      </c>
      <c r="I656" s="46">
        <f t="shared" si="43"/>
        <v>424</v>
      </c>
    </row>
    <row r="657" spans="1:9" s="28" customFormat="1" ht="39" x14ac:dyDescent="0.25">
      <c r="A657" s="55" t="s">
        <v>898</v>
      </c>
      <c r="B657" s="56" t="s">
        <v>152</v>
      </c>
      <c r="C657" s="43" t="s">
        <v>46</v>
      </c>
      <c r="D657" s="43" t="s">
        <v>75</v>
      </c>
      <c r="E657" s="43" t="s">
        <v>769</v>
      </c>
      <c r="F657" s="43" t="s">
        <v>67</v>
      </c>
      <c r="G657" s="46">
        <v>1275.8</v>
      </c>
      <c r="H657" s="46">
        <v>424</v>
      </c>
      <c r="I657" s="46">
        <v>424</v>
      </c>
    </row>
    <row r="658" spans="1:9" s="28" customFormat="1" ht="93" hidden="1" customHeight="1" x14ac:dyDescent="0.25">
      <c r="A658" s="55" t="s">
        <v>647</v>
      </c>
      <c r="B658" s="56" t="s">
        <v>152</v>
      </c>
      <c r="C658" s="43" t="s">
        <v>46</v>
      </c>
      <c r="D658" s="43" t="s">
        <v>75</v>
      </c>
      <c r="E658" s="43" t="s">
        <v>732</v>
      </c>
      <c r="F658" s="43"/>
      <c r="G658" s="46">
        <f>G659</f>
        <v>0</v>
      </c>
      <c r="H658" s="46">
        <v>0</v>
      </c>
      <c r="I658" s="46">
        <v>0</v>
      </c>
    </row>
    <row r="659" spans="1:9" s="28" customFormat="1" ht="26.25" hidden="1" x14ac:dyDescent="0.25">
      <c r="A659" s="55" t="s">
        <v>66</v>
      </c>
      <c r="B659" s="56" t="s">
        <v>152</v>
      </c>
      <c r="C659" s="43" t="s">
        <v>46</v>
      </c>
      <c r="D659" s="43" t="s">
        <v>75</v>
      </c>
      <c r="E659" s="43" t="s">
        <v>732</v>
      </c>
      <c r="F659" s="43" t="s">
        <v>67</v>
      </c>
      <c r="G659" s="46">
        <v>0</v>
      </c>
      <c r="H659" s="46">
        <v>0</v>
      </c>
      <c r="I659" s="46">
        <v>0</v>
      </c>
    </row>
    <row r="660" spans="1:9" s="28" customFormat="1" ht="39" x14ac:dyDescent="0.25">
      <c r="A660" s="54" t="s">
        <v>676</v>
      </c>
      <c r="B660" s="56" t="s">
        <v>152</v>
      </c>
      <c r="C660" s="43" t="s">
        <v>46</v>
      </c>
      <c r="D660" s="43" t="s">
        <v>75</v>
      </c>
      <c r="E660" s="43" t="s">
        <v>336</v>
      </c>
      <c r="F660" s="43"/>
      <c r="G660" s="46">
        <f>G661</f>
        <v>20000</v>
      </c>
      <c r="H660" s="46">
        <v>0</v>
      </c>
      <c r="I660" s="46">
        <v>0</v>
      </c>
    </row>
    <row r="661" spans="1:9" s="28" customFormat="1" x14ac:dyDescent="0.25">
      <c r="A661" s="55" t="s">
        <v>833</v>
      </c>
      <c r="B661" s="56" t="s">
        <v>152</v>
      </c>
      <c r="C661" s="43" t="s">
        <v>46</v>
      </c>
      <c r="D661" s="43" t="s">
        <v>75</v>
      </c>
      <c r="E661" s="43" t="s">
        <v>831</v>
      </c>
      <c r="F661" s="43"/>
      <c r="G661" s="46">
        <f>G662</f>
        <v>20000</v>
      </c>
      <c r="H661" s="46">
        <v>0</v>
      </c>
      <c r="I661" s="46">
        <v>0</v>
      </c>
    </row>
    <row r="662" spans="1:9" s="28" customFormat="1" ht="39" x14ac:dyDescent="0.25">
      <c r="A662" s="55" t="s">
        <v>898</v>
      </c>
      <c r="B662" s="56" t="s">
        <v>152</v>
      </c>
      <c r="C662" s="43" t="s">
        <v>46</v>
      </c>
      <c r="D662" s="43" t="s">
        <v>75</v>
      </c>
      <c r="E662" s="43" t="s">
        <v>831</v>
      </c>
      <c r="F662" s="43" t="s">
        <v>67</v>
      </c>
      <c r="G662" s="46">
        <v>20000</v>
      </c>
      <c r="H662" s="46">
        <v>0</v>
      </c>
      <c r="I662" s="46">
        <v>0</v>
      </c>
    </row>
    <row r="663" spans="1:9" s="28" customFormat="1" ht="64.5" x14ac:dyDescent="0.25">
      <c r="A663" s="54" t="s">
        <v>908</v>
      </c>
      <c r="B663" s="53" t="s">
        <v>152</v>
      </c>
      <c r="C663" s="45" t="s">
        <v>46</v>
      </c>
      <c r="D663" s="45" t="s">
        <v>75</v>
      </c>
      <c r="E663" s="45" t="s">
        <v>901</v>
      </c>
      <c r="F663" s="45"/>
      <c r="G663" s="44">
        <f t="shared" ref="G663:I664" si="44">G664</f>
        <v>0</v>
      </c>
      <c r="H663" s="44">
        <f t="shared" si="44"/>
        <v>0</v>
      </c>
      <c r="I663" s="44">
        <f t="shared" si="44"/>
        <v>0</v>
      </c>
    </row>
    <row r="664" spans="1:9" s="28" customFormat="1" ht="39" x14ac:dyDescent="0.25">
      <c r="A664" s="55" t="s">
        <v>900</v>
      </c>
      <c r="B664" s="56" t="s">
        <v>152</v>
      </c>
      <c r="C664" s="43" t="s">
        <v>46</v>
      </c>
      <c r="D664" s="43" t="s">
        <v>75</v>
      </c>
      <c r="E664" s="43" t="s">
        <v>902</v>
      </c>
      <c r="F664" s="43"/>
      <c r="G664" s="46">
        <f t="shared" si="44"/>
        <v>0</v>
      </c>
      <c r="H664" s="46">
        <f t="shared" si="44"/>
        <v>0</v>
      </c>
      <c r="I664" s="46">
        <f t="shared" si="44"/>
        <v>0</v>
      </c>
    </row>
    <row r="665" spans="1:9" s="28" customFormat="1" ht="39" x14ac:dyDescent="0.25">
      <c r="A665" s="55" t="s">
        <v>898</v>
      </c>
      <c r="B665" s="56" t="s">
        <v>152</v>
      </c>
      <c r="C665" s="43" t="s">
        <v>46</v>
      </c>
      <c r="D665" s="43" t="s">
        <v>75</v>
      </c>
      <c r="E665" s="43" t="s">
        <v>902</v>
      </c>
      <c r="F665" s="43" t="s">
        <v>67</v>
      </c>
      <c r="G665" s="80">
        <v>0</v>
      </c>
      <c r="H665" s="46">
        <v>0</v>
      </c>
      <c r="I665" s="46">
        <v>0</v>
      </c>
    </row>
    <row r="666" spans="1:9" s="28" customFormat="1" x14ac:dyDescent="0.25">
      <c r="A666" s="55" t="s">
        <v>221</v>
      </c>
      <c r="B666" s="56" t="s">
        <v>152</v>
      </c>
      <c r="C666" s="43" t="s">
        <v>46</v>
      </c>
      <c r="D666" s="43" t="s">
        <v>75</v>
      </c>
      <c r="E666" s="43" t="s">
        <v>222</v>
      </c>
      <c r="F666" s="43"/>
      <c r="G666" s="46">
        <f>G667</f>
        <v>384.6</v>
      </c>
      <c r="H666" s="46">
        <f>H667</f>
        <v>70</v>
      </c>
      <c r="I666" s="46">
        <f>I667</f>
        <v>70</v>
      </c>
    </row>
    <row r="667" spans="1:9" s="28" customFormat="1" x14ac:dyDescent="0.25">
      <c r="A667" s="55" t="s">
        <v>160</v>
      </c>
      <c r="B667" s="56" t="s">
        <v>152</v>
      </c>
      <c r="C667" s="43" t="s">
        <v>46</v>
      </c>
      <c r="D667" s="43" t="s">
        <v>75</v>
      </c>
      <c r="E667" s="43" t="s">
        <v>222</v>
      </c>
      <c r="F667" s="43" t="s">
        <v>161</v>
      </c>
      <c r="G667" s="46">
        <v>384.6</v>
      </c>
      <c r="H667" s="46">
        <v>70</v>
      </c>
      <c r="I667" s="46">
        <v>70</v>
      </c>
    </row>
    <row r="668" spans="1:9" s="28" customFormat="1" ht="54" customHeight="1" x14ac:dyDescent="0.25">
      <c r="A668" s="54" t="s">
        <v>496</v>
      </c>
      <c r="B668" s="56" t="s">
        <v>152</v>
      </c>
      <c r="C668" s="43" t="s">
        <v>46</v>
      </c>
      <c r="D668" s="43" t="s">
        <v>75</v>
      </c>
      <c r="E668" s="43" t="s">
        <v>178</v>
      </c>
      <c r="F668" s="43"/>
      <c r="G668" s="46">
        <f>G669+G670+G671+G672+G673</f>
        <v>16617.5</v>
      </c>
      <c r="H668" s="46">
        <f>H669+H670+H673</f>
        <v>8871.2000000000007</v>
      </c>
      <c r="I668" s="46">
        <f>I669+I670+I673</f>
        <v>7871.2</v>
      </c>
    </row>
    <row r="669" spans="1:9" s="28" customFormat="1" ht="26.25" x14ac:dyDescent="0.25">
      <c r="A669" s="55" t="s">
        <v>179</v>
      </c>
      <c r="B669" s="56" t="s">
        <v>152</v>
      </c>
      <c r="C669" s="43" t="s">
        <v>46</v>
      </c>
      <c r="D669" s="43" t="s">
        <v>75</v>
      </c>
      <c r="E669" s="43" t="s">
        <v>178</v>
      </c>
      <c r="F669" s="43" t="s">
        <v>76</v>
      </c>
      <c r="G669" s="46">
        <v>8209.4</v>
      </c>
      <c r="H669" s="46">
        <v>6728.7</v>
      </c>
      <c r="I669" s="46">
        <v>6728.7</v>
      </c>
    </row>
    <row r="670" spans="1:9" s="28" customFormat="1" ht="39" x14ac:dyDescent="0.25">
      <c r="A670" s="55" t="s">
        <v>898</v>
      </c>
      <c r="B670" s="56" t="s">
        <v>152</v>
      </c>
      <c r="C670" s="43" t="s">
        <v>46</v>
      </c>
      <c r="D670" s="43" t="s">
        <v>180</v>
      </c>
      <c r="E670" s="43" t="s">
        <v>178</v>
      </c>
      <c r="F670" s="43" t="s">
        <v>67</v>
      </c>
      <c r="G670" s="80">
        <v>8298.1</v>
      </c>
      <c r="H670" s="46">
        <v>1992.5</v>
      </c>
      <c r="I670" s="46">
        <v>992.5</v>
      </c>
    </row>
    <row r="671" spans="1:9" s="28" customFormat="1" ht="26.25" hidden="1" x14ac:dyDescent="0.25">
      <c r="A671" s="61" t="s">
        <v>87</v>
      </c>
      <c r="B671" s="43" t="s">
        <v>152</v>
      </c>
      <c r="C671" s="43" t="s">
        <v>46</v>
      </c>
      <c r="D671" s="43" t="s">
        <v>75</v>
      </c>
      <c r="E671" s="43" t="s">
        <v>178</v>
      </c>
      <c r="F671" s="43" t="s">
        <v>88</v>
      </c>
      <c r="G671" s="46">
        <v>0</v>
      </c>
      <c r="H671" s="46">
        <v>0</v>
      </c>
      <c r="I671" s="46">
        <v>0</v>
      </c>
    </row>
    <row r="672" spans="1:9" s="28" customFormat="1" hidden="1" x14ac:dyDescent="0.25">
      <c r="A672" s="55" t="s">
        <v>415</v>
      </c>
      <c r="B672" s="43" t="s">
        <v>152</v>
      </c>
      <c r="C672" s="43" t="s">
        <v>46</v>
      </c>
      <c r="D672" s="43" t="s">
        <v>75</v>
      </c>
      <c r="E672" s="43" t="s">
        <v>493</v>
      </c>
      <c r="F672" s="43" t="s">
        <v>416</v>
      </c>
      <c r="G672" s="46">
        <v>0</v>
      </c>
      <c r="H672" s="46">
        <v>0</v>
      </c>
      <c r="I672" s="46">
        <v>0</v>
      </c>
    </row>
    <row r="673" spans="1:9" s="28" customFormat="1" x14ac:dyDescent="0.25">
      <c r="A673" s="55" t="s">
        <v>160</v>
      </c>
      <c r="B673" s="56" t="s">
        <v>152</v>
      </c>
      <c r="C673" s="43" t="s">
        <v>46</v>
      </c>
      <c r="D673" s="43" t="s">
        <v>75</v>
      </c>
      <c r="E673" s="43" t="s">
        <v>178</v>
      </c>
      <c r="F673" s="43" t="s">
        <v>161</v>
      </c>
      <c r="G673" s="80">
        <v>110</v>
      </c>
      <c r="H673" s="46">
        <v>150</v>
      </c>
      <c r="I673" s="46">
        <v>150</v>
      </c>
    </row>
    <row r="674" spans="1:9" s="28" customFormat="1" ht="64.5" hidden="1" x14ac:dyDescent="0.25">
      <c r="A674" s="55" t="s">
        <v>499</v>
      </c>
      <c r="B674" s="56" t="s">
        <v>152</v>
      </c>
      <c r="C674" s="43" t="s">
        <v>46</v>
      </c>
      <c r="D674" s="43" t="s">
        <v>75</v>
      </c>
      <c r="E674" s="43" t="s">
        <v>744</v>
      </c>
      <c r="F674" s="43"/>
      <c r="G674" s="46">
        <f>G675</f>
        <v>0</v>
      </c>
      <c r="H674" s="46">
        <v>0</v>
      </c>
      <c r="I674" s="46">
        <v>0</v>
      </c>
    </row>
    <row r="675" spans="1:9" s="28" customFormat="1" ht="26.25" hidden="1" x14ac:dyDescent="0.25">
      <c r="A675" s="55" t="s">
        <v>179</v>
      </c>
      <c r="B675" s="56" t="s">
        <v>152</v>
      </c>
      <c r="C675" s="43" t="s">
        <v>46</v>
      </c>
      <c r="D675" s="43" t="s">
        <v>75</v>
      </c>
      <c r="E675" s="43" t="s">
        <v>744</v>
      </c>
      <c r="F675" s="43" t="s">
        <v>76</v>
      </c>
      <c r="G675" s="46">
        <v>0</v>
      </c>
      <c r="H675" s="46">
        <v>0</v>
      </c>
      <c r="I675" s="46">
        <v>0</v>
      </c>
    </row>
    <row r="676" spans="1:9" s="28" customFormat="1" hidden="1" x14ac:dyDescent="0.25">
      <c r="A676" s="55" t="s">
        <v>209</v>
      </c>
      <c r="B676" s="56" t="s">
        <v>152</v>
      </c>
      <c r="C676" s="43" t="s">
        <v>46</v>
      </c>
      <c r="D676" s="43" t="s">
        <v>75</v>
      </c>
      <c r="E676" s="43" t="s">
        <v>210</v>
      </c>
      <c r="F676" s="43"/>
      <c r="G676" s="46">
        <f>G677+G678+G679</f>
        <v>0</v>
      </c>
      <c r="H676" s="46">
        <v>0</v>
      </c>
      <c r="I676" s="46">
        <v>0</v>
      </c>
    </row>
    <row r="677" spans="1:9" s="28" customFormat="1" hidden="1" x14ac:dyDescent="0.25">
      <c r="A677" s="55" t="s">
        <v>415</v>
      </c>
      <c r="B677" s="56" t="s">
        <v>152</v>
      </c>
      <c r="C677" s="43" t="s">
        <v>46</v>
      </c>
      <c r="D677" s="43" t="s">
        <v>75</v>
      </c>
      <c r="E677" s="43" t="s">
        <v>210</v>
      </c>
      <c r="F677" s="43" t="s">
        <v>416</v>
      </c>
      <c r="G677" s="46">
        <v>0</v>
      </c>
      <c r="H677" s="46">
        <v>0</v>
      </c>
      <c r="I677" s="46">
        <v>0</v>
      </c>
    </row>
    <row r="678" spans="1:9" s="28" customFormat="1" hidden="1" x14ac:dyDescent="0.25">
      <c r="A678" s="55" t="s">
        <v>160</v>
      </c>
      <c r="B678" s="56" t="s">
        <v>152</v>
      </c>
      <c r="C678" s="43" t="s">
        <v>46</v>
      </c>
      <c r="D678" s="43" t="s">
        <v>75</v>
      </c>
      <c r="E678" s="43" t="s">
        <v>210</v>
      </c>
      <c r="F678" s="43" t="s">
        <v>161</v>
      </c>
      <c r="G678" s="46"/>
      <c r="H678" s="46">
        <v>0</v>
      </c>
      <c r="I678" s="46">
        <v>0</v>
      </c>
    </row>
    <row r="679" spans="1:9" s="28" customFormat="1" ht="26.25" hidden="1" x14ac:dyDescent="0.25">
      <c r="A679" s="55" t="s">
        <v>66</v>
      </c>
      <c r="B679" s="56" t="s">
        <v>152</v>
      </c>
      <c r="C679" s="43" t="s">
        <v>46</v>
      </c>
      <c r="D679" s="43" t="s">
        <v>75</v>
      </c>
      <c r="E679" s="43" t="s">
        <v>210</v>
      </c>
      <c r="F679" s="43" t="s">
        <v>67</v>
      </c>
      <c r="G679" s="46">
        <v>0</v>
      </c>
      <c r="H679" s="46">
        <v>0</v>
      </c>
      <c r="I679" s="46">
        <v>0</v>
      </c>
    </row>
    <row r="680" spans="1:9" s="28" customFormat="1" hidden="1" x14ac:dyDescent="0.25">
      <c r="A680" s="55" t="s">
        <v>388</v>
      </c>
      <c r="B680" s="43" t="s">
        <v>152</v>
      </c>
      <c r="C680" s="43" t="s">
        <v>46</v>
      </c>
      <c r="D680" s="43" t="s">
        <v>75</v>
      </c>
      <c r="E680" s="43" t="s">
        <v>316</v>
      </c>
      <c r="F680" s="43"/>
      <c r="G680" s="46">
        <v>0</v>
      </c>
      <c r="H680" s="46">
        <f>H681</f>
        <v>0</v>
      </c>
      <c r="I680" s="46">
        <f>I681</f>
        <v>0</v>
      </c>
    </row>
    <row r="681" spans="1:9" s="28" customFormat="1" hidden="1" x14ac:dyDescent="0.25">
      <c r="A681" s="55" t="s">
        <v>168</v>
      </c>
      <c r="B681" s="43" t="s">
        <v>152</v>
      </c>
      <c r="C681" s="43" t="s">
        <v>46</v>
      </c>
      <c r="D681" s="43" t="s">
        <v>75</v>
      </c>
      <c r="E681" s="43" t="s">
        <v>316</v>
      </c>
      <c r="F681" s="43" t="s">
        <v>169</v>
      </c>
      <c r="G681" s="46">
        <v>0</v>
      </c>
      <c r="H681" s="46"/>
      <c r="I681" s="46"/>
    </row>
    <row r="682" spans="1:9" s="28" customFormat="1" ht="39" hidden="1" x14ac:dyDescent="0.25">
      <c r="A682" s="55" t="s">
        <v>495</v>
      </c>
      <c r="B682" s="56" t="s">
        <v>152</v>
      </c>
      <c r="C682" s="43" t="s">
        <v>46</v>
      </c>
      <c r="D682" s="43" t="s">
        <v>75</v>
      </c>
      <c r="E682" s="43" t="s">
        <v>494</v>
      </c>
      <c r="F682" s="43"/>
      <c r="G682" s="46">
        <f>G683</f>
        <v>0</v>
      </c>
      <c r="H682" s="46">
        <v>0</v>
      </c>
      <c r="I682" s="46">
        <v>0</v>
      </c>
    </row>
    <row r="683" spans="1:9" s="28" customFormat="1" ht="26.25" hidden="1" x14ac:dyDescent="0.25">
      <c r="A683" s="55" t="s">
        <v>66</v>
      </c>
      <c r="B683" s="56" t="s">
        <v>152</v>
      </c>
      <c r="C683" s="43" t="s">
        <v>46</v>
      </c>
      <c r="D683" s="43" t="s">
        <v>75</v>
      </c>
      <c r="E683" s="43" t="s">
        <v>494</v>
      </c>
      <c r="F683" s="43" t="s">
        <v>67</v>
      </c>
      <c r="G683" s="46">
        <v>0</v>
      </c>
      <c r="H683" s="46">
        <v>0</v>
      </c>
      <c r="I683" s="46">
        <v>0</v>
      </c>
    </row>
    <row r="684" spans="1:9" s="28" customFormat="1" ht="77.25" hidden="1" x14ac:dyDescent="0.25">
      <c r="A684" s="55" t="s">
        <v>541</v>
      </c>
      <c r="B684" s="56" t="s">
        <v>152</v>
      </c>
      <c r="C684" s="43" t="s">
        <v>46</v>
      </c>
      <c r="D684" s="43" t="s">
        <v>75</v>
      </c>
      <c r="E684" s="43" t="s">
        <v>542</v>
      </c>
      <c r="F684" s="43"/>
      <c r="G684" s="46"/>
      <c r="H684" s="46">
        <v>0</v>
      </c>
      <c r="I684" s="46">
        <v>0</v>
      </c>
    </row>
    <row r="685" spans="1:9" s="28" customFormat="1" hidden="1" x14ac:dyDescent="0.25">
      <c r="A685" s="55" t="s">
        <v>168</v>
      </c>
      <c r="B685" s="56" t="s">
        <v>152</v>
      </c>
      <c r="C685" s="43" t="s">
        <v>46</v>
      </c>
      <c r="D685" s="43" t="s">
        <v>75</v>
      </c>
      <c r="E685" s="43" t="s">
        <v>542</v>
      </c>
      <c r="F685" s="43" t="s">
        <v>169</v>
      </c>
      <c r="G685" s="46"/>
      <c r="H685" s="46">
        <v>0</v>
      </c>
      <c r="I685" s="46">
        <v>0</v>
      </c>
    </row>
    <row r="686" spans="1:9" s="28" customFormat="1" ht="26.25" hidden="1" x14ac:dyDescent="0.25">
      <c r="A686" s="55" t="s">
        <v>615</v>
      </c>
      <c r="B686" s="56" t="s">
        <v>152</v>
      </c>
      <c r="C686" s="43" t="s">
        <v>46</v>
      </c>
      <c r="D686" s="43" t="s">
        <v>75</v>
      </c>
      <c r="E686" s="43" t="s">
        <v>616</v>
      </c>
      <c r="F686" s="43"/>
      <c r="G686" s="46">
        <f>G687</f>
        <v>0</v>
      </c>
      <c r="H686" s="46">
        <v>0</v>
      </c>
      <c r="I686" s="46">
        <f>I687</f>
        <v>0</v>
      </c>
    </row>
    <row r="687" spans="1:9" s="28" customFormat="1" ht="26.25" hidden="1" x14ac:dyDescent="0.25">
      <c r="A687" s="55" t="s">
        <v>66</v>
      </c>
      <c r="B687" s="56" t="s">
        <v>152</v>
      </c>
      <c r="C687" s="43" t="s">
        <v>46</v>
      </c>
      <c r="D687" s="43" t="s">
        <v>75</v>
      </c>
      <c r="E687" s="43" t="s">
        <v>616</v>
      </c>
      <c r="F687" s="43" t="s">
        <v>67</v>
      </c>
      <c r="G687" s="46">
        <v>0</v>
      </c>
      <c r="H687" s="46">
        <v>0</v>
      </c>
      <c r="I687" s="46">
        <v>0</v>
      </c>
    </row>
    <row r="688" spans="1:9" s="28" customFormat="1" ht="26.25" hidden="1" x14ac:dyDescent="0.25">
      <c r="A688" s="55" t="s">
        <v>611</v>
      </c>
      <c r="B688" s="56" t="s">
        <v>152</v>
      </c>
      <c r="C688" s="43" t="s">
        <v>46</v>
      </c>
      <c r="D688" s="43" t="s">
        <v>75</v>
      </c>
      <c r="E688" s="43" t="s">
        <v>612</v>
      </c>
      <c r="F688" s="43"/>
      <c r="G688" s="46">
        <f>G689</f>
        <v>0</v>
      </c>
      <c r="H688" s="46">
        <v>0</v>
      </c>
      <c r="I688" s="46">
        <v>0</v>
      </c>
    </row>
    <row r="689" spans="1:9" s="28" customFormat="1" ht="26.25" hidden="1" x14ac:dyDescent="0.25">
      <c r="A689" s="55" t="s">
        <v>66</v>
      </c>
      <c r="B689" s="56" t="s">
        <v>152</v>
      </c>
      <c r="C689" s="43" t="s">
        <v>46</v>
      </c>
      <c r="D689" s="43" t="s">
        <v>75</v>
      </c>
      <c r="E689" s="43" t="s">
        <v>612</v>
      </c>
      <c r="F689" s="43" t="s">
        <v>67</v>
      </c>
      <c r="G689" s="46">
        <v>0</v>
      </c>
      <c r="H689" s="46">
        <v>0</v>
      </c>
      <c r="I689" s="46">
        <v>0</v>
      </c>
    </row>
    <row r="690" spans="1:9" s="28" customFormat="1" x14ac:dyDescent="0.25">
      <c r="A690" s="55" t="s">
        <v>209</v>
      </c>
      <c r="B690" s="56" t="s">
        <v>152</v>
      </c>
      <c r="C690" s="43" t="s">
        <v>46</v>
      </c>
      <c r="D690" s="43" t="s">
        <v>75</v>
      </c>
      <c r="E690" s="43" t="s">
        <v>210</v>
      </c>
      <c r="F690" s="43"/>
      <c r="G690" s="46">
        <f>G691</f>
        <v>31.8</v>
      </c>
      <c r="H690" s="46">
        <f>H691</f>
        <v>0</v>
      </c>
      <c r="I690" s="46">
        <f>I691</f>
        <v>0</v>
      </c>
    </row>
    <row r="691" spans="1:9" s="28" customFormat="1" x14ac:dyDescent="0.25">
      <c r="A691" s="55" t="s">
        <v>415</v>
      </c>
      <c r="B691" s="56" t="s">
        <v>152</v>
      </c>
      <c r="C691" s="43" t="s">
        <v>46</v>
      </c>
      <c r="D691" s="43" t="s">
        <v>75</v>
      </c>
      <c r="E691" s="43" t="s">
        <v>210</v>
      </c>
      <c r="F691" s="43" t="s">
        <v>416</v>
      </c>
      <c r="G691" s="46">
        <v>31.8</v>
      </c>
      <c r="H691" s="46">
        <v>0</v>
      </c>
      <c r="I691" s="46">
        <v>0</v>
      </c>
    </row>
    <row r="692" spans="1:9" s="28" customFormat="1" ht="39" x14ac:dyDescent="0.25">
      <c r="A692" s="55" t="s">
        <v>254</v>
      </c>
      <c r="B692" s="56" t="s">
        <v>152</v>
      </c>
      <c r="C692" s="43" t="s">
        <v>46</v>
      </c>
      <c r="D692" s="43" t="s">
        <v>75</v>
      </c>
      <c r="E692" s="43" t="s">
        <v>266</v>
      </c>
      <c r="F692" s="43"/>
      <c r="G692" s="46">
        <f>G693+G694</f>
        <v>1151.8</v>
      </c>
      <c r="H692" s="46">
        <f>H693+H694</f>
        <v>1212.4000000000001</v>
      </c>
      <c r="I692" s="46">
        <f>I693+I694</f>
        <v>1256.5</v>
      </c>
    </row>
    <row r="693" spans="1:9" s="28" customFormat="1" ht="26.25" x14ac:dyDescent="0.25">
      <c r="A693" s="55" t="s">
        <v>899</v>
      </c>
      <c r="B693" s="56" t="s">
        <v>152</v>
      </c>
      <c r="C693" s="43" t="s">
        <v>46</v>
      </c>
      <c r="D693" s="43" t="s">
        <v>75</v>
      </c>
      <c r="E693" s="43" t="s">
        <v>266</v>
      </c>
      <c r="F693" s="43" t="s">
        <v>157</v>
      </c>
      <c r="G693" s="46">
        <v>1078.5</v>
      </c>
      <c r="H693" s="46">
        <v>1212.4000000000001</v>
      </c>
      <c r="I693" s="46">
        <v>1256.5</v>
      </c>
    </row>
    <row r="694" spans="1:9" s="28" customFormat="1" ht="39" x14ac:dyDescent="0.25">
      <c r="A694" s="55" t="s">
        <v>898</v>
      </c>
      <c r="B694" s="56" t="s">
        <v>152</v>
      </c>
      <c r="C694" s="43" t="s">
        <v>46</v>
      </c>
      <c r="D694" s="43" t="s">
        <v>75</v>
      </c>
      <c r="E694" s="43" t="s">
        <v>266</v>
      </c>
      <c r="F694" s="43" t="s">
        <v>67</v>
      </c>
      <c r="G694" s="46">
        <v>73.3</v>
      </c>
      <c r="H694" s="46">
        <v>0</v>
      </c>
      <c r="I694" s="46">
        <v>0</v>
      </c>
    </row>
    <row r="695" spans="1:9" s="28" customFormat="1" ht="39" x14ac:dyDescent="0.25">
      <c r="A695" s="55" t="s">
        <v>27</v>
      </c>
      <c r="B695" s="56" t="s">
        <v>152</v>
      </c>
      <c r="C695" s="43" t="s">
        <v>46</v>
      </c>
      <c r="D695" s="43" t="s">
        <v>75</v>
      </c>
      <c r="E695" s="43" t="s">
        <v>181</v>
      </c>
      <c r="F695" s="43"/>
      <c r="G695" s="46">
        <f>G696</f>
        <v>2732.8</v>
      </c>
      <c r="H695" s="46">
        <f>H696</f>
        <v>0</v>
      </c>
      <c r="I695" s="46">
        <f>I696</f>
        <v>0</v>
      </c>
    </row>
    <row r="696" spans="1:9" s="28" customFormat="1" ht="39" x14ac:dyDescent="0.25">
      <c r="A696" s="55" t="s">
        <v>898</v>
      </c>
      <c r="B696" s="56" t="s">
        <v>152</v>
      </c>
      <c r="C696" s="43" t="s">
        <v>46</v>
      </c>
      <c r="D696" s="43" t="s">
        <v>75</v>
      </c>
      <c r="E696" s="43" t="s">
        <v>181</v>
      </c>
      <c r="F696" s="43" t="s">
        <v>67</v>
      </c>
      <c r="G696" s="46">
        <v>2732.8</v>
      </c>
      <c r="H696" s="46">
        <v>0</v>
      </c>
      <c r="I696" s="46">
        <v>0</v>
      </c>
    </row>
    <row r="697" spans="1:9" s="28" customFormat="1" ht="89.25" hidden="1" customHeight="1" x14ac:dyDescent="0.25">
      <c r="A697" s="55" t="s">
        <v>647</v>
      </c>
      <c r="B697" s="56" t="s">
        <v>152</v>
      </c>
      <c r="C697" s="43" t="s">
        <v>46</v>
      </c>
      <c r="D697" s="43" t="s">
        <v>75</v>
      </c>
      <c r="E697" s="43" t="s">
        <v>648</v>
      </c>
      <c r="F697" s="43"/>
      <c r="G697" s="46">
        <f>G698</f>
        <v>0</v>
      </c>
      <c r="H697" s="46">
        <v>0</v>
      </c>
      <c r="I697" s="46">
        <v>0</v>
      </c>
    </row>
    <row r="698" spans="1:9" s="28" customFormat="1" ht="26.25" hidden="1" x14ac:dyDescent="0.25">
      <c r="A698" s="55" t="s">
        <v>66</v>
      </c>
      <c r="B698" s="56" t="s">
        <v>152</v>
      </c>
      <c r="C698" s="43" t="s">
        <v>46</v>
      </c>
      <c r="D698" s="43" t="s">
        <v>75</v>
      </c>
      <c r="E698" s="43" t="s">
        <v>648</v>
      </c>
      <c r="F698" s="43" t="s">
        <v>67</v>
      </c>
      <c r="G698" s="46">
        <v>0</v>
      </c>
      <c r="H698" s="46">
        <v>0</v>
      </c>
      <c r="I698" s="46">
        <v>0</v>
      </c>
    </row>
    <row r="699" spans="1:9" s="28" customFormat="1" ht="95.25" hidden="1" customHeight="1" x14ac:dyDescent="0.25">
      <c r="A699" s="55" t="s">
        <v>647</v>
      </c>
      <c r="B699" s="56" t="s">
        <v>152</v>
      </c>
      <c r="C699" s="43" t="s">
        <v>46</v>
      </c>
      <c r="D699" s="43" t="s">
        <v>75</v>
      </c>
      <c r="E699" s="43" t="s">
        <v>733</v>
      </c>
      <c r="F699" s="43"/>
      <c r="G699" s="46">
        <f>G700</f>
        <v>0</v>
      </c>
      <c r="H699" s="46">
        <v>0</v>
      </c>
      <c r="I699" s="46">
        <v>0</v>
      </c>
    </row>
    <row r="700" spans="1:9" s="28" customFormat="1" ht="26.25" hidden="1" x14ac:dyDescent="0.25">
      <c r="A700" s="55" t="s">
        <v>66</v>
      </c>
      <c r="B700" s="56" t="s">
        <v>152</v>
      </c>
      <c r="C700" s="43" t="s">
        <v>46</v>
      </c>
      <c r="D700" s="43" t="s">
        <v>75</v>
      </c>
      <c r="E700" s="43" t="s">
        <v>734</v>
      </c>
      <c r="F700" s="43" t="s">
        <v>67</v>
      </c>
      <c r="G700" s="46">
        <v>0</v>
      </c>
      <c r="H700" s="46">
        <v>0</v>
      </c>
      <c r="I700" s="46">
        <v>0</v>
      </c>
    </row>
    <row r="701" spans="1:9" s="28" customFormat="1" ht="39" x14ac:dyDescent="0.25">
      <c r="A701" s="55" t="s">
        <v>94</v>
      </c>
      <c r="B701" s="56" t="s">
        <v>152</v>
      </c>
      <c r="C701" s="43" t="s">
        <v>46</v>
      </c>
      <c r="D701" s="43" t="s">
        <v>75</v>
      </c>
      <c r="E701" s="43" t="s">
        <v>236</v>
      </c>
      <c r="F701" s="43"/>
      <c r="G701" s="46">
        <f>G702</f>
        <v>683.2</v>
      </c>
      <c r="H701" s="46">
        <f>H702</f>
        <v>0</v>
      </c>
      <c r="I701" s="46">
        <f>I702</f>
        <v>0</v>
      </c>
    </row>
    <row r="702" spans="1:9" s="28" customFormat="1" ht="39" x14ac:dyDescent="0.25">
      <c r="A702" s="55" t="s">
        <v>898</v>
      </c>
      <c r="B702" s="56" t="s">
        <v>152</v>
      </c>
      <c r="C702" s="43" t="s">
        <v>46</v>
      </c>
      <c r="D702" s="43" t="s">
        <v>75</v>
      </c>
      <c r="E702" s="43" t="s">
        <v>236</v>
      </c>
      <c r="F702" s="43" t="s">
        <v>67</v>
      </c>
      <c r="G702" s="46">
        <v>683.2</v>
      </c>
      <c r="H702" s="46">
        <v>0</v>
      </c>
      <c r="I702" s="46">
        <v>0</v>
      </c>
    </row>
    <row r="703" spans="1:9" s="28" customFormat="1" ht="39.75" hidden="1" customHeight="1" x14ac:dyDescent="0.25">
      <c r="A703" s="55" t="s">
        <v>582</v>
      </c>
      <c r="B703" s="56" t="s">
        <v>152</v>
      </c>
      <c r="C703" s="43" t="s">
        <v>46</v>
      </c>
      <c r="D703" s="43" t="s">
        <v>75</v>
      </c>
      <c r="E703" s="43" t="s">
        <v>583</v>
      </c>
      <c r="F703" s="43"/>
      <c r="G703" s="46">
        <f>G704</f>
        <v>0</v>
      </c>
      <c r="H703" s="46">
        <f>H704</f>
        <v>0</v>
      </c>
      <c r="I703" s="46">
        <f>I704</f>
        <v>0</v>
      </c>
    </row>
    <row r="704" spans="1:9" s="28" customFormat="1" ht="28.5" hidden="1" customHeight="1" x14ac:dyDescent="0.25">
      <c r="A704" s="55" t="s">
        <v>66</v>
      </c>
      <c r="B704" s="56" t="s">
        <v>152</v>
      </c>
      <c r="C704" s="43" t="s">
        <v>46</v>
      </c>
      <c r="D704" s="43" t="s">
        <v>75</v>
      </c>
      <c r="E704" s="43" t="s">
        <v>583</v>
      </c>
      <c r="F704" s="43" t="s">
        <v>67</v>
      </c>
      <c r="G704" s="46">
        <v>0</v>
      </c>
      <c r="H704" s="46">
        <v>0</v>
      </c>
      <c r="I704" s="46">
        <v>0</v>
      </c>
    </row>
    <row r="705" spans="1:9" s="28" customFormat="1" ht="39" x14ac:dyDescent="0.25">
      <c r="A705" s="55" t="s">
        <v>182</v>
      </c>
      <c r="B705" s="56" t="s">
        <v>152</v>
      </c>
      <c r="C705" s="43" t="s">
        <v>46</v>
      </c>
      <c r="D705" s="43" t="s">
        <v>75</v>
      </c>
      <c r="E705" s="43" t="s">
        <v>183</v>
      </c>
      <c r="F705" s="43"/>
      <c r="G705" s="46">
        <f>G706</f>
        <v>6.5</v>
      </c>
      <c r="H705" s="46">
        <f>H706</f>
        <v>1</v>
      </c>
      <c r="I705" s="46">
        <f>I706</f>
        <v>1</v>
      </c>
    </row>
    <row r="706" spans="1:9" s="28" customFormat="1" ht="39" x14ac:dyDescent="0.25">
      <c r="A706" s="55" t="s">
        <v>898</v>
      </c>
      <c r="B706" s="56" t="s">
        <v>152</v>
      </c>
      <c r="C706" s="43" t="s">
        <v>46</v>
      </c>
      <c r="D706" s="43" t="s">
        <v>75</v>
      </c>
      <c r="E706" s="43" t="s">
        <v>183</v>
      </c>
      <c r="F706" s="43" t="s">
        <v>67</v>
      </c>
      <c r="G706" s="46">
        <v>6.5</v>
      </c>
      <c r="H706" s="46">
        <v>1</v>
      </c>
      <c r="I706" s="46">
        <v>1</v>
      </c>
    </row>
    <row r="707" spans="1:9" s="28" customFormat="1" ht="39" x14ac:dyDescent="0.25">
      <c r="A707" s="61" t="s">
        <v>495</v>
      </c>
      <c r="B707" s="43" t="s">
        <v>152</v>
      </c>
      <c r="C707" s="43" t="s">
        <v>46</v>
      </c>
      <c r="D707" s="43" t="s">
        <v>75</v>
      </c>
      <c r="E707" s="43" t="s">
        <v>494</v>
      </c>
      <c r="F707" s="43"/>
      <c r="G707" s="46">
        <f>G708</f>
        <v>33.700000000000003</v>
      </c>
      <c r="H707" s="46">
        <v>0</v>
      </c>
      <c r="I707" s="46">
        <v>0</v>
      </c>
    </row>
    <row r="708" spans="1:9" s="28" customFormat="1" ht="26.25" x14ac:dyDescent="0.25">
      <c r="A708" s="55" t="s">
        <v>66</v>
      </c>
      <c r="B708" s="43" t="s">
        <v>152</v>
      </c>
      <c r="C708" s="43" t="s">
        <v>46</v>
      </c>
      <c r="D708" s="43" t="s">
        <v>75</v>
      </c>
      <c r="E708" s="43" t="s">
        <v>494</v>
      </c>
      <c r="F708" s="43" t="s">
        <v>67</v>
      </c>
      <c r="G708" s="46">
        <v>33.700000000000003</v>
      </c>
      <c r="H708" s="46">
        <v>0</v>
      </c>
      <c r="I708" s="46">
        <v>0</v>
      </c>
    </row>
    <row r="709" spans="1:9" s="28" customFormat="1" ht="26.25" x14ac:dyDescent="0.25">
      <c r="A709" s="54" t="s">
        <v>810</v>
      </c>
      <c r="B709" s="53" t="s">
        <v>152</v>
      </c>
      <c r="C709" s="45" t="s">
        <v>118</v>
      </c>
      <c r="D709" s="45"/>
      <c r="E709" s="45"/>
      <c r="F709" s="45"/>
      <c r="G709" s="44">
        <f t="shared" ref="G709:I711" si="45">G710</f>
        <v>0</v>
      </c>
      <c r="H709" s="44">
        <f t="shared" si="45"/>
        <v>0</v>
      </c>
      <c r="I709" s="44">
        <f t="shared" si="45"/>
        <v>0</v>
      </c>
    </row>
    <row r="710" spans="1:9" s="28" customFormat="1" ht="39" x14ac:dyDescent="0.25">
      <c r="A710" s="54" t="s">
        <v>811</v>
      </c>
      <c r="B710" s="53" t="s">
        <v>152</v>
      </c>
      <c r="C710" s="45" t="s">
        <v>118</v>
      </c>
      <c r="D710" s="45" t="s">
        <v>147</v>
      </c>
      <c r="E710" s="45"/>
      <c r="F710" s="45"/>
      <c r="G710" s="44">
        <f t="shared" si="45"/>
        <v>0</v>
      </c>
      <c r="H710" s="44">
        <f t="shared" si="45"/>
        <v>0</v>
      </c>
      <c r="I710" s="44">
        <f t="shared" si="45"/>
        <v>0</v>
      </c>
    </row>
    <row r="711" spans="1:9" s="28" customFormat="1" ht="39" x14ac:dyDescent="0.25">
      <c r="A711" s="55" t="s">
        <v>812</v>
      </c>
      <c r="B711" s="56" t="s">
        <v>152</v>
      </c>
      <c r="C711" s="43" t="s">
        <v>118</v>
      </c>
      <c r="D711" s="43" t="s">
        <v>147</v>
      </c>
      <c r="E711" s="43" t="s">
        <v>813</v>
      </c>
      <c r="F711" s="43"/>
      <c r="G711" s="46">
        <f t="shared" si="45"/>
        <v>0</v>
      </c>
      <c r="H711" s="46">
        <f t="shared" si="45"/>
        <v>0</v>
      </c>
      <c r="I711" s="46">
        <f t="shared" si="45"/>
        <v>0</v>
      </c>
    </row>
    <row r="712" spans="1:9" s="28" customFormat="1" ht="26.25" x14ac:dyDescent="0.25">
      <c r="A712" s="55" t="s">
        <v>156</v>
      </c>
      <c r="B712" s="56" t="s">
        <v>152</v>
      </c>
      <c r="C712" s="43" t="s">
        <v>118</v>
      </c>
      <c r="D712" s="43" t="s">
        <v>147</v>
      </c>
      <c r="E712" s="43" t="s">
        <v>813</v>
      </c>
      <c r="F712" s="43" t="s">
        <v>157</v>
      </c>
      <c r="G712" s="80">
        <v>0</v>
      </c>
      <c r="H712" s="46">
        <v>0</v>
      </c>
      <c r="I712" s="46">
        <v>0</v>
      </c>
    </row>
    <row r="713" spans="1:9" s="28" customFormat="1" x14ac:dyDescent="0.25">
      <c r="A713" s="54" t="s">
        <v>138</v>
      </c>
      <c r="B713" s="53" t="s">
        <v>152</v>
      </c>
      <c r="C713" s="45" t="s">
        <v>10</v>
      </c>
      <c r="D713" s="45"/>
      <c r="E713" s="45"/>
      <c r="F713" s="45"/>
      <c r="G713" s="44">
        <f>G714+G728+G731+G745</f>
        <v>18221.900000000001</v>
      </c>
      <c r="H713" s="44">
        <f>H714+H745+H731+H728</f>
        <v>13814.7</v>
      </c>
      <c r="I713" s="44">
        <f>I714+I728+I731+I745</f>
        <v>13814.7</v>
      </c>
    </row>
    <row r="714" spans="1:9" s="28" customFormat="1" x14ac:dyDescent="0.25">
      <c r="A714" s="54" t="s">
        <v>184</v>
      </c>
      <c r="B714" s="53" t="s">
        <v>152</v>
      </c>
      <c r="C714" s="45" t="s">
        <v>10</v>
      </c>
      <c r="D714" s="45" t="s">
        <v>163</v>
      </c>
      <c r="E714" s="45"/>
      <c r="F714" s="45"/>
      <c r="G714" s="44">
        <f>G717+G719+G721+G725+G723</f>
        <v>1502.8</v>
      </c>
      <c r="H714" s="44">
        <f>H718+H721+H725</f>
        <v>201.10000000000002</v>
      </c>
      <c r="I714" s="44">
        <f>I718+I721+I725</f>
        <v>201.10000000000002</v>
      </c>
    </row>
    <row r="715" spans="1:9" s="28" customFormat="1" ht="52.5" hidden="1" customHeight="1" x14ac:dyDescent="0.25">
      <c r="A715" s="55" t="s">
        <v>623</v>
      </c>
      <c r="B715" s="56" t="s">
        <v>152</v>
      </c>
      <c r="C715" s="43" t="s">
        <v>10</v>
      </c>
      <c r="D715" s="43" t="s">
        <v>163</v>
      </c>
      <c r="E715" s="43" t="s">
        <v>624</v>
      </c>
      <c r="F715" s="43"/>
      <c r="G715" s="46">
        <f>G716</f>
        <v>0</v>
      </c>
      <c r="H715" s="46">
        <f>H716</f>
        <v>0</v>
      </c>
      <c r="I715" s="46">
        <f>I716</f>
        <v>0</v>
      </c>
    </row>
    <row r="716" spans="1:9" s="28" customFormat="1" ht="26.25" hidden="1" x14ac:dyDescent="0.25">
      <c r="A716" s="55" t="s">
        <v>66</v>
      </c>
      <c r="B716" s="56" t="s">
        <v>152</v>
      </c>
      <c r="C716" s="43" t="s">
        <v>10</v>
      </c>
      <c r="D716" s="43" t="s">
        <v>163</v>
      </c>
      <c r="E716" s="43" t="s">
        <v>624</v>
      </c>
      <c r="F716" s="43" t="s">
        <v>67</v>
      </c>
      <c r="G716" s="46">
        <v>0</v>
      </c>
      <c r="H716" s="46">
        <v>0</v>
      </c>
      <c r="I716" s="46">
        <v>0</v>
      </c>
    </row>
    <row r="717" spans="1:9" s="28" customFormat="1" ht="102.75" x14ac:dyDescent="0.25">
      <c r="A717" s="55" t="s">
        <v>390</v>
      </c>
      <c r="B717" s="56" t="s">
        <v>152</v>
      </c>
      <c r="C717" s="43" t="s">
        <v>10</v>
      </c>
      <c r="D717" s="43" t="s">
        <v>163</v>
      </c>
      <c r="E717" s="43" t="s">
        <v>507</v>
      </c>
      <c r="F717" s="43"/>
      <c r="G717" s="46">
        <f t="shared" ref="G717:I717" si="46">G718</f>
        <v>356.7</v>
      </c>
      <c r="H717" s="46">
        <f t="shared" si="46"/>
        <v>86.7</v>
      </c>
      <c r="I717" s="46">
        <f t="shared" si="46"/>
        <v>86.7</v>
      </c>
    </row>
    <row r="718" spans="1:9" s="28" customFormat="1" ht="39" x14ac:dyDescent="0.25">
      <c r="A718" s="55" t="s">
        <v>898</v>
      </c>
      <c r="B718" s="56" t="s">
        <v>152</v>
      </c>
      <c r="C718" s="43" t="s">
        <v>10</v>
      </c>
      <c r="D718" s="43" t="s">
        <v>163</v>
      </c>
      <c r="E718" s="43" t="s">
        <v>507</v>
      </c>
      <c r="F718" s="43" t="s">
        <v>67</v>
      </c>
      <c r="G718" s="46">
        <v>356.7</v>
      </c>
      <c r="H718" s="46">
        <v>86.7</v>
      </c>
      <c r="I718" s="46">
        <v>86.7</v>
      </c>
    </row>
    <row r="719" spans="1:9" s="28" customFormat="1" ht="39" x14ac:dyDescent="0.25">
      <c r="A719" s="55" t="s">
        <v>873</v>
      </c>
      <c r="B719" s="56" t="s">
        <v>152</v>
      </c>
      <c r="C719" s="43" t="s">
        <v>10</v>
      </c>
      <c r="D719" s="43" t="s">
        <v>163</v>
      </c>
      <c r="E719" s="43" t="s">
        <v>874</v>
      </c>
      <c r="F719" s="43"/>
      <c r="G719" s="46">
        <f>G720</f>
        <v>165.7</v>
      </c>
      <c r="H719" s="46">
        <v>0</v>
      </c>
      <c r="I719" s="46">
        <v>0</v>
      </c>
    </row>
    <row r="720" spans="1:9" s="28" customFormat="1" ht="39" x14ac:dyDescent="0.25">
      <c r="A720" s="55" t="s">
        <v>898</v>
      </c>
      <c r="B720" s="56" t="s">
        <v>152</v>
      </c>
      <c r="C720" s="43" t="s">
        <v>10</v>
      </c>
      <c r="D720" s="43" t="s">
        <v>163</v>
      </c>
      <c r="E720" s="43" t="s">
        <v>874</v>
      </c>
      <c r="F720" s="43" t="s">
        <v>67</v>
      </c>
      <c r="G720" s="46">
        <v>165.7</v>
      </c>
      <c r="H720" s="46">
        <v>0</v>
      </c>
      <c r="I720" s="46">
        <v>0</v>
      </c>
    </row>
    <row r="721" spans="1:9" s="28" customFormat="1" ht="39" x14ac:dyDescent="0.25">
      <c r="A721" s="55" t="s">
        <v>652</v>
      </c>
      <c r="B721" s="56" t="s">
        <v>152</v>
      </c>
      <c r="C721" s="43" t="s">
        <v>10</v>
      </c>
      <c r="D721" s="43" t="s">
        <v>163</v>
      </c>
      <c r="E721" s="43" t="s">
        <v>431</v>
      </c>
      <c r="F721" s="43"/>
      <c r="G721" s="46">
        <f>G722</f>
        <v>965.4</v>
      </c>
      <c r="H721" s="46">
        <f>H722</f>
        <v>109.4</v>
      </c>
      <c r="I721" s="46">
        <f>I722</f>
        <v>109.4</v>
      </c>
    </row>
    <row r="722" spans="1:9" s="28" customFormat="1" ht="39" x14ac:dyDescent="0.25">
      <c r="A722" s="55" t="s">
        <v>898</v>
      </c>
      <c r="B722" s="56" t="s">
        <v>152</v>
      </c>
      <c r="C722" s="43" t="s">
        <v>10</v>
      </c>
      <c r="D722" s="43" t="s">
        <v>163</v>
      </c>
      <c r="E722" s="43" t="s">
        <v>431</v>
      </c>
      <c r="F722" s="43" t="s">
        <v>67</v>
      </c>
      <c r="G722" s="46">
        <v>965.4</v>
      </c>
      <c r="H722" s="46">
        <v>109.4</v>
      </c>
      <c r="I722" s="46">
        <v>109.4</v>
      </c>
    </row>
    <row r="723" spans="1:9" s="28" customFormat="1" ht="39.75" customHeight="1" x14ac:dyDescent="0.25">
      <c r="A723" s="55" t="s">
        <v>748</v>
      </c>
      <c r="B723" s="56" t="s">
        <v>152</v>
      </c>
      <c r="C723" s="43" t="s">
        <v>10</v>
      </c>
      <c r="D723" s="43" t="s">
        <v>163</v>
      </c>
      <c r="E723" s="43" t="s">
        <v>749</v>
      </c>
      <c r="F723" s="43"/>
      <c r="G723" s="46">
        <f>G724</f>
        <v>10</v>
      </c>
      <c r="H723" s="46">
        <f>H724</f>
        <v>0</v>
      </c>
      <c r="I723" s="46">
        <f>I724</f>
        <v>0</v>
      </c>
    </row>
    <row r="724" spans="1:9" s="28" customFormat="1" ht="39" x14ac:dyDescent="0.25">
      <c r="A724" s="55" t="s">
        <v>898</v>
      </c>
      <c r="B724" s="56" t="s">
        <v>152</v>
      </c>
      <c r="C724" s="43" t="s">
        <v>10</v>
      </c>
      <c r="D724" s="43" t="s">
        <v>163</v>
      </c>
      <c r="E724" s="43" t="s">
        <v>749</v>
      </c>
      <c r="F724" s="43" t="s">
        <v>67</v>
      </c>
      <c r="G724" s="46">
        <v>10</v>
      </c>
      <c r="H724" s="46">
        <v>0</v>
      </c>
      <c r="I724" s="46">
        <v>0</v>
      </c>
    </row>
    <row r="725" spans="1:9" s="28" customFormat="1" ht="39" x14ac:dyDescent="0.25">
      <c r="A725" s="54" t="s">
        <v>771</v>
      </c>
      <c r="B725" s="53" t="s">
        <v>152</v>
      </c>
      <c r="C725" s="45" t="s">
        <v>10</v>
      </c>
      <c r="D725" s="45" t="s">
        <v>163</v>
      </c>
      <c r="E725" s="45" t="s">
        <v>72</v>
      </c>
      <c r="F725" s="45"/>
      <c r="G725" s="44">
        <f t="shared" ref="G725:I726" si="47">G726</f>
        <v>5</v>
      </c>
      <c r="H725" s="44">
        <f t="shared" si="47"/>
        <v>5</v>
      </c>
      <c r="I725" s="44">
        <f t="shared" si="47"/>
        <v>5</v>
      </c>
    </row>
    <row r="726" spans="1:9" s="28" customFormat="1" ht="26.25" x14ac:dyDescent="0.25">
      <c r="A726" s="68" t="s">
        <v>584</v>
      </c>
      <c r="B726" s="56" t="s">
        <v>152</v>
      </c>
      <c r="C726" s="43" t="s">
        <v>10</v>
      </c>
      <c r="D726" s="43" t="s">
        <v>163</v>
      </c>
      <c r="E726" s="43" t="s">
        <v>772</v>
      </c>
      <c r="F726" s="43"/>
      <c r="G726" s="46">
        <f t="shared" si="47"/>
        <v>5</v>
      </c>
      <c r="H726" s="46">
        <f t="shared" si="47"/>
        <v>5</v>
      </c>
      <c r="I726" s="46">
        <f t="shared" si="47"/>
        <v>5</v>
      </c>
    </row>
    <row r="727" spans="1:9" s="28" customFormat="1" ht="39" x14ac:dyDescent="0.25">
      <c r="A727" s="55" t="s">
        <v>898</v>
      </c>
      <c r="B727" s="56" t="s">
        <v>152</v>
      </c>
      <c r="C727" s="43" t="s">
        <v>10</v>
      </c>
      <c r="D727" s="43" t="s">
        <v>163</v>
      </c>
      <c r="E727" s="43" t="s">
        <v>772</v>
      </c>
      <c r="F727" s="43" t="s">
        <v>67</v>
      </c>
      <c r="G727" s="46">
        <v>5</v>
      </c>
      <c r="H727" s="46">
        <v>5</v>
      </c>
      <c r="I727" s="46">
        <v>5</v>
      </c>
    </row>
    <row r="728" spans="1:9" s="28" customFormat="1" x14ac:dyDescent="0.25">
      <c r="A728" s="54" t="s">
        <v>503</v>
      </c>
      <c r="B728" s="53" t="s">
        <v>152</v>
      </c>
      <c r="C728" s="45" t="s">
        <v>10</v>
      </c>
      <c r="D728" s="45" t="s">
        <v>44</v>
      </c>
      <c r="E728" s="45"/>
      <c r="F728" s="45"/>
      <c r="G728" s="44">
        <f t="shared" ref="G728:I729" si="48">G729</f>
        <v>11150</v>
      </c>
      <c r="H728" s="44">
        <f t="shared" si="48"/>
        <v>12702.1</v>
      </c>
      <c r="I728" s="44">
        <f t="shared" si="48"/>
        <v>12702.1</v>
      </c>
    </row>
    <row r="729" spans="1:9" s="28" customFormat="1" ht="51.75" x14ac:dyDescent="0.25">
      <c r="A729" s="55" t="s">
        <v>504</v>
      </c>
      <c r="B729" s="56" t="s">
        <v>152</v>
      </c>
      <c r="C729" s="43" t="s">
        <v>10</v>
      </c>
      <c r="D729" s="43" t="s">
        <v>44</v>
      </c>
      <c r="E729" s="43" t="s">
        <v>505</v>
      </c>
      <c r="F729" s="43"/>
      <c r="G729" s="46">
        <f t="shared" si="48"/>
        <v>11150</v>
      </c>
      <c r="H729" s="46">
        <f t="shared" si="48"/>
        <v>12702.1</v>
      </c>
      <c r="I729" s="46">
        <f t="shared" si="48"/>
        <v>12702.1</v>
      </c>
    </row>
    <row r="730" spans="1:9" s="28" customFormat="1" ht="26.25" x14ac:dyDescent="0.25">
      <c r="A730" s="55" t="s">
        <v>66</v>
      </c>
      <c r="B730" s="56" t="s">
        <v>152</v>
      </c>
      <c r="C730" s="43" t="s">
        <v>10</v>
      </c>
      <c r="D730" s="43" t="s">
        <v>44</v>
      </c>
      <c r="E730" s="43" t="s">
        <v>505</v>
      </c>
      <c r="F730" s="43" t="s">
        <v>67</v>
      </c>
      <c r="G730" s="46">
        <v>11150</v>
      </c>
      <c r="H730" s="46">
        <v>12702.1</v>
      </c>
      <c r="I730" s="46">
        <v>12702.1</v>
      </c>
    </row>
    <row r="731" spans="1:9" s="28" customFormat="1" x14ac:dyDescent="0.25">
      <c r="A731" s="54" t="s">
        <v>310</v>
      </c>
      <c r="B731" s="53" t="s">
        <v>152</v>
      </c>
      <c r="C731" s="45" t="s">
        <v>10</v>
      </c>
      <c r="D731" s="45" t="s">
        <v>109</v>
      </c>
      <c r="E731" s="45"/>
      <c r="F731" s="45"/>
      <c r="G731" s="44">
        <f>G732+G737</f>
        <v>1308.2</v>
      </c>
      <c r="H731" s="44">
        <f>H732</f>
        <v>731.3</v>
      </c>
      <c r="I731" s="44">
        <f>I732</f>
        <v>731.3</v>
      </c>
    </row>
    <row r="732" spans="1:9" s="28" customFormat="1" ht="39" x14ac:dyDescent="0.25">
      <c r="A732" s="54" t="s">
        <v>676</v>
      </c>
      <c r="B732" s="53" t="s">
        <v>152</v>
      </c>
      <c r="C732" s="45" t="s">
        <v>10</v>
      </c>
      <c r="D732" s="45" t="s">
        <v>109</v>
      </c>
      <c r="E732" s="45" t="s">
        <v>336</v>
      </c>
      <c r="F732" s="45"/>
      <c r="G732" s="44">
        <f>G733+G739+G741+G743</f>
        <v>1308.2</v>
      </c>
      <c r="H732" s="44">
        <f>H739+H743+H733</f>
        <v>731.3</v>
      </c>
      <c r="I732" s="44">
        <f>I733+I739+I743</f>
        <v>731.3</v>
      </c>
    </row>
    <row r="733" spans="1:9" s="28" customFormat="1" ht="26.25" x14ac:dyDescent="0.25">
      <c r="A733" s="57" t="s">
        <v>337</v>
      </c>
      <c r="B733" s="43" t="s">
        <v>152</v>
      </c>
      <c r="C733" s="43" t="s">
        <v>10</v>
      </c>
      <c r="D733" s="43" t="s">
        <v>109</v>
      </c>
      <c r="E733" s="43" t="s">
        <v>773</v>
      </c>
      <c r="F733" s="43"/>
      <c r="G733" s="46">
        <f>G734</f>
        <v>272.2</v>
      </c>
      <c r="H733" s="46">
        <f>H734</f>
        <v>40.299999999999997</v>
      </c>
      <c r="I733" s="46">
        <f>I734</f>
        <v>40.299999999999997</v>
      </c>
    </row>
    <row r="734" spans="1:9" s="28" customFormat="1" ht="39" x14ac:dyDescent="0.25">
      <c r="A734" s="55" t="s">
        <v>898</v>
      </c>
      <c r="B734" s="43" t="s">
        <v>152</v>
      </c>
      <c r="C734" s="43" t="s">
        <v>10</v>
      </c>
      <c r="D734" s="43" t="s">
        <v>109</v>
      </c>
      <c r="E734" s="43" t="s">
        <v>773</v>
      </c>
      <c r="F734" s="43" t="s">
        <v>67</v>
      </c>
      <c r="G734" s="46">
        <v>272.2</v>
      </c>
      <c r="H734" s="46">
        <v>40.299999999999997</v>
      </c>
      <c r="I734" s="46">
        <v>40.299999999999997</v>
      </c>
    </row>
    <row r="735" spans="1:9" s="28" customFormat="1" ht="26.25" hidden="1" x14ac:dyDescent="0.25">
      <c r="A735" s="55" t="s">
        <v>498</v>
      </c>
      <c r="B735" s="43" t="s">
        <v>152</v>
      </c>
      <c r="C735" s="43" t="s">
        <v>10</v>
      </c>
      <c r="D735" s="43" t="s">
        <v>109</v>
      </c>
      <c r="E735" s="43" t="s">
        <v>497</v>
      </c>
      <c r="F735" s="43"/>
      <c r="G735" s="46">
        <f>G736</f>
        <v>0</v>
      </c>
      <c r="H735" s="46">
        <v>0</v>
      </c>
      <c r="I735" s="46">
        <v>0</v>
      </c>
    </row>
    <row r="736" spans="1:9" s="28" customFormat="1" ht="26.25" hidden="1" x14ac:dyDescent="0.25">
      <c r="A736" s="55" t="s">
        <v>66</v>
      </c>
      <c r="B736" s="43" t="s">
        <v>152</v>
      </c>
      <c r="C736" s="43" t="s">
        <v>10</v>
      </c>
      <c r="D736" s="43" t="s">
        <v>109</v>
      </c>
      <c r="E736" s="43" t="s">
        <v>497</v>
      </c>
      <c r="F736" s="43" t="s">
        <v>67</v>
      </c>
      <c r="G736" s="46">
        <v>0</v>
      </c>
      <c r="H736" s="46">
        <v>0</v>
      </c>
      <c r="I736" s="46">
        <v>0</v>
      </c>
    </row>
    <row r="737" spans="1:9" s="28" customFormat="1" ht="29.25" hidden="1" customHeight="1" x14ac:dyDescent="0.25">
      <c r="A737" s="55" t="s">
        <v>832</v>
      </c>
      <c r="B737" s="56" t="s">
        <v>152</v>
      </c>
      <c r="C737" s="43" t="s">
        <v>10</v>
      </c>
      <c r="D737" s="43" t="s">
        <v>109</v>
      </c>
      <c r="E737" s="43" t="s">
        <v>831</v>
      </c>
      <c r="F737" s="43"/>
      <c r="G737" s="46">
        <f>G738</f>
        <v>0</v>
      </c>
      <c r="H737" s="46">
        <v>0</v>
      </c>
      <c r="I737" s="46">
        <v>0</v>
      </c>
    </row>
    <row r="738" spans="1:9" s="28" customFormat="1" ht="26.25" hidden="1" x14ac:dyDescent="0.25">
      <c r="A738" s="55" t="s">
        <v>66</v>
      </c>
      <c r="B738" s="56" t="s">
        <v>152</v>
      </c>
      <c r="C738" s="43" t="s">
        <v>10</v>
      </c>
      <c r="D738" s="43" t="s">
        <v>109</v>
      </c>
      <c r="E738" s="43" t="s">
        <v>831</v>
      </c>
      <c r="F738" s="43" t="s">
        <v>67</v>
      </c>
      <c r="G738" s="46">
        <v>0</v>
      </c>
      <c r="H738" s="46">
        <v>0</v>
      </c>
      <c r="I738" s="46">
        <v>0</v>
      </c>
    </row>
    <row r="739" spans="1:9" s="28" customFormat="1" ht="26.25" x14ac:dyDescent="0.25">
      <c r="A739" s="55" t="s">
        <v>311</v>
      </c>
      <c r="B739" s="56" t="s">
        <v>152</v>
      </c>
      <c r="C739" s="43" t="s">
        <v>10</v>
      </c>
      <c r="D739" s="43" t="s">
        <v>109</v>
      </c>
      <c r="E739" s="43" t="s">
        <v>774</v>
      </c>
      <c r="F739" s="43"/>
      <c r="G739" s="46">
        <f>G740</f>
        <v>984</v>
      </c>
      <c r="H739" s="46">
        <f>H740</f>
        <v>656</v>
      </c>
      <c r="I739" s="46">
        <f>I740</f>
        <v>656</v>
      </c>
    </row>
    <row r="740" spans="1:9" s="28" customFormat="1" ht="39" x14ac:dyDescent="0.25">
      <c r="A740" s="55" t="s">
        <v>898</v>
      </c>
      <c r="B740" s="56" t="s">
        <v>152</v>
      </c>
      <c r="C740" s="43" t="s">
        <v>10</v>
      </c>
      <c r="D740" s="43" t="s">
        <v>109</v>
      </c>
      <c r="E740" s="43" t="s">
        <v>774</v>
      </c>
      <c r="F740" s="43" t="s">
        <v>67</v>
      </c>
      <c r="G740" s="46">
        <v>984</v>
      </c>
      <c r="H740" s="46">
        <v>656</v>
      </c>
      <c r="I740" s="46">
        <v>656</v>
      </c>
    </row>
    <row r="741" spans="1:9" s="28" customFormat="1" ht="90" hidden="1" customHeight="1" x14ac:dyDescent="0.25">
      <c r="A741" s="55" t="s">
        <v>647</v>
      </c>
      <c r="B741" s="56" t="s">
        <v>152</v>
      </c>
      <c r="C741" s="43" t="s">
        <v>10</v>
      </c>
      <c r="D741" s="43" t="s">
        <v>109</v>
      </c>
      <c r="E741" s="43" t="s">
        <v>735</v>
      </c>
      <c r="F741" s="43"/>
      <c r="G741" s="46">
        <f>G742</f>
        <v>0</v>
      </c>
      <c r="H741" s="46">
        <v>0</v>
      </c>
      <c r="I741" s="46">
        <v>0</v>
      </c>
    </row>
    <row r="742" spans="1:9" s="28" customFormat="1" ht="26.25" hidden="1" x14ac:dyDescent="0.25">
      <c r="A742" s="55" t="s">
        <v>66</v>
      </c>
      <c r="B742" s="56" t="s">
        <v>152</v>
      </c>
      <c r="C742" s="43" t="s">
        <v>10</v>
      </c>
      <c r="D742" s="43" t="s">
        <v>109</v>
      </c>
      <c r="E742" s="43" t="s">
        <v>735</v>
      </c>
      <c r="F742" s="43" t="s">
        <v>67</v>
      </c>
      <c r="G742" s="46">
        <v>0</v>
      </c>
      <c r="H742" s="46">
        <v>0</v>
      </c>
      <c r="I742" s="46">
        <v>0</v>
      </c>
    </row>
    <row r="743" spans="1:9" s="28" customFormat="1" ht="26.25" x14ac:dyDescent="0.25">
      <c r="A743" s="55" t="s">
        <v>525</v>
      </c>
      <c r="B743" s="56" t="s">
        <v>152</v>
      </c>
      <c r="C743" s="43" t="s">
        <v>10</v>
      </c>
      <c r="D743" s="43" t="s">
        <v>109</v>
      </c>
      <c r="E743" s="43" t="s">
        <v>789</v>
      </c>
      <c r="F743" s="43"/>
      <c r="G743" s="46">
        <f>G744</f>
        <v>52</v>
      </c>
      <c r="H743" s="46">
        <f>H744</f>
        <v>35</v>
      </c>
      <c r="I743" s="46">
        <f>I744</f>
        <v>35</v>
      </c>
    </row>
    <row r="744" spans="1:9" s="28" customFormat="1" ht="39" x14ac:dyDescent="0.25">
      <c r="A744" s="55" t="s">
        <v>898</v>
      </c>
      <c r="B744" s="56" t="s">
        <v>152</v>
      </c>
      <c r="C744" s="43" t="s">
        <v>10</v>
      </c>
      <c r="D744" s="43" t="s">
        <v>109</v>
      </c>
      <c r="E744" s="43" t="s">
        <v>789</v>
      </c>
      <c r="F744" s="43" t="s">
        <v>67</v>
      </c>
      <c r="G744" s="46">
        <v>52</v>
      </c>
      <c r="H744" s="46">
        <v>35</v>
      </c>
      <c r="I744" s="46">
        <v>35</v>
      </c>
    </row>
    <row r="745" spans="1:9" s="28" customFormat="1" ht="26.25" x14ac:dyDescent="0.25">
      <c r="A745" s="54" t="s">
        <v>11</v>
      </c>
      <c r="B745" s="53" t="s">
        <v>152</v>
      </c>
      <c r="C745" s="45" t="s">
        <v>10</v>
      </c>
      <c r="D745" s="45" t="s">
        <v>12</v>
      </c>
      <c r="E745" s="45"/>
      <c r="F745" s="45"/>
      <c r="G745" s="44">
        <f>G766+G746+G773+G771</f>
        <v>4260.8999999999996</v>
      </c>
      <c r="H745" s="44">
        <f>H766+H746</f>
        <v>180.2</v>
      </c>
      <c r="I745" s="44">
        <f>I766+I746</f>
        <v>180.2</v>
      </c>
    </row>
    <row r="746" spans="1:9" s="28" customFormat="1" ht="39" x14ac:dyDescent="0.25">
      <c r="A746" s="54" t="s">
        <v>677</v>
      </c>
      <c r="B746" s="53" t="s">
        <v>152</v>
      </c>
      <c r="C746" s="45" t="s">
        <v>10</v>
      </c>
      <c r="D746" s="45" t="s">
        <v>12</v>
      </c>
      <c r="E746" s="45" t="s">
        <v>170</v>
      </c>
      <c r="F746" s="45"/>
      <c r="G746" s="44">
        <f>G747+G758+G761</f>
        <v>2712</v>
      </c>
      <c r="H746" s="44">
        <f>H758+H747</f>
        <v>120</v>
      </c>
      <c r="I746" s="44">
        <f>I758+I747</f>
        <v>120</v>
      </c>
    </row>
    <row r="747" spans="1:9" s="28" customFormat="1" ht="39" x14ac:dyDescent="0.25">
      <c r="A747" s="54" t="s">
        <v>392</v>
      </c>
      <c r="B747" s="53" t="s">
        <v>152</v>
      </c>
      <c r="C747" s="45" t="s">
        <v>10</v>
      </c>
      <c r="D747" s="45" t="s">
        <v>12</v>
      </c>
      <c r="E747" s="45" t="s">
        <v>192</v>
      </c>
      <c r="F747" s="45"/>
      <c r="G747" s="44">
        <f>G748+G752+G754+G756</f>
        <v>2623.6</v>
      </c>
      <c r="H747" s="44">
        <f t="shared" ref="G747:I748" si="49">H748</f>
        <v>100</v>
      </c>
      <c r="I747" s="44">
        <f t="shared" si="49"/>
        <v>100</v>
      </c>
    </row>
    <row r="748" spans="1:9" s="28" customFormat="1" ht="64.5" x14ac:dyDescent="0.25">
      <c r="A748" s="55" t="s">
        <v>141</v>
      </c>
      <c r="B748" s="56" t="s">
        <v>152</v>
      </c>
      <c r="C748" s="43" t="s">
        <v>10</v>
      </c>
      <c r="D748" s="43" t="s">
        <v>12</v>
      </c>
      <c r="E748" s="43" t="s">
        <v>585</v>
      </c>
      <c r="F748" s="45"/>
      <c r="G748" s="46">
        <f t="shared" si="49"/>
        <v>125.6</v>
      </c>
      <c r="H748" s="46">
        <f t="shared" si="49"/>
        <v>100</v>
      </c>
      <c r="I748" s="46">
        <f t="shared" si="49"/>
        <v>100</v>
      </c>
    </row>
    <row r="749" spans="1:9" s="28" customFormat="1" ht="39" x14ac:dyDescent="0.25">
      <c r="A749" s="55" t="s">
        <v>898</v>
      </c>
      <c r="B749" s="56" t="s">
        <v>152</v>
      </c>
      <c r="C749" s="43" t="s">
        <v>10</v>
      </c>
      <c r="D749" s="43" t="s">
        <v>12</v>
      </c>
      <c r="E749" s="43" t="s">
        <v>585</v>
      </c>
      <c r="F749" s="43" t="s">
        <v>67</v>
      </c>
      <c r="G749" s="46">
        <v>125.6</v>
      </c>
      <c r="H749" s="46">
        <v>100</v>
      </c>
      <c r="I749" s="46">
        <v>100</v>
      </c>
    </row>
    <row r="750" spans="1:9" s="28" customFormat="1" ht="90" hidden="1" customHeight="1" x14ac:dyDescent="0.25">
      <c r="A750" s="55" t="s">
        <v>647</v>
      </c>
      <c r="B750" s="56" t="s">
        <v>152</v>
      </c>
      <c r="C750" s="43" t="s">
        <v>10</v>
      </c>
      <c r="D750" s="43" t="s">
        <v>12</v>
      </c>
      <c r="E750" s="43" t="s">
        <v>649</v>
      </c>
      <c r="F750" s="43"/>
      <c r="G750" s="46">
        <f>G751</f>
        <v>0</v>
      </c>
      <c r="H750" s="46">
        <v>0</v>
      </c>
      <c r="I750" s="46">
        <v>0</v>
      </c>
    </row>
    <row r="751" spans="1:9" s="28" customFormat="1" ht="22.5" hidden="1" customHeight="1" x14ac:dyDescent="0.25">
      <c r="A751" s="55" t="s">
        <v>66</v>
      </c>
      <c r="B751" s="56" t="s">
        <v>152</v>
      </c>
      <c r="C751" s="43" t="s">
        <v>10</v>
      </c>
      <c r="D751" s="43" t="s">
        <v>12</v>
      </c>
      <c r="E751" s="43" t="s">
        <v>649</v>
      </c>
      <c r="F751" s="43" t="s">
        <v>67</v>
      </c>
      <c r="G751" s="46">
        <v>0</v>
      </c>
      <c r="H751" s="46">
        <v>0</v>
      </c>
      <c r="I751" s="46">
        <v>0</v>
      </c>
    </row>
    <row r="752" spans="1:9" s="28" customFormat="1" ht="181.5" customHeight="1" x14ac:dyDescent="0.25">
      <c r="A752" s="61" t="s">
        <v>887</v>
      </c>
      <c r="B752" s="56" t="s">
        <v>152</v>
      </c>
      <c r="C752" s="43" t="s">
        <v>10</v>
      </c>
      <c r="D752" s="43" t="s">
        <v>12</v>
      </c>
      <c r="E752" s="43" t="s">
        <v>837</v>
      </c>
      <c r="F752" s="43"/>
      <c r="G752" s="46">
        <f>G753</f>
        <v>1823</v>
      </c>
      <c r="H752" s="46">
        <v>0</v>
      </c>
      <c r="I752" s="46">
        <v>0</v>
      </c>
    </row>
    <row r="753" spans="1:9" s="28" customFormat="1" ht="64.5" x14ac:dyDescent="0.25">
      <c r="A753" s="61" t="s">
        <v>687</v>
      </c>
      <c r="B753" s="56" t="s">
        <v>152</v>
      </c>
      <c r="C753" s="43" t="s">
        <v>10</v>
      </c>
      <c r="D753" s="43" t="s">
        <v>12</v>
      </c>
      <c r="E753" s="43" t="s">
        <v>837</v>
      </c>
      <c r="F753" s="43" t="s">
        <v>413</v>
      </c>
      <c r="G753" s="80">
        <v>1823</v>
      </c>
      <c r="H753" s="46">
        <v>0</v>
      </c>
      <c r="I753" s="46">
        <v>0</v>
      </c>
    </row>
    <row r="754" spans="1:9" s="28" customFormat="1" ht="64.5" x14ac:dyDescent="0.25">
      <c r="A754" s="87" t="s">
        <v>880</v>
      </c>
      <c r="B754" s="56" t="s">
        <v>152</v>
      </c>
      <c r="C754" s="43" t="s">
        <v>10</v>
      </c>
      <c r="D754" s="43" t="s">
        <v>12</v>
      </c>
      <c r="E754" s="43" t="s">
        <v>875</v>
      </c>
      <c r="F754" s="43"/>
      <c r="G754" s="46">
        <v>661.5</v>
      </c>
      <c r="H754" s="46">
        <v>0</v>
      </c>
      <c r="I754" s="46">
        <v>0</v>
      </c>
    </row>
    <row r="755" spans="1:9" s="28" customFormat="1" ht="64.5" x14ac:dyDescent="0.25">
      <c r="A755" s="61" t="s">
        <v>687</v>
      </c>
      <c r="B755" s="56" t="s">
        <v>152</v>
      </c>
      <c r="C755" s="43" t="s">
        <v>10</v>
      </c>
      <c r="D755" s="43" t="s">
        <v>12</v>
      </c>
      <c r="E755" s="43" t="s">
        <v>875</v>
      </c>
      <c r="F755" s="43" t="s">
        <v>413</v>
      </c>
      <c r="G755" s="46">
        <v>661.5</v>
      </c>
      <c r="H755" s="46">
        <v>0</v>
      </c>
      <c r="I755" s="46">
        <v>0</v>
      </c>
    </row>
    <row r="756" spans="1:9" s="28" customFormat="1" ht="39" x14ac:dyDescent="0.25">
      <c r="A756" s="87" t="s">
        <v>876</v>
      </c>
      <c r="B756" s="56" t="s">
        <v>152</v>
      </c>
      <c r="C756" s="43" t="s">
        <v>10</v>
      </c>
      <c r="D756" s="43" t="s">
        <v>12</v>
      </c>
      <c r="E756" s="88" t="s">
        <v>858</v>
      </c>
      <c r="F756" s="43"/>
      <c r="G756" s="46">
        <f>G757</f>
        <v>13.5</v>
      </c>
      <c r="H756" s="46">
        <f>H757</f>
        <v>0</v>
      </c>
      <c r="I756" s="46">
        <f>I757</f>
        <v>0</v>
      </c>
    </row>
    <row r="757" spans="1:9" s="28" customFormat="1" ht="64.900000000000006" customHeight="1" x14ac:dyDescent="0.25">
      <c r="A757" s="61" t="s">
        <v>687</v>
      </c>
      <c r="B757" s="56" t="s">
        <v>152</v>
      </c>
      <c r="C757" s="43" t="s">
        <v>10</v>
      </c>
      <c r="D757" s="43" t="s">
        <v>12</v>
      </c>
      <c r="E757" s="88" t="s">
        <v>858</v>
      </c>
      <c r="F757" s="43" t="s">
        <v>413</v>
      </c>
      <c r="G757" s="46">
        <v>13.5</v>
      </c>
      <c r="H757" s="46">
        <v>0</v>
      </c>
      <c r="I757" s="46">
        <v>0</v>
      </c>
    </row>
    <row r="758" spans="1:9" s="28" customFormat="1" ht="26.25" x14ac:dyDescent="0.25">
      <c r="A758" s="65" t="s">
        <v>393</v>
      </c>
      <c r="B758" s="45" t="s">
        <v>152</v>
      </c>
      <c r="C758" s="45" t="s">
        <v>10</v>
      </c>
      <c r="D758" s="45" t="s">
        <v>12</v>
      </c>
      <c r="E758" s="45" t="s">
        <v>172</v>
      </c>
      <c r="F758" s="45"/>
      <c r="G758" s="44">
        <f>G759</f>
        <v>20</v>
      </c>
      <c r="H758" s="44">
        <f>H759</f>
        <v>20</v>
      </c>
      <c r="I758" s="44">
        <f>I759</f>
        <v>20</v>
      </c>
    </row>
    <row r="759" spans="1:9" s="28" customFormat="1" ht="39" x14ac:dyDescent="0.25">
      <c r="A759" s="55" t="s">
        <v>188</v>
      </c>
      <c r="B759" s="43" t="s">
        <v>152</v>
      </c>
      <c r="C759" s="43" t="s">
        <v>10</v>
      </c>
      <c r="D759" s="43" t="s">
        <v>12</v>
      </c>
      <c r="E759" s="43" t="s">
        <v>586</v>
      </c>
      <c r="F759" s="43"/>
      <c r="G759" s="46">
        <f t="shared" ref="G759:I759" si="50">G760</f>
        <v>20</v>
      </c>
      <c r="H759" s="46">
        <f t="shared" si="50"/>
        <v>20</v>
      </c>
      <c r="I759" s="46">
        <f t="shared" si="50"/>
        <v>20</v>
      </c>
    </row>
    <row r="760" spans="1:9" s="28" customFormat="1" ht="39" x14ac:dyDescent="0.25">
      <c r="A760" s="55" t="s">
        <v>898</v>
      </c>
      <c r="B760" s="43" t="s">
        <v>152</v>
      </c>
      <c r="C760" s="43" t="s">
        <v>10</v>
      </c>
      <c r="D760" s="43" t="s">
        <v>12</v>
      </c>
      <c r="E760" s="43" t="s">
        <v>586</v>
      </c>
      <c r="F760" s="43" t="s">
        <v>67</v>
      </c>
      <c r="G760" s="46">
        <v>20</v>
      </c>
      <c r="H760" s="46">
        <v>20</v>
      </c>
      <c r="I760" s="46">
        <v>20</v>
      </c>
    </row>
    <row r="761" spans="1:9" s="28" customFormat="1" ht="51.75" x14ac:dyDescent="0.25">
      <c r="A761" s="54" t="s">
        <v>410</v>
      </c>
      <c r="B761" s="45" t="s">
        <v>152</v>
      </c>
      <c r="C761" s="45" t="s">
        <v>10</v>
      </c>
      <c r="D761" s="45" t="s">
        <v>12</v>
      </c>
      <c r="E761" s="45" t="s">
        <v>175</v>
      </c>
      <c r="F761" s="45"/>
      <c r="G761" s="44">
        <f>G762+G764</f>
        <v>68.400000000000006</v>
      </c>
      <c r="H761" s="44">
        <v>0</v>
      </c>
      <c r="I761" s="44">
        <v>0</v>
      </c>
    </row>
    <row r="762" spans="1:9" s="28" customFormat="1" ht="90" x14ac:dyDescent="0.25">
      <c r="A762" s="55" t="s">
        <v>750</v>
      </c>
      <c r="B762" s="43" t="s">
        <v>152</v>
      </c>
      <c r="C762" s="43" t="s">
        <v>10</v>
      </c>
      <c r="D762" s="43" t="s">
        <v>12</v>
      </c>
      <c r="E762" s="43" t="s">
        <v>872</v>
      </c>
      <c r="F762" s="43"/>
      <c r="G762" s="46">
        <f>G763</f>
        <v>61.6</v>
      </c>
      <c r="H762" s="46">
        <v>0</v>
      </c>
      <c r="I762" s="46">
        <v>0</v>
      </c>
    </row>
    <row r="763" spans="1:9" s="28" customFormat="1" ht="64.5" x14ac:dyDescent="0.25">
      <c r="A763" s="55" t="s">
        <v>687</v>
      </c>
      <c r="B763" s="43" t="s">
        <v>152</v>
      </c>
      <c r="C763" s="43" t="s">
        <v>10</v>
      </c>
      <c r="D763" s="43" t="s">
        <v>12</v>
      </c>
      <c r="E763" s="43" t="s">
        <v>872</v>
      </c>
      <c r="F763" s="43" t="s">
        <v>413</v>
      </c>
      <c r="G763" s="46">
        <v>61.6</v>
      </c>
      <c r="H763" s="46">
        <v>0</v>
      </c>
      <c r="I763" s="46">
        <v>0</v>
      </c>
    </row>
    <row r="764" spans="1:9" s="28" customFormat="1" ht="90" x14ac:dyDescent="0.25">
      <c r="A764" s="55" t="s">
        <v>746</v>
      </c>
      <c r="B764" s="56" t="s">
        <v>152</v>
      </c>
      <c r="C764" s="43" t="s">
        <v>10</v>
      </c>
      <c r="D764" s="43" t="s">
        <v>12</v>
      </c>
      <c r="E764" s="43" t="s">
        <v>745</v>
      </c>
      <c r="F764" s="43"/>
      <c r="G764" s="46">
        <f>G765</f>
        <v>6.8</v>
      </c>
      <c r="H764" s="46">
        <v>0</v>
      </c>
      <c r="I764" s="46">
        <v>0</v>
      </c>
    </row>
    <row r="765" spans="1:9" s="28" customFormat="1" ht="64.5" x14ac:dyDescent="0.25">
      <c r="A765" s="55" t="s">
        <v>687</v>
      </c>
      <c r="B765" s="56" t="s">
        <v>152</v>
      </c>
      <c r="C765" s="43" t="s">
        <v>10</v>
      </c>
      <c r="D765" s="43" t="s">
        <v>12</v>
      </c>
      <c r="E765" s="43" t="s">
        <v>745</v>
      </c>
      <c r="F765" s="43" t="s">
        <v>413</v>
      </c>
      <c r="G765" s="46">
        <v>6.8</v>
      </c>
      <c r="H765" s="46">
        <v>0</v>
      </c>
      <c r="I765" s="46">
        <v>0</v>
      </c>
    </row>
    <row r="766" spans="1:9" s="28" customFormat="1" ht="64.5" x14ac:dyDescent="0.25">
      <c r="A766" s="54" t="s">
        <v>801</v>
      </c>
      <c r="B766" s="56" t="s">
        <v>152</v>
      </c>
      <c r="C766" s="45" t="s">
        <v>10</v>
      </c>
      <c r="D766" s="45" t="s">
        <v>12</v>
      </c>
      <c r="E766" s="45" t="s">
        <v>185</v>
      </c>
      <c r="F766" s="45"/>
      <c r="G766" s="46">
        <f>G767+G769</f>
        <v>346.90000000000003</v>
      </c>
      <c r="H766" s="46">
        <f>H767+H769</f>
        <v>60.2</v>
      </c>
      <c r="I766" s="46">
        <f>I767+I769</f>
        <v>60.2</v>
      </c>
    </row>
    <row r="767" spans="1:9" s="28" customFormat="1" ht="26.25" x14ac:dyDescent="0.25">
      <c r="A767" s="55" t="s">
        <v>403</v>
      </c>
      <c r="B767" s="56" t="s">
        <v>152</v>
      </c>
      <c r="C767" s="43" t="s">
        <v>10</v>
      </c>
      <c r="D767" s="43" t="s">
        <v>12</v>
      </c>
      <c r="E767" s="43" t="s">
        <v>587</v>
      </c>
      <c r="F767" s="43"/>
      <c r="G767" s="46">
        <f>G768</f>
        <v>332.8</v>
      </c>
      <c r="H767" s="46">
        <f>H768</f>
        <v>50</v>
      </c>
      <c r="I767" s="46">
        <f>I768</f>
        <v>50</v>
      </c>
    </row>
    <row r="768" spans="1:9" s="28" customFormat="1" ht="39" x14ac:dyDescent="0.25">
      <c r="A768" s="55" t="s">
        <v>898</v>
      </c>
      <c r="B768" s="56" t="s">
        <v>152</v>
      </c>
      <c r="C768" s="43" t="s">
        <v>10</v>
      </c>
      <c r="D768" s="43" t="s">
        <v>12</v>
      </c>
      <c r="E768" s="43" t="s">
        <v>587</v>
      </c>
      <c r="F768" s="43" t="s">
        <v>67</v>
      </c>
      <c r="G768" s="80">
        <v>332.8</v>
      </c>
      <c r="H768" s="46">
        <v>50</v>
      </c>
      <c r="I768" s="46">
        <v>50</v>
      </c>
    </row>
    <row r="769" spans="1:9" s="28" customFormat="1" ht="26.25" x14ac:dyDescent="0.25">
      <c r="A769" s="55" t="s">
        <v>521</v>
      </c>
      <c r="B769" s="56" t="s">
        <v>152</v>
      </c>
      <c r="C769" s="43" t="s">
        <v>10</v>
      </c>
      <c r="D769" s="43" t="s">
        <v>12</v>
      </c>
      <c r="E769" s="43" t="s">
        <v>588</v>
      </c>
      <c r="F769" s="43"/>
      <c r="G769" s="46">
        <f>G770</f>
        <v>14.1</v>
      </c>
      <c r="H769" s="46">
        <f>H770</f>
        <v>10.199999999999999</v>
      </c>
      <c r="I769" s="46">
        <f>I770</f>
        <v>10.199999999999999</v>
      </c>
    </row>
    <row r="770" spans="1:9" s="28" customFormat="1" ht="39" x14ac:dyDescent="0.25">
      <c r="A770" s="55" t="s">
        <v>898</v>
      </c>
      <c r="B770" s="56" t="s">
        <v>152</v>
      </c>
      <c r="C770" s="43" t="s">
        <v>10</v>
      </c>
      <c r="D770" s="43" t="s">
        <v>12</v>
      </c>
      <c r="E770" s="43" t="s">
        <v>588</v>
      </c>
      <c r="F770" s="43" t="s">
        <v>67</v>
      </c>
      <c r="G770" s="46">
        <v>14.1</v>
      </c>
      <c r="H770" s="46">
        <v>10.199999999999999</v>
      </c>
      <c r="I770" s="46">
        <v>10.199999999999999</v>
      </c>
    </row>
    <row r="771" spans="1:9" s="28" customFormat="1" ht="102.75" x14ac:dyDescent="0.25">
      <c r="A771" s="55" t="s">
        <v>834</v>
      </c>
      <c r="B771" s="56" t="s">
        <v>152</v>
      </c>
      <c r="C771" s="43" t="s">
        <v>10</v>
      </c>
      <c r="D771" s="43" t="s">
        <v>12</v>
      </c>
      <c r="E771" s="43" t="s">
        <v>835</v>
      </c>
      <c r="F771" s="43"/>
      <c r="G771" s="46">
        <f>G772</f>
        <v>1200</v>
      </c>
      <c r="H771" s="46">
        <v>0</v>
      </c>
      <c r="I771" s="46">
        <v>0</v>
      </c>
    </row>
    <row r="772" spans="1:9" s="28" customFormat="1" ht="39" x14ac:dyDescent="0.25">
      <c r="A772" s="55" t="s">
        <v>898</v>
      </c>
      <c r="B772" s="56" t="s">
        <v>152</v>
      </c>
      <c r="C772" s="43" t="s">
        <v>10</v>
      </c>
      <c r="D772" s="43" t="s">
        <v>12</v>
      </c>
      <c r="E772" s="43" t="s">
        <v>835</v>
      </c>
      <c r="F772" s="43" t="s">
        <v>67</v>
      </c>
      <c r="G772" s="46">
        <v>1200</v>
      </c>
      <c r="H772" s="46">
        <v>0</v>
      </c>
      <c r="I772" s="46">
        <v>0</v>
      </c>
    </row>
    <row r="773" spans="1:9" s="28" customFormat="1" ht="39" x14ac:dyDescent="0.25">
      <c r="A773" s="54" t="s">
        <v>741</v>
      </c>
      <c r="B773" s="53" t="s">
        <v>152</v>
      </c>
      <c r="C773" s="45" t="s">
        <v>10</v>
      </c>
      <c r="D773" s="45" t="s">
        <v>12</v>
      </c>
      <c r="E773" s="45" t="s">
        <v>258</v>
      </c>
      <c r="F773" s="43"/>
      <c r="G773" s="44">
        <f>G774</f>
        <v>2</v>
      </c>
      <c r="H773" s="44">
        <v>0</v>
      </c>
      <c r="I773" s="44">
        <v>0</v>
      </c>
    </row>
    <row r="774" spans="1:9" s="28" customFormat="1" ht="51.75" x14ac:dyDescent="0.25">
      <c r="A774" s="55" t="s">
        <v>747</v>
      </c>
      <c r="B774" s="56" t="s">
        <v>152</v>
      </c>
      <c r="C774" s="43" t="s">
        <v>10</v>
      </c>
      <c r="D774" s="43" t="s">
        <v>12</v>
      </c>
      <c r="E774" s="43" t="s">
        <v>775</v>
      </c>
      <c r="F774" s="45"/>
      <c r="G774" s="46">
        <f>G775</f>
        <v>2</v>
      </c>
      <c r="H774" s="46">
        <v>0</v>
      </c>
      <c r="I774" s="46">
        <v>0</v>
      </c>
    </row>
    <row r="775" spans="1:9" s="28" customFormat="1" ht="39" x14ac:dyDescent="0.25">
      <c r="A775" s="55" t="s">
        <v>898</v>
      </c>
      <c r="B775" s="56" t="s">
        <v>152</v>
      </c>
      <c r="C775" s="43" t="s">
        <v>10</v>
      </c>
      <c r="D775" s="43" t="s">
        <v>12</v>
      </c>
      <c r="E775" s="43" t="s">
        <v>775</v>
      </c>
      <c r="F775" s="43" t="s">
        <v>67</v>
      </c>
      <c r="G775" s="46">
        <v>2</v>
      </c>
      <c r="H775" s="46">
        <v>0</v>
      </c>
      <c r="I775" s="46">
        <v>0</v>
      </c>
    </row>
    <row r="776" spans="1:9" s="28" customFormat="1" x14ac:dyDescent="0.25">
      <c r="A776" s="54" t="s">
        <v>515</v>
      </c>
      <c r="B776" s="53" t="s">
        <v>152</v>
      </c>
      <c r="C776" s="45" t="s">
        <v>163</v>
      </c>
      <c r="D776" s="45"/>
      <c r="E776" s="45"/>
      <c r="F776" s="45"/>
      <c r="G776" s="44">
        <f>G777+G802+G821+G824+G827</f>
        <v>67678</v>
      </c>
      <c r="H776" s="44">
        <f>H777+H802</f>
        <v>2234.6000000000004</v>
      </c>
      <c r="I776" s="44">
        <f>I778+I802</f>
        <v>1201.4000000000001</v>
      </c>
    </row>
    <row r="777" spans="1:9" s="28" customFormat="1" x14ac:dyDescent="0.25">
      <c r="A777" s="54" t="s">
        <v>190</v>
      </c>
      <c r="B777" s="53" t="s">
        <v>152</v>
      </c>
      <c r="C777" s="45" t="s">
        <v>163</v>
      </c>
      <c r="D777" s="45" t="s">
        <v>46</v>
      </c>
      <c r="E777" s="45"/>
      <c r="F777" s="45"/>
      <c r="G777" s="44">
        <f>G778+G798+G800</f>
        <v>26290.400000000001</v>
      </c>
      <c r="H777" s="44">
        <f>H778</f>
        <v>1814.6000000000001</v>
      </c>
      <c r="I777" s="44">
        <f>I778</f>
        <v>781.40000000000009</v>
      </c>
    </row>
    <row r="778" spans="1:9" s="28" customFormat="1" ht="64.5" x14ac:dyDescent="0.25">
      <c r="A778" s="54" t="s">
        <v>801</v>
      </c>
      <c r="B778" s="53" t="s">
        <v>152</v>
      </c>
      <c r="C778" s="45" t="s">
        <v>163</v>
      </c>
      <c r="D778" s="45" t="s">
        <v>46</v>
      </c>
      <c r="E778" s="45" t="s">
        <v>185</v>
      </c>
      <c r="F778" s="45"/>
      <c r="G778" s="44">
        <f>G781+G785+G783+G779+G787</f>
        <v>24280.400000000001</v>
      </c>
      <c r="H778" s="44">
        <f>H781+H785+H783+H779</f>
        <v>1814.6000000000001</v>
      </c>
      <c r="I778" s="44">
        <f>I781+I785+I783</f>
        <v>781.40000000000009</v>
      </c>
    </row>
    <row r="779" spans="1:9" s="28" customFormat="1" ht="26.25" x14ac:dyDescent="0.25">
      <c r="A779" s="55" t="s">
        <v>492</v>
      </c>
      <c r="B779" s="56" t="s">
        <v>152</v>
      </c>
      <c r="C779" s="43" t="s">
        <v>163</v>
      </c>
      <c r="D779" s="43" t="s">
        <v>46</v>
      </c>
      <c r="E779" s="43" t="s">
        <v>695</v>
      </c>
      <c r="F779" s="43"/>
      <c r="G779" s="46">
        <f t="shared" ref="G779:I779" si="51">G780</f>
        <v>2243</v>
      </c>
      <c r="H779" s="46">
        <f t="shared" si="51"/>
        <v>1033.2</v>
      </c>
      <c r="I779" s="46">
        <f t="shared" si="51"/>
        <v>0</v>
      </c>
    </row>
    <row r="780" spans="1:9" s="28" customFormat="1" ht="39" x14ac:dyDescent="0.25">
      <c r="A780" s="55" t="s">
        <v>898</v>
      </c>
      <c r="B780" s="56" t="s">
        <v>152</v>
      </c>
      <c r="C780" s="43" t="s">
        <v>163</v>
      </c>
      <c r="D780" s="43" t="s">
        <v>46</v>
      </c>
      <c r="E780" s="43" t="s">
        <v>695</v>
      </c>
      <c r="F780" s="43" t="s">
        <v>67</v>
      </c>
      <c r="G780" s="80">
        <v>2243</v>
      </c>
      <c r="H780" s="80">
        <v>1033.2</v>
      </c>
      <c r="I780" s="46">
        <v>0</v>
      </c>
    </row>
    <row r="781" spans="1:9" s="28" customFormat="1" x14ac:dyDescent="0.25">
      <c r="A781" s="55" t="s">
        <v>204</v>
      </c>
      <c r="B781" s="56" t="s">
        <v>152</v>
      </c>
      <c r="C781" s="43" t="s">
        <v>163</v>
      </c>
      <c r="D781" s="43" t="s">
        <v>46</v>
      </c>
      <c r="E781" s="43" t="s">
        <v>589</v>
      </c>
      <c r="F781" s="43"/>
      <c r="G781" s="46">
        <f>G782</f>
        <v>1905.8</v>
      </c>
      <c r="H781" s="46">
        <f>H782</f>
        <v>255.8</v>
      </c>
      <c r="I781" s="46">
        <f>I782</f>
        <v>255.8</v>
      </c>
    </row>
    <row r="782" spans="1:9" s="28" customFormat="1" ht="39" x14ac:dyDescent="0.25">
      <c r="A782" s="55" t="s">
        <v>898</v>
      </c>
      <c r="B782" s="56" t="s">
        <v>152</v>
      </c>
      <c r="C782" s="43" t="s">
        <v>163</v>
      </c>
      <c r="D782" s="43" t="s">
        <v>46</v>
      </c>
      <c r="E782" s="43" t="s">
        <v>589</v>
      </c>
      <c r="F782" s="43" t="s">
        <v>67</v>
      </c>
      <c r="G782" s="46">
        <v>1905.8</v>
      </c>
      <c r="H782" s="46">
        <v>255.8</v>
      </c>
      <c r="I782" s="46">
        <v>255.8</v>
      </c>
    </row>
    <row r="783" spans="1:9" s="28" customFormat="1" ht="39" x14ac:dyDescent="0.25">
      <c r="A783" s="55" t="s">
        <v>264</v>
      </c>
      <c r="B783" s="56" t="s">
        <v>152</v>
      </c>
      <c r="C783" s="43" t="s">
        <v>163</v>
      </c>
      <c r="D783" s="43" t="s">
        <v>46</v>
      </c>
      <c r="E783" s="43" t="s">
        <v>590</v>
      </c>
      <c r="F783" s="43"/>
      <c r="G783" s="46">
        <f>G784</f>
        <v>2756.6</v>
      </c>
      <c r="H783" s="46">
        <f>H784</f>
        <v>483.6</v>
      </c>
      <c r="I783" s="46">
        <f>I784</f>
        <v>483.6</v>
      </c>
    </row>
    <row r="784" spans="1:9" s="28" customFormat="1" ht="39" x14ac:dyDescent="0.25">
      <c r="A784" s="55" t="s">
        <v>898</v>
      </c>
      <c r="B784" s="56" t="s">
        <v>152</v>
      </c>
      <c r="C784" s="43" t="s">
        <v>163</v>
      </c>
      <c r="D784" s="43" t="s">
        <v>46</v>
      </c>
      <c r="E784" s="43" t="s">
        <v>590</v>
      </c>
      <c r="F784" s="43" t="s">
        <v>67</v>
      </c>
      <c r="G784" s="46">
        <v>2756.6</v>
      </c>
      <c r="H784" s="46">
        <v>483.6</v>
      </c>
      <c r="I784" s="46">
        <v>483.6</v>
      </c>
    </row>
    <row r="785" spans="1:9" s="28" customFormat="1" ht="39" x14ac:dyDescent="0.25">
      <c r="A785" s="55" t="s">
        <v>342</v>
      </c>
      <c r="B785" s="56" t="s">
        <v>152</v>
      </c>
      <c r="C785" s="43" t="s">
        <v>163</v>
      </c>
      <c r="D785" s="43" t="s">
        <v>46</v>
      </c>
      <c r="E785" s="43" t="s">
        <v>591</v>
      </c>
      <c r="F785" s="43"/>
      <c r="G785" s="46">
        <f>G786</f>
        <v>53.3</v>
      </c>
      <c r="H785" s="46">
        <f>H786</f>
        <v>42</v>
      </c>
      <c r="I785" s="46">
        <f>I786</f>
        <v>42</v>
      </c>
    </row>
    <row r="786" spans="1:9" s="28" customFormat="1" ht="39" x14ac:dyDescent="0.25">
      <c r="A786" s="55" t="s">
        <v>898</v>
      </c>
      <c r="B786" s="56" t="s">
        <v>152</v>
      </c>
      <c r="C786" s="43" t="s">
        <v>163</v>
      </c>
      <c r="D786" s="43" t="s">
        <v>46</v>
      </c>
      <c r="E786" s="43" t="s">
        <v>591</v>
      </c>
      <c r="F786" s="43" t="s">
        <v>67</v>
      </c>
      <c r="G786" s="80">
        <v>53.3</v>
      </c>
      <c r="H786" s="46">
        <v>42</v>
      </c>
      <c r="I786" s="46">
        <v>42</v>
      </c>
    </row>
    <row r="787" spans="1:9" s="28" customFormat="1" ht="39" x14ac:dyDescent="0.25">
      <c r="A787" s="65" t="s">
        <v>642</v>
      </c>
      <c r="B787" s="53" t="s">
        <v>152</v>
      </c>
      <c r="C787" s="45" t="s">
        <v>163</v>
      </c>
      <c r="D787" s="45" t="s">
        <v>46</v>
      </c>
      <c r="E787" s="45" t="s">
        <v>696</v>
      </c>
      <c r="F787" s="45"/>
      <c r="G787" s="44">
        <f>G788+G792+G796</f>
        <v>17321.7</v>
      </c>
      <c r="H787" s="44">
        <f>H788+H792</f>
        <v>0</v>
      </c>
      <c r="I787" s="44">
        <v>0</v>
      </c>
    </row>
    <row r="788" spans="1:9" s="28" customFormat="1" ht="77.25" x14ac:dyDescent="0.25">
      <c r="A788" s="61" t="s">
        <v>643</v>
      </c>
      <c r="B788" s="56" t="s">
        <v>152</v>
      </c>
      <c r="C788" s="43" t="s">
        <v>163</v>
      </c>
      <c r="D788" s="43" t="s">
        <v>46</v>
      </c>
      <c r="E788" s="43" t="s">
        <v>697</v>
      </c>
      <c r="F788" s="43"/>
      <c r="G788" s="46">
        <f>G790+G791+G789</f>
        <v>16119.9</v>
      </c>
      <c r="H788" s="46">
        <f>H790</f>
        <v>0</v>
      </c>
      <c r="I788" s="46">
        <v>0</v>
      </c>
    </row>
    <row r="789" spans="1:9" s="28" customFormat="1" ht="26.25" hidden="1" x14ac:dyDescent="0.25">
      <c r="A789" s="55" t="s">
        <v>87</v>
      </c>
      <c r="B789" s="56" t="s">
        <v>152</v>
      </c>
      <c r="C789" s="43" t="s">
        <v>163</v>
      </c>
      <c r="D789" s="43" t="s">
        <v>46</v>
      </c>
      <c r="E789" s="43" t="s">
        <v>697</v>
      </c>
      <c r="F789" s="43" t="s">
        <v>88</v>
      </c>
      <c r="G789" s="46">
        <v>0</v>
      </c>
      <c r="H789" s="46">
        <v>0</v>
      </c>
      <c r="I789" s="46">
        <v>0</v>
      </c>
    </row>
    <row r="790" spans="1:9" s="28" customFormat="1" x14ac:dyDescent="0.25">
      <c r="A790" s="55" t="s">
        <v>205</v>
      </c>
      <c r="B790" s="56" t="s">
        <v>152</v>
      </c>
      <c r="C790" s="43" t="s">
        <v>163</v>
      </c>
      <c r="D790" s="43" t="s">
        <v>46</v>
      </c>
      <c r="E790" s="43" t="s">
        <v>697</v>
      </c>
      <c r="F790" s="43" t="s">
        <v>206</v>
      </c>
      <c r="G790" s="80">
        <v>15106.3</v>
      </c>
      <c r="H790" s="46">
        <v>0</v>
      </c>
      <c r="I790" s="46">
        <v>0</v>
      </c>
    </row>
    <row r="791" spans="1:9" s="28" customFormat="1" x14ac:dyDescent="0.25">
      <c r="A791" s="61" t="s">
        <v>160</v>
      </c>
      <c r="B791" s="56" t="s">
        <v>152</v>
      </c>
      <c r="C791" s="43" t="s">
        <v>163</v>
      </c>
      <c r="D791" s="43" t="s">
        <v>46</v>
      </c>
      <c r="E791" s="43" t="s">
        <v>697</v>
      </c>
      <c r="F791" s="43" t="s">
        <v>161</v>
      </c>
      <c r="G791" s="46">
        <v>1013.6</v>
      </c>
      <c r="H791" s="46">
        <v>0</v>
      </c>
      <c r="I791" s="46">
        <v>0</v>
      </c>
    </row>
    <row r="792" spans="1:9" s="28" customFormat="1" ht="51.75" x14ac:dyDescent="0.25">
      <c r="A792" s="61" t="s">
        <v>644</v>
      </c>
      <c r="B792" s="56" t="s">
        <v>152</v>
      </c>
      <c r="C792" s="43" t="s">
        <v>163</v>
      </c>
      <c r="D792" s="43" t="s">
        <v>46</v>
      </c>
      <c r="E792" s="43" t="s">
        <v>698</v>
      </c>
      <c r="F792" s="43"/>
      <c r="G792" s="46">
        <f>G794+G795+G793</f>
        <v>498.59999999999997</v>
      </c>
      <c r="H792" s="46">
        <f>H794</f>
        <v>0</v>
      </c>
      <c r="I792" s="46">
        <v>0</v>
      </c>
    </row>
    <row r="793" spans="1:9" s="28" customFormat="1" ht="26.25" hidden="1" x14ac:dyDescent="0.25">
      <c r="A793" s="55" t="s">
        <v>87</v>
      </c>
      <c r="B793" s="56" t="s">
        <v>152</v>
      </c>
      <c r="C793" s="43" t="s">
        <v>163</v>
      </c>
      <c r="D793" s="43" t="s">
        <v>46</v>
      </c>
      <c r="E793" s="43" t="s">
        <v>698</v>
      </c>
      <c r="F793" s="43" t="s">
        <v>88</v>
      </c>
      <c r="G793" s="46">
        <v>0</v>
      </c>
      <c r="H793" s="46"/>
      <c r="I793" s="46"/>
    </row>
    <row r="794" spans="1:9" s="28" customFormat="1" x14ac:dyDescent="0.25">
      <c r="A794" s="55" t="s">
        <v>205</v>
      </c>
      <c r="B794" s="56" t="s">
        <v>152</v>
      </c>
      <c r="C794" s="43" t="s">
        <v>163</v>
      </c>
      <c r="D794" s="43" t="s">
        <v>46</v>
      </c>
      <c r="E794" s="43" t="s">
        <v>698</v>
      </c>
      <c r="F794" s="43" t="s">
        <v>206</v>
      </c>
      <c r="G794" s="46">
        <v>467.2</v>
      </c>
      <c r="H794" s="46">
        <v>0</v>
      </c>
      <c r="I794" s="46">
        <v>0</v>
      </c>
    </row>
    <row r="795" spans="1:9" s="28" customFormat="1" x14ac:dyDescent="0.25">
      <c r="A795" s="61" t="s">
        <v>160</v>
      </c>
      <c r="B795" s="56" t="s">
        <v>152</v>
      </c>
      <c r="C795" s="43" t="s">
        <v>163</v>
      </c>
      <c r="D795" s="43" t="s">
        <v>46</v>
      </c>
      <c r="E795" s="43" t="s">
        <v>698</v>
      </c>
      <c r="F795" s="43" t="s">
        <v>161</v>
      </c>
      <c r="G795" s="46">
        <v>31.4</v>
      </c>
      <c r="H795" s="46">
        <v>0</v>
      </c>
      <c r="I795" s="46">
        <v>0</v>
      </c>
    </row>
    <row r="796" spans="1:9" s="28" customFormat="1" ht="51.75" customHeight="1" x14ac:dyDescent="0.25">
      <c r="A796" s="61" t="s">
        <v>714</v>
      </c>
      <c r="B796" s="56" t="s">
        <v>152</v>
      </c>
      <c r="C796" s="43" t="s">
        <v>163</v>
      </c>
      <c r="D796" s="43" t="s">
        <v>46</v>
      </c>
      <c r="E796" s="43" t="s">
        <v>707</v>
      </c>
      <c r="F796" s="43"/>
      <c r="G796" s="46">
        <f>G797</f>
        <v>703.2</v>
      </c>
      <c r="H796" s="46">
        <v>0</v>
      </c>
      <c r="I796" s="46">
        <v>0</v>
      </c>
    </row>
    <row r="797" spans="1:9" s="28" customFormat="1" x14ac:dyDescent="0.25">
      <c r="A797" s="55" t="s">
        <v>205</v>
      </c>
      <c r="B797" s="56" t="s">
        <v>152</v>
      </c>
      <c r="C797" s="43" t="s">
        <v>163</v>
      </c>
      <c r="D797" s="43" t="s">
        <v>46</v>
      </c>
      <c r="E797" s="43" t="s">
        <v>707</v>
      </c>
      <c r="F797" s="43" t="s">
        <v>206</v>
      </c>
      <c r="G797" s="80">
        <v>703.2</v>
      </c>
      <c r="H797" s="46">
        <v>0</v>
      </c>
      <c r="I797" s="46">
        <v>0</v>
      </c>
    </row>
    <row r="798" spans="1:9" s="28" customFormat="1" x14ac:dyDescent="0.25">
      <c r="A798" s="61" t="s">
        <v>847</v>
      </c>
      <c r="B798" s="56" t="s">
        <v>152</v>
      </c>
      <c r="C798" s="43" t="s">
        <v>163</v>
      </c>
      <c r="D798" s="43" t="s">
        <v>46</v>
      </c>
      <c r="E798" s="43" t="s">
        <v>846</v>
      </c>
      <c r="F798" s="43"/>
      <c r="G798" s="46">
        <f>G799</f>
        <v>10</v>
      </c>
      <c r="H798" s="46">
        <v>0</v>
      </c>
      <c r="I798" s="46">
        <v>0</v>
      </c>
    </row>
    <row r="799" spans="1:9" s="28" customFormat="1" ht="26.25" x14ac:dyDescent="0.25">
      <c r="A799" s="61" t="s">
        <v>848</v>
      </c>
      <c r="B799" s="56" t="s">
        <v>152</v>
      </c>
      <c r="C799" s="43" t="s">
        <v>163</v>
      </c>
      <c r="D799" s="43" t="s">
        <v>46</v>
      </c>
      <c r="E799" s="43" t="s">
        <v>846</v>
      </c>
      <c r="F799" s="43" t="s">
        <v>849</v>
      </c>
      <c r="G799" s="46">
        <v>10</v>
      </c>
      <c r="H799" s="46">
        <v>0</v>
      </c>
      <c r="I799" s="46">
        <v>0</v>
      </c>
    </row>
    <row r="800" spans="1:9" s="28" customFormat="1" ht="26.25" x14ac:dyDescent="0.25">
      <c r="A800" s="61" t="s">
        <v>884</v>
      </c>
      <c r="B800" s="56" t="s">
        <v>152</v>
      </c>
      <c r="C800" s="43" t="s">
        <v>163</v>
      </c>
      <c r="D800" s="43" t="s">
        <v>46</v>
      </c>
      <c r="E800" s="43" t="s">
        <v>885</v>
      </c>
      <c r="F800" s="43"/>
      <c r="G800" s="46">
        <f>G801</f>
        <v>2000</v>
      </c>
      <c r="H800" s="46">
        <v>0</v>
      </c>
      <c r="I800" s="46">
        <v>0</v>
      </c>
    </row>
    <row r="801" spans="1:9" s="28" customFormat="1" x14ac:dyDescent="0.25">
      <c r="A801" s="61" t="s">
        <v>160</v>
      </c>
      <c r="B801" s="56" t="s">
        <v>152</v>
      </c>
      <c r="C801" s="43" t="s">
        <v>163</v>
      </c>
      <c r="D801" s="43" t="s">
        <v>46</v>
      </c>
      <c r="E801" s="43" t="s">
        <v>885</v>
      </c>
      <c r="F801" s="43" t="s">
        <v>161</v>
      </c>
      <c r="G801" s="46">
        <v>2000</v>
      </c>
      <c r="H801" s="46">
        <v>0</v>
      </c>
      <c r="I801" s="46">
        <v>0</v>
      </c>
    </row>
    <row r="802" spans="1:9" s="28" customFormat="1" x14ac:dyDescent="0.25">
      <c r="A802" s="65" t="s">
        <v>220</v>
      </c>
      <c r="B802" s="45" t="s">
        <v>152</v>
      </c>
      <c r="C802" s="45" t="s">
        <v>163</v>
      </c>
      <c r="D802" s="45" t="s">
        <v>22</v>
      </c>
      <c r="E802" s="43"/>
      <c r="F802" s="43"/>
      <c r="G802" s="44">
        <f>G803</f>
        <v>41287.699999999997</v>
      </c>
      <c r="H802" s="44">
        <f>H803</f>
        <v>420</v>
      </c>
      <c r="I802" s="44">
        <f>I803</f>
        <v>420</v>
      </c>
    </row>
    <row r="803" spans="1:9" s="28" customFormat="1" ht="64.5" x14ac:dyDescent="0.25">
      <c r="A803" s="54" t="s">
        <v>801</v>
      </c>
      <c r="B803" s="45" t="s">
        <v>152</v>
      </c>
      <c r="C803" s="45" t="s">
        <v>163</v>
      </c>
      <c r="D803" s="45" t="s">
        <v>22</v>
      </c>
      <c r="E803" s="45" t="s">
        <v>185</v>
      </c>
      <c r="F803" s="43"/>
      <c r="G803" s="44">
        <f>G808+G811+G806+G804</f>
        <v>41287.699999999997</v>
      </c>
      <c r="H803" s="44">
        <f>H806</f>
        <v>420</v>
      </c>
      <c r="I803" s="44">
        <f>I806</f>
        <v>420</v>
      </c>
    </row>
    <row r="804" spans="1:9" s="28" customFormat="1" ht="27.75" customHeight="1" x14ac:dyDescent="0.25">
      <c r="A804" s="55" t="s">
        <v>557</v>
      </c>
      <c r="B804" s="56" t="s">
        <v>152</v>
      </c>
      <c r="C804" s="43" t="s">
        <v>163</v>
      </c>
      <c r="D804" s="43" t="s">
        <v>22</v>
      </c>
      <c r="E804" s="43" t="s">
        <v>715</v>
      </c>
      <c r="F804" s="43"/>
      <c r="G804" s="46">
        <f>G805</f>
        <v>4598</v>
      </c>
      <c r="H804" s="46">
        <v>0</v>
      </c>
      <c r="I804" s="46">
        <v>0</v>
      </c>
    </row>
    <row r="805" spans="1:9" s="28" customFormat="1" ht="39" x14ac:dyDescent="0.25">
      <c r="A805" s="55" t="s">
        <v>898</v>
      </c>
      <c r="B805" s="56" t="s">
        <v>152</v>
      </c>
      <c r="C805" s="43" t="s">
        <v>163</v>
      </c>
      <c r="D805" s="43" t="s">
        <v>22</v>
      </c>
      <c r="E805" s="43" t="s">
        <v>715</v>
      </c>
      <c r="F805" s="43" t="s">
        <v>67</v>
      </c>
      <c r="G805" s="46">
        <v>4598</v>
      </c>
      <c r="H805" s="46">
        <v>0</v>
      </c>
      <c r="I805" s="46">
        <v>0</v>
      </c>
    </row>
    <row r="806" spans="1:9" s="28" customFormat="1" ht="39" x14ac:dyDescent="0.25">
      <c r="A806" s="68" t="s">
        <v>555</v>
      </c>
      <c r="B806" s="56" t="s">
        <v>152</v>
      </c>
      <c r="C806" s="43" t="s">
        <v>163</v>
      </c>
      <c r="D806" s="43" t="s">
        <v>22</v>
      </c>
      <c r="E806" s="43" t="s">
        <v>699</v>
      </c>
      <c r="F806" s="43"/>
      <c r="G806" s="46">
        <f>G807</f>
        <v>365</v>
      </c>
      <c r="H806" s="46">
        <f>H807</f>
        <v>420</v>
      </c>
      <c r="I806" s="46">
        <f>I807</f>
        <v>420</v>
      </c>
    </row>
    <row r="807" spans="1:9" s="28" customFormat="1" ht="39" x14ac:dyDescent="0.25">
      <c r="A807" s="55" t="s">
        <v>898</v>
      </c>
      <c r="B807" s="56" t="s">
        <v>152</v>
      </c>
      <c r="C807" s="43" t="s">
        <v>163</v>
      </c>
      <c r="D807" s="43" t="s">
        <v>22</v>
      </c>
      <c r="E807" s="43" t="s">
        <v>699</v>
      </c>
      <c r="F807" s="43" t="s">
        <v>67</v>
      </c>
      <c r="G807" s="46">
        <v>365</v>
      </c>
      <c r="H807" s="46">
        <v>420</v>
      </c>
      <c r="I807" s="46">
        <v>420</v>
      </c>
    </row>
    <row r="808" spans="1:9" s="28" customFormat="1" hidden="1" x14ac:dyDescent="0.25">
      <c r="A808" s="55" t="s">
        <v>633</v>
      </c>
      <c r="B808" s="43" t="s">
        <v>152</v>
      </c>
      <c r="C808" s="43" t="s">
        <v>163</v>
      </c>
      <c r="D808" s="43" t="s">
        <v>22</v>
      </c>
      <c r="E808" s="43" t="s">
        <v>632</v>
      </c>
      <c r="F808" s="43"/>
      <c r="G808" s="46">
        <f>G809+G810</f>
        <v>0</v>
      </c>
      <c r="H808" s="46">
        <f t="shared" ref="H808:I808" si="52">H809</f>
        <v>0</v>
      </c>
      <c r="I808" s="46">
        <f t="shared" si="52"/>
        <v>0</v>
      </c>
    </row>
    <row r="809" spans="1:9" s="28" customFormat="1" ht="26.25" hidden="1" x14ac:dyDescent="0.25">
      <c r="A809" s="55" t="s">
        <v>66</v>
      </c>
      <c r="B809" s="43" t="s">
        <v>152</v>
      </c>
      <c r="C809" s="43" t="s">
        <v>163</v>
      </c>
      <c r="D809" s="43" t="s">
        <v>22</v>
      </c>
      <c r="E809" s="43" t="s">
        <v>632</v>
      </c>
      <c r="F809" s="43" t="s">
        <v>67</v>
      </c>
      <c r="G809" s="46"/>
      <c r="H809" s="46">
        <v>0</v>
      </c>
      <c r="I809" s="46">
        <v>0</v>
      </c>
    </row>
    <row r="810" spans="1:9" s="28" customFormat="1" ht="64.5" hidden="1" x14ac:dyDescent="0.25">
      <c r="A810" s="55" t="s">
        <v>645</v>
      </c>
      <c r="B810" s="43" t="s">
        <v>152</v>
      </c>
      <c r="C810" s="43" t="s">
        <v>163</v>
      </c>
      <c r="D810" s="43" t="s">
        <v>22</v>
      </c>
      <c r="E810" s="43" t="s">
        <v>632</v>
      </c>
      <c r="F810" s="43" t="s">
        <v>646</v>
      </c>
      <c r="G810" s="46">
        <v>0</v>
      </c>
      <c r="H810" s="46">
        <v>0</v>
      </c>
      <c r="I810" s="46">
        <v>0</v>
      </c>
    </row>
    <row r="811" spans="1:9" s="28" customFormat="1" ht="36.75" customHeight="1" x14ac:dyDescent="0.25">
      <c r="A811" s="55" t="s">
        <v>685</v>
      </c>
      <c r="B811" s="43" t="s">
        <v>152</v>
      </c>
      <c r="C811" s="43" t="s">
        <v>163</v>
      </c>
      <c r="D811" s="43" t="s">
        <v>22</v>
      </c>
      <c r="E811" s="43" t="s">
        <v>686</v>
      </c>
      <c r="F811" s="43"/>
      <c r="G811" s="46">
        <f>G812</f>
        <v>36324.699999999997</v>
      </c>
      <c r="H811" s="46">
        <v>0</v>
      </c>
      <c r="I811" s="46">
        <v>0</v>
      </c>
    </row>
    <row r="812" spans="1:9" s="28" customFormat="1" ht="63.75" customHeight="1" x14ac:dyDescent="0.25">
      <c r="A812" s="55" t="s">
        <v>687</v>
      </c>
      <c r="B812" s="43" t="s">
        <v>152</v>
      </c>
      <c r="C812" s="43" t="s">
        <v>163</v>
      </c>
      <c r="D812" s="43" t="s">
        <v>22</v>
      </c>
      <c r="E812" s="43" t="s">
        <v>686</v>
      </c>
      <c r="F812" s="43" t="s">
        <v>413</v>
      </c>
      <c r="G812" s="80">
        <v>36324.699999999997</v>
      </c>
      <c r="H812" s="46">
        <v>0</v>
      </c>
      <c r="I812" s="46">
        <v>0</v>
      </c>
    </row>
    <row r="813" spans="1:9" s="28" customFormat="1" ht="21" hidden="1" customHeight="1" x14ac:dyDescent="0.25">
      <c r="A813" s="55" t="s">
        <v>244</v>
      </c>
      <c r="B813" s="43" t="s">
        <v>152</v>
      </c>
      <c r="C813" s="43" t="s">
        <v>163</v>
      </c>
      <c r="D813" s="43" t="s">
        <v>22</v>
      </c>
      <c r="E813" s="43" t="s">
        <v>260</v>
      </c>
      <c r="F813" s="43"/>
      <c r="G813" s="46">
        <f t="shared" ref="G813:I813" si="53">G814</f>
        <v>0</v>
      </c>
      <c r="H813" s="46">
        <f t="shared" si="53"/>
        <v>0</v>
      </c>
      <c r="I813" s="46">
        <f t="shared" si="53"/>
        <v>0</v>
      </c>
    </row>
    <row r="814" spans="1:9" s="28" customFormat="1" ht="21" hidden="1" customHeight="1" x14ac:dyDescent="0.25">
      <c r="A814" s="55" t="s">
        <v>66</v>
      </c>
      <c r="B814" s="43" t="s">
        <v>152</v>
      </c>
      <c r="C814" s="43" t="s">
        <v>163</v>
      </c>
      <c r="D814" s="43" t="s">
        <v>22</v>
      </c>
      <c r="E814" s="43" t="s">
        <v>260</v>
      </c>
      <c r="F814" s="43" t="s">
        <v>67</v>
      </c>
      <c r="G814" s="46">
        <v>0</v>
      </c>
      <c r="H814" s="46">
        <v>0</v>
      </c>
      <c r="I814" s="46">
        <v>0</v>
      </c>
    </row>
    <row r="815" spans="1:9" s="28" customFormat="1" ht="21.75" hidden="1" customHeight="1" x14ac:dyDescent="0.25">
      <c r="A815" s="55" t="s">
        <v>557</v>
      </c>
      <c r="B815" s="43" t="s">
        <v>152</v>
      </c>
      <c r="C815" s="43" t="s">
        <v>163</v>
      </c>
      <c r="D815" s="43" t="s">
        <v>22</v>
      </c>
      <c r="E815" s="43" t="s">
        <v>608</v>
      </c>
      <c r="F815" s="43"/>
      <c r="G815" s="46">
        <f>G816</f>
        <v>0</v>
      </c>
      <c r="H815" s="46">
        <f>H816</f>
        <v>0</v>
      </c>
      <c r="I815" s="46">
        <f>I816</f>
        <v>0</v>
      </c>
    </row>
    <row r="816" spans="1:9" s="28" customFormat="1" ht="25.5" hidden="1" customHeight="1" x14ac:dyDescent="0.25">
      <c r="A816" s="55" t="s">
        <v>66</v>
      </c>
      <c r="B816" s="43" t="s">
        <v>152</v>
      </c>
      <c r="C816" s="43" t="s">
        <v>163</v>
      </c>
      <c r="D816" s="43" t="s">
        <v>22</v>
      </c>
      <c r="E816" s="43" t="s">
        <v>608</v>
      </c>
      <c r="F816" s="43" t="s">
        <v>67</v>
      </c>
      <c r="G816" s="46">
        <v>0</v>
      </c>
      <c r="H816" s="46"/>
      <c r="I816" s="46">
        <v>0</v>
      </c>
    </row>
    <row r="817" spans="1:9" s="28" customFormat="1" ht="24.75" hidden="1" customHeight="1" x14ac:dyDescent="0.25">
      <c r="A817" s="55" t="s">
        <v>447</v>
      </c>
      <c r="B817" s="43" t="s">
        <v>152</v>
      </c>
      <c r="C817" s="43" t="s">
        <v>163</v>
      </c>
      <c r="D817" s="43" t="s">
        <v>22</v>
      </c>
      <c r="E817" s="43" t="s">
        <v>448</v>
      </c>
      <c r="F817" s="43"/>
      <c r="G817" s="46">
        <f>G818</f>
        <v>0</v>
      </c>
      <c r="H817" s="46">
        <v>0</v>
      </c>
      <c r="I817" s="46">
        <v>0</v>
      </c>
    </row>
    <row r="818" spans="1:9" s="28" customFormat="1" ht="22.5" hidden="1" customHeight="1" x14ac:dyDescent="0.25">
      <c r="A818" s="55" t="s">
        <v>205</v>
      </c>
      <c r="B818" s="43" t="s">
        <v>152</v>
      </c>
      <c r="C818" s="43" t="s">
        <v>163</v>
      </c>
      <c r="D818" s="43" t="s">
        <v>22</v>
      </c>
      <c r="E818" s="43" t="s">
        <v>448</v>
      </c>
      <c r="F818" s="43" t="s">
        <v>206</v>
      </c>
      <c r="G818" s="46"/>
      <c r="H818" s="46">
        <v>0</v>
      </c>
      <c r="I818" s="46">
        <v>0</v>
      </c>
    </row>
    <row r="819" spans="1:9" s="28" customFormat="1" ht="16.5" hidden="1" customHeight="1" x14ac:dyDescent="0.25">
      <c r="A819" s="55" t="s">
        <v>537</v>
      </c>
      <c r="B819" s="56" t="s">
        <v>152</v>
      </c>
      <c r="C819" s="43" t="s">
        <v>163</v>
      </c>
      <c r="D819" s="43" t="s">
        <v>22</v>
      </c>
      <c r="E819" s="43" t="s">
        <v>485</v>
      </c>
      <c r="F819" s="43"/>
      <c r="G819" s="46">
        <f>G820</f>
        <v>0</v>
      </c>
      <c r="H819" s="46">
        <v>0</v>
      </c>
      <c r="I819" s="46">
        <v>0</v>
      </c>
    </row>
    <row r="820" spans="1:9" s="28" customFormat="1" ht="18.75" hidden="1" customHeight="1" x14ac:dyDescent="0.25">
      <c r="A820" s="55" t="s">
        <v>205</v>
      </c>
      <c r="B820" s="56" t="s">
        <v>152</v>
      </c>
      <c r="C820" s="43" t="s">
        <v>163</v>
      </c>
      <c r="D820" s="43" t="s">
        <v>22</v>
      </c>
      <c r="E820" s="43" t="s">
        <v>485</v>
      </c>
      <c r="F820" s="43" t="s">
        <v>206</v>
      </c>
      <c r="G820" s="46"/>
      <c r="H820" s="46">
        <v>0</v>
      </c>
      <c r="I820" s="46">
        <v>0</v>
      </c>
    </row>
    <row r="821" spans="1:9" s="28" customFormat="1" ht="29.25" hidden="1" customHeight="1" x14ac:dyDescent="0.25">
      <c r="A821" s="54" t="s">
        <v>651</v>
      </c>
      <c r="B821" s="53" t="s">
        <v>152</v>
      </c>
      <c r="C821" s="45" t="s">
        <v>163</v>
      </c>
      <c r="D821" s="45" t="s">
        <v>163</v>
      </c>
      <c r="E821" s="45"/>
      <c r="F821" s="45"/>
      <c r="G821" s="44">
        <f>G822</f>
        <v>0</v>
      </c>
      <c r="H821" s="44">
        <v>0</v>
      </c>
      <c r="I821" s="44">
        <v>0</v>
      </c>
    </row>
    <row r="822" spans="1:9" s="28" customFormat="1" ht="32.25" hidden="1" customHeight="1" x14ac:dyDescent="0.25">
      <c r="A822" s="55" t="s">
        <v>884</v>
      </c>
      <c r="B822" s="56" t="s">
        <v>152</v>
      </c>
      <c r="C822" s="43" t="s">
        <v>163</v>
      </c>
      <c r="D822" s="43" t="s">
        <v>163</v>
      </c>
      <c r="E822" s="43" t="s">
        <v>885</v>
      </c>
      <c r="F822" s="43"/>
      <c r="G822" s="46">
        <f>G823</f>
        <v>0</v>
      </c>
      <c r="H822" s="46">
        <v>0</v>
      </c>
      <c r="I822" s="46">
        <v>0</v>
      </c>
    </row>
    <row r="823" spans="1:9" s="28" customFormat="1" ht="14.25" hidden="1" customHeight="1" x14ac:dyDescent="0.25">
      <c r="A823" s="89" t="s">
        <v>702</v>
      </c>
      <c r="B823" s="56" t="s">
        <v>152</v>
      </c>
      <c r="C823" s="43" t="s">
        <v>163</v>
      </c>
      <c r="D823" s="43" t="s">
        <v>163</v>
      </c>
      <c r="E823" s="43" t="s">
        <v>885</v>
      </c>
      <c r="F823" s="43" t="s">
        <v>161</v>
      </c>
      <c r="G823" s="46"/>
      <c r="H823" s="46">
        <v>0</v>
      </c>
      <c r="I823" s="46">
        <v>0</v>
      </c>
    </row>
    <row r="824" spans="1:9" s="28" customFormat="1" ht="18" customHeight="1" x14ac:dyDescent="0.25">
      <c r="A824" s="54" t="s">
        <v>841</v>
      </c>
      <c r="B824" s="53" t="s">
        <v>152</v>
      </c>
      <c r="C824" s="45" t="s">
        <v>163</v>
      </c>
      <c r="D824" s="45" t="s">
        <v>118</v>
      </c>
      <c r="E824" s="45"/>
      <c r="F824" s="45"/>
      <c r="G824" s="44">
        <f>G825</f>
        <v>99.9</v>
      </c>
      <c r="H824" s="44">
        <v>0</v>
      </c>
      <c r="I824" s="44">
        <v>0</v>
      </c>
    </row>
    <row r="825" spans="1:9" s="28" customFormat="1" ht="39" x14ac:dyDescent="0.25">
      <c r="A825" s="55" t="s">
        <v>842</v>
      </c>
      <c r="B825" s="56" t="s">
        <v>152</v>
      </c>
      <c r="C825" s="43" t="s">
        <v>163</v>
      </c>
      <c r="D825" s="43" t="s">
        <v>118</v>
      </c>
      <c r="E825" s="43" t="s">
        <v>843</v>
      </c>
      <c r="F825" s="43"/>
      <c r="G825" s="46">
        <f>G826</f>
        <v>99.9</v>
      </c>
      <c r="H825" s="46">
        <v>0</v>
      </c>
      <c r="I825" s="46">
        <v>0</v>
      </c>
    </row>
    <row r="826" spans="1:9" s="28" customFormat="1" ht="39" x14ac:dyDescent="0.25">
      <c r="A826" s="55" t="s">
        <v>898</v>
      </c>
      <c r="B826" s="56" t="s">
        <v>152</v>
      </c>
      <c r="C826" s="43" t="s">
        <v>163</v>
      </c>
      <c r="D826" s="43" t="s">
        <v>118</v>
      </c>
      <c r="E826" s="43" t="s">
        <v>843</v>
      </c>
      <c r="F826" s="43" t="s">
        <v>67</v>
      </c>
      <c r="G826" s="46">
        <v>99.9</v>
      </c>
      <c r="H826" s="46">
        <v>0</v>
      </c>
      <c r="I826" s="46">
        <v>0</v>
      </c>
    </row>
    <row r="827" spans="1:9" s="28" customFormat="1" ht="26.25" hidden="1" x14ac:dyDescent="0.25">
      <c r="A827" s="54" t="s">
        <v>651</v>
      </c>
      <c r="B827" s="53" t="s">
        <v>152</v>
      </c>
      <c r="C827" s="45" t="s">
        <v>163</v>
      </c>
      <c r="D827" s="45" t="s">
        <v>163</v>
      </c>
      <c r="E827" s="45"/>
      <c r="F827" s="45"/>
      <c r="G827" s="44">
        <f>G828</f>
        <v>0</v>
      </c>
      <c r="H827" s="44">
        <v>0</v>
      </c>
      <c r="I827" s="44">
        <v>0</v>
      </c>
    </row>
    <row r="828" spans="1:9" s="28" customFormat="1" ht="26.25" hidden="1" x14ac:dyDescent="0.25">
      <c r="A828" s="55" t="s">
        <v>884</v>
      </c>
      <c r="B828" s="56" t="s">
        <v>152</v>
      </c>
      <c r="C828" s="43" t="s">
        <v>163</v>
      </c>
      <c r="D828" s="43" t="s">
        <v>163</v>
      </c>
      <c r="E828" s="43" t="s">
        <v>885</v>
      </c>
      <c r="F828" s="43"/>
      <c r="G828" s="46">
        <f>G829</f>
        <v>0</v>
      </c>
      <c r="H828" s="46">
        <v>0</v>
      </c>
      <c r="I828" s="46">
        <v>0</v>
      </c>
    </row>
    <row r="829" spans="1:9" s="28" customFormat="1" ht="18" hidden="1" customHeight="1" x14ac:dyDescent="0.25">
      <c r="A829" s="89" t="s">
        <v>702</v>
      </c>
      <c r="B829" s="56" t="s">
        <v>152</v>
      </c>
      <c r="C829" s="43" t="s">
        <v>163</v>
      </c>
      <c r="D829" s="43" t="s">
        <v>163</v>
      </c>
      <c r="E829" s="43" t="s">
        <v>885</v>
      </c>
      <c r="F829" s="43" t="s">
        <v>161</v>
      </c>
      <c r="G829" s="46">
        <v>0</v>
      </c>
      <c r="H829" s="46">
        <v>0</v>
      </c>
      <c r="I829" s="46">
        <v>0</v>
      </c>
    </row>
    <row r="830" spans="1:9" s="28" customFormat="1" x14ac:dyDescent="0.25">
      <c r="A830" s="69" t="s">
        <v>332</v>
      </c>
      <c r="B830" s="53" t="s">
        <v>152</v>
      </c>
      <c r="C830" s="45" t="s">
        <v>199</v>
      </c>
      <c r="D830" s="45"/>
      <c r="E830" s="43"/>
      <c r="F830" s="43"/>
      <c r="G830" s="44">
        <f t="shared" ref="G830:I836" si="54">G831</f>
        <v>820</v>
      </c>
      <c r="H830" s="44">
        <f t="shared" si="54"/>
        <v>600</v>
      </c>
      <c r="I830" s="44">
        <f>I831</f>
        <v>630</v>
      </c>
    </row>
    <row r="831" spans="1:9" s="28" customFormat="1" ht="26.25" x14ac:dyDescent="0.25">
      <c r="A831" s="54" t="s">
        <v>792</v>
      </c>
      <c r="B831" s="53" t="s">
        <v>152</v>
      </c>
      <c r="C831" s="45" t="s">
        <v>199</v>
      </c>
      <c r="D831" s="45" t="s">
        <v>163</v>
      </c>
      <c r="E831" s="43"/>
      <c r="F831" s="43"/>
      <c r="G831" s="44">
        <f>G832</f>
        <v>820</v>
      </c>
      <c r="H831" s="44">
        <f t="shared" si="54"/>
        <v>600</v>
      </c>
      <c r="I831" s="44">
        <f t="shared" si="54"/>
        <v>630</v>
      </c>
    </row>
    <row r="832" spans="1:9" s="28" customFormat="1" ht="51.75" x14ac:dyDescent="0.25">
      <c r="A832" s="54" t="s">
        <v>592</v>
      </c>
      <c r="B832" s="53" t="s">
        <v>152</v>
      </c>
      <c r="C832" s="45" t="s">
        <v>199</v>
      </c>
      <c r="D832" s="45" t="s">
        <v>163</v>
      </c>
      <c r="E832" s="45" t="s">
        <v>776</v>
      </c>
      <c r="F832" s="43"/>
      <c r="G832" s="44">
        <f>G833+G842+G844</f>
        <v>820</v>
      </c>
      <c r="H832" s="44">
        <f t="shared" ref="G832:I833" si="55">H833</f>
        <v>600</v>
      </c>
      <c r="I832" s="44">
        <f t="shared" si="55"/>
        <v>630</v>
      </c>
    </row>
    <row r="833" spans="1:9" s="28" customFormat="1" ht="77.25" x14ac:dyDescent="0.25">
      <c r="A833" s="55" t="s">
        <v>334</v>
      </c>
      <c r="B833" s="56" t="s">
        <v>152</v>
      </c>
      <c r="C833" s="43" t="s">
        <v>199</v>
      </c>
      <c r="D833" s="43" t="s">
        <v>163</v>
      </c>
      <c r="E833" s="43" t="s">
        <v>777</v>
      </c>
      <c r="F833" s="43"/>
      <c r="G833" s="46">
        <f t="shared" si="55"/>
        <v>570</v>
      </c>
      <c r="H833" s="46">
        <f t="shared" si="55"/>
        <v>600</v>
      </c>
      <c r="I833" s="46">
        <f t="shared" si="55"/>
        <v>630</v>
      </c>
    </row>
    <row r="834" spans="1:9" s="28" customFormat="1" ht="39" x14ac:dyDescent="0.25">
      <c r="A834" s="55" t="s">
        <v>898</v>
      </c>
      <c r="B834" s="56" t="s">
        <v>152</v>
      </c>
      <c r="C834" s="43" t="s">
        <v>199</v>
      </c>
      <c r="D834" s="43" t="s">
        <v>163</v>
      </c>
      <c r="E834" s="43" t="s">
        <v>777</v>
      </c>
      <c r="F834" s="43" t="s">
        <v>67</v>
      </c>
      <c r="G834" s="46">
        <v>570</v>
      </c>
      <c r="H834" s="46">
        <v>600</v>
      </c>
      <c r="I834" s="46">
        <v>630</v>
      </c>
    </row>
    <row r="835" spans="1:9" s="28" customFormat="1" hidden="1" x14ac:dyDescent="0.25">
      <c r="A835" s="54" t="s">
        <v>450</v>
      </c>
      <c r="B835" s="53" t="s">
        <v>152</v>
      </c>
      <c r="C835" s="45" t="s">
        <v>199</v>
      </c>
      <c r="D835" s="45" t="s">
        <v>163</v>
      </c>
      <c r="E835" s="45" t="s">
        <v>593</v>
      </c>
      <c r="F835" s="43"/>
      <c r="G835" s="44">
        <f>G836+G838</f>
        <v>0</v>
      </c>
      <c r="H835" s="44">
        <f>H836</f>
        <v>0</v>
      </c>
      <c r="I835" s="44">
        <f>I836</f>
        <v>0</v>
      </c>
    </row>
    <row r="836" spans="1:9" s="28" customFormat="1" ht="77.25" hidden="1" x14ac:dyDescent="0.25">
      <c r="A836" s="55" t="s">
        <v>334</v>
      </c>
      <c r="B836" s="56" t="s">
        <v>152</v>
      </c>
      <c r="C836" s="43" t="s">
        <v>199</v>
      </c>
      <c r="D836" s="43" t="s">
        <v>163</v>
      </c>
      <c r="E836" s="43" t="s">
        <v>618</v>
      </c>
      <c r="F836" s="43"/>
      <c r="G836" s="46">
        <v>0</v>
      </c>
      <c r="H836" s="46">
        <f t="shared" si="54"/>
        <v>0</v>
      </c>
      <c r="I836" s="46">
        <f t="shared" si="54"/>
        <v>0</v>
      </c>
    </row>
    <row r="837" spans="1:9" s="28" customFormat="1" ht="26.25" hidden="1" x14ac:dyDescent="0.25">
      <c r="A837" s="55" t="s">
        <v>66</v>
      </c>
      <c r="B837" s="56" t="s">
        <v>152</v>
      </c>
      <c r="C837" s="43" t="s">
        <v>199</v>
      </c>
      <c r="D837" s="43" t="s">
        <v>163</v>
      </c>
      <c r="E837" s="43" t="s">
        <v>618</v>
      </c>
      <c r="F837" s="43" t="s">
        <v>67</v>
      </c>
      <c r="G837" s="46">
        <v>0</v>
      </c>
      <c r="H837" s="46">
        <v>0</v>
      </c>
      <c r="I837" s="46">
        <v>0</v>
      </c>
    </row>
    <row r="838" spans="1:9" s="28" customFormat="1" ht="90" hidden="1" x14ac:dyDescent="0.25">
      <c r="A838" s="55" t="s">
        <v>545</v>
      </c>
      <c r="B838" s="56" t="s">
        <v>152</v>
      </c>
      <c r="C838" s="43" t="s">
        <v>199</v>
      </c>
      <c r="D838" s="43" t="s">
        <v>163</v>
      </c>
      <c r="E838" s="43" t="s">
        <v>609</v>
      </c>
      <c r="F838" s="43"/>
      <c r="G838" s="46">
        <f>G839</f>
        <v>0</v>
      </c>
      <c r="H838" s="46">
        <v>0</v>
      </c>
      <c r="I838" s="46">
        <v>0</v>
      </c>
    </row>
    <row r="839" spans="1:9" s="28" customFormat="1" ht="26.25" hidden="1" x14ac:dyDescent="0.25">
      <c r="A839" s="55" t="s">
        <v>66</v>
      </c>
      <c r="B839" s="56" t="s">
        <v>152</v>
      </c>
      <c r="C839" s="43" t="s">
        <v>199</v>
      </c>
      <c r="D839" s="43" t="s">
        <v>163</v>
      </c>
      <c r="E839" s="43" t="s">
        <v>609</v>
      </c>
      <c r="F839" s="43" t="s">
        <v>67</v>
      </c>
      <c r="G839" s="46">
        <v>0</v>
      </c>
      <c r="H839" s="46">
        <v>0</v>
      </c>
      <c r="I839" s="46">
        <v>0</v>
      </c>
    </row>
    <row r="840" spans="1:9" s="28" customFormat="1" ht="51.75" hidden="1" x14ac:dyDescent="0.25">
      <c r="A840" s="55" t="s">
        <v>533</v>
      </c>
      <c r="B840" s="56" t="s">
        <v>152</v>
      </c>
      <c r="C840" s="43" t="s">
        <v>199</v>
      </c>
      <c r="D840" s="43" t="s">
        <v>163</v>
      </c>
      <c r="E840" s="43" t="s">
        <v>534</v>
      </c>
      <c r="F840" s="43"/>
      <c r="G840" s="46">
        <f>G841</f>
        <v>0</v>
      </c>
      <c r="H840" s="46">
        <v>0</v>
      </c>
      <c r="I840" s="46">
        <v>0</v>
      </c>
    </row>
    <row r="841" spans="1:9" s="28" customFormat="1" ht="26.25" hidden="1" x14ac:dyDescent="0.25">
      <c r="A841" s="55" t="s">
        <v>66</v>
      </c>
      <c r="B841" s="56" t="s">
        <v>152</v>
      </c>
      <c r="C841" s="43" t="s">
        <v>199</v>
      </c>
      <c r="D841" s="43" t="s">
        <v>163</v>
      </c>
      <c r="E841" s="43" t="s">
        <v>534</v>
      </c>
      <c r="F841" s="43" t="s">
        <v>67</v>
      </c>
      <c r="G841" s="46"/>
      <c r="H841" s="46">
        <v>0</v>
      </c>
      <c r="I841" s="46">
        <v>0</v>
      </c>
    </row>
    <row r="842" spans="1:9" s="28" customFormat="1" ht="15" hidden="1" customHeight="1" x14ac:dyDescent="0.25">
      <c r="A842" s="55" t="s">
        <v>688</v>
      </c>
      <c r="B842" s="56" t="s">
        <v>152</v>
      </c>
      <c r="C842" s="43" t="s">
        <v>199</v>
      </c>
      <c r="D842" s="43" t="s">
        <v>163</v>
      </c>
      <c r="E842" s="43" t="s">
        <v>689</v>
      </c>
      <c r="F842" s="43"/>
      <c r="G842" s="46">
        <f>G843</f>
        <v>0</v>
      </c>
      <c r="H842" s="46">
        <v>0</v>
      </c>
      <c r="I842" s="46">
        <v>0</v>
      </c>
    </row>
    <row r="843" spans="1:9" s="28" customFormat="1" ht="15" hidden="1" customHeight="1" x14ac:dyDescent="0.25">
      <c r="A843" s="55" t="s">
        <v>66</v>
      </c>
      <c r="B843" s="56" t="s">
        <v>152</v>
      </c>
      <c r="C843" s="43" t="s">
        <v>199</v>
      </c>
      <c r="D843" s="43" t="s">
        <v>163</v>
      </c>
      <c r="E843" s="43" t="s">
        <v>689</v>
      </c>
      <c r="F843" s="43" t="s">
        <v>67</v>
      </c>
      <c r="G843" s="46">
        <v>0</v>
      </c>
      <c r="H843" s="46">
        <v>0</v>
      </c>
      <c r="I843" s="46">
        <v>0</v>
      </c>
    </row>
    <row r="844" spans="1:9" s="28" customFormat="1" ht="39" x14ac:dyDescent="0.25">
      <c r="A844" s="55" t="s">
        <v>844</v>
      </c>
      <c r="B844" s="56" t="s">
        <v>152</v>
      </c>
      <c r="C844" s="43" t="s">
        <v>199</v>
      </c>
      <c r="D844" s="43" t="s">
        <v>163</v>
      </c>
      <c r="E844" s="43" t="s">
        <v>845</v>
      </c>
      <c r="F844" s="43"/>
      <c r="G844" s="46">
        <f>G845</f>
        <v>250</v>
      </c>
      <c r="H844" s="46">
        <v>0</v>
      </c>
      <c r="I844" s="46">
        <v>0</v>
      </c>
    </row>
    <row r="845" spans="1:9" s="28" customFormat="1" ht="39" x14ac:dyDescent="0.25">
      <c r="A845" s="55" t="s">
        <v>898</v>
      </c>
      <c r="B845" s="56" t="s">
        <v>152</v>
      </c>
      <c r="C845" s="43" t="s">
        <v>199</v>
      </c>
      <c r="D845" s="43" t="s">
        <v>163</v>
      </c>
      <c r="E845" s="43" t="s">
        <v>845</v>
      </c>
      <c r="F845" s="43" t="s">
        <v>67</v>
      </c>
      <c r="G845" s="46">
        <v>250</v>
      </c>
      <c r="H845" s="46">
        <v>0</v>
      </c>
      <c r="I845" s="46">
        <v>0</v>
      </c>
    </row>
    <row r="846" spans="1:9" s="28" customFormat="1" ht="17.25" customHeight="1" x14ac:dyDescent="0.25">
      <c r="A846" s="54" t="s">
        <v>19</v>
      </c>
      <c r="B846" s="53" t="s">
        <v>152</v>
      </c>
      <c r="C846" s="45" t="s">
        <v>20</v>
      </c>
      <c r="D846" s="45"/>
      <c r="E846" s="45"/>
      <c r="F846" s="43"/>
      <c r="G846" s="44">
        <f>G847+G866+G892</f>
        <v>3816.5</v>
      </c>
      <c r="H846" s="44">
        <f>H847+H866+H892</f>
        <v>3209.7</v>
      </c>
      <c r="I846" s="44">
        <f>I847+I866+I892</f>
        <v>3209.7</v>
      </c>
    </row>
    <row r="847" spans="1:9" s="28" customFormat="1" ht="26.25" x14ac:dyDescent="0.25">
      <c r="A847" s="54" t="s">
        <v>273</v>
      </c>
      <c r="B847" s="53" t="s">
        <v>152</v>
      </c>
      <c r="C847" s="45" t="s">
        <v>20</v>
      </c>
      <c r="D847" s="45" t="s">
        <v>163</v>
      </c>
      <c r="E847" s="45"/>
      <c r="F847" s="45"/>
      <c r="G847" s="44">
        <f>G848+G856+G860</f>
        <v>89.8</v>
      </c>
      <c r="H847" s="44">
        <f>H848</f>
        <v>50.5</v>
      </c>
      <c r="I847" s="44">
        <f>I848</f>
        <v>50.5</v>
      </c>
    </row>
    <row r="848" spans="1:9" s="28" customFormat="1" ht="51.75" x14ac:dyDescent="0.25">
      <c r="A848" s="54" t="s">
        <v>802</v>
      </c>
      <c r="B848" s="53" t="s">
        <v>152</v>
      </c>
      <c r="C848" s="45" t="s">
        <v>20</v>
      </c>
      <c r="D848" s="45" t="s">
        <v>163</v>
      </c>
      <c r="E848" s="45" t="s">
        <v>540</v>
      </c>
      <c r="F848" s="45"/>
      <c r="G848" s="44">
        <f>G849</f>
        <v>89.8</v>
      </c>
      <c r="H848" s="44">
        <f t="shared" ref="G848:I850" si="56">H849</f>
        <v>50.5</v>
      </c>
      <c r="I848" s="44">
        <f t="shared" si="56"/>
        <v>50.5</v>
      </c>
    </row>
    <row r="849" spans="1:9" s="28" customFormat="1" ht="39" x14ac:dyDescent="0.25">
      <c r="A849" s="54" t="s">
        <v>191</v>
      </c>
      <c r="B849" s="53" t="s">
        <v>152</v>
      </c>
      <c r="C849" s="45" t="s">
        <v>20</v>
      </c>
      <c r="D849" s="45" t="s">
        <v>163</v>
      </c>
      <c r="E849" s="45" t="s">
        <v>594</v>
      </c>
      <c r="F849" s="45"/>
      <c r="G849" s="44">
        <f>G850+G854+G852+G864</f>
        <v>89.8</v>
      </c>
      <c r="H849" s="44">
        <f>H850</f>
        <v>50.5</v>
      </c>
      <c r="I849" s="44">
        <f t="shared" si="56"/>
        <v>50.5</v>
      </c>
    </row>
    <row r="850" spans="1:9" s="28" customFormat="1" ht="51.75" x14ac:dyDescent="0.25">
      <c r="A850" s="55" t="s">
        <v>227</v>
      </c>
      <c r="B850" s="56" t="s">
        <v>152</v>
      </c>
      <c r="C850" s="43" t="s">
        <v>20</v>
      </c>
      <c r="D850" s="43" t="s">
        <v>163</v>
      </c>
      <c r="E850" s="43" t="s">
        <v>595</v>
      </c>
      <c r="F850" s="43"/>
      <c r="G850" s="46">
        <f t="shared" si="56"/>
        <v>71.8</v>
      </c>
      <c r="H850" s="46">
        <f t="shared" si="56"/>
        <v>50.5</v>
      </c>
      <c r="I850" s="46">
        <f t="shared" si="56"/>
        <v>50.5</v>
      </c>
    </row>
    <row r="851" spans="1:9" s="28" customFormat="1" ht="39" x14ac:dyDescent="0.25">
      <c r="A851" s="55" t="s">
        <v>898</v>
      </c>
      <c r="B851" s="56" t="s">
        <v>152</v>
      </c>
      <c r="C851" s="43" t="s">
        <v>20</v>
      </c>
      <c r="D851" s="43" t="s">
        <v>163</v>
      </c>
      <c r="E851" s="43" t="s">
        <v>595</v>
      </c>
      <c r="F851" s="43" t="s">
        <v>67</v>
      </c>
      <c r="G851" s="80">
        <v>71.8</v>
      </c>
      <c r="H851" s="46">
        <v>50.5</v>
      </c>
      <c r="I851" s="46">
        <v>50.5</v>
      </c>
    </row>
    <row r="852" spans="1:9" s="28" customFormat="1" ht="90" hidden="1" x14ac:dyDescent="0.25">
      <c r="A852" s="61" t="s">
        <v>481</v>
      </c>
      <c r="B852" s="43" t="s">
        <v>152</v>
      </c>
      <c r="C852" s="43" t="s">
        <v>20</v>
      </c>
      <c r="D852" s="43" t="s">
        <v>163</v>
      </c>
      <c r="E852" s="43" t="s">
        <v>482</v>
      </c>
      <c r="F852" s="43"/>
      <c r="G852" s="46">
        <f>G853</f>
        <v>0</v>
      </c>
      <c r="H852" s="46">
        <v>0</v>
      </c>
      <c r="I852" s="46">
        <v>0</v>
      </c>
    </row>
    <row r="853" spans="1:9" s="28" customFormat="1" ht="26.25" hidden="1" x14ac:dyDescent="0.25">
      <c r="A853" s="55" t="s">
        <v>66</v>
      </c>
      <c r="B853" s="43" t="s">
        <v>152</v>
      </c>
      <c r="C853" s="43" t="s">
        <v>20</v>
      </c>
      <c r="D853" s="43" t="s">
        <v>163</v>
      </c>
      <c r="E853" s="43" t="s">
        <v>482</v>
      </c>
      <c r="F853" s="43" t="s">
        <v>67</v>
      </c>
      <c r="G853" s="46">
        <v>0</v>
      </c>
      <c r="H853" s="46">
        <v>0</v>
      </c>
      <c r="I853" s="46">
        <v>0</v>
      </c>
    </row>
    <row r="854" spans="1:9" s="28" customFormat="1" ht="102.75" hidden="1" x14ac:dyDescent="0.25">
      <c r="A854" s="55" t="s">
        <v>479</v>
      </c>
      <c r="B854" s="43" t="s">
        <v>152</v>
      </c>
      <c r="C854" s="43" t="s">
        <v>20</v>
      </c>
      <c r="D854" s="43" t="s">
        <v>163</v>
      </c>
      <c r="E854" s="43" t="s">
        <v>480</v>
      </c>
      <c r="F854" s="43"/>
      <c r="G854" s="46">
        <f>G855</f>
        <v>0</v>
      </c>
      <c r="H854" s="46">
        <v>0</v>
      </c>
      <c r="I854" s="46">
        <v>0</v>
      </c>
    </row>
    <row r="855" spans="1:9" s="28" customFormat="1" ht="26.25" hidden="1" x14ac:dyDescent="0.25">
      <c r="A855" s="55" t="s">
        <v>66</v>
      </c>
      <c r="B855" s="43" t="s">
        <v>152</v>
      </c>
      <c r="C855" s="43" t="s">
        <v>20</v>
      </c>
      <c r="D855" s="43" t="s">
        <v>163</v>
      </c>
      <c r="E855" s="43" t="s">
        <v>480</v>
      </c>
      <c r="F855" s="43" t="s">
        <v>67</v>
      </c>
      <c r="G855" s="46">
        <v>0</v>
      </c>
      <c r="H855" s="46">
        <v>0</v>
      </c>
      <c r="I855" s="46">
        <v>0</v>
      </c>
    </row>
    <row r="856" spans="1:9" s="28" customFormat="1" ht="39" hidden="1" x14ac:dyDescent="0.25">
      <c r="A856" s="54" t="s">
        <v>376</v>
      </c>
      <c r="B856" s="45" t="s">
        <v>152</v>
      </c>
      <c r="C856" s="45" t="s">
        <v>20</v>
      </c>
      <c r="D856" s="45" t="s">
        <v>163</v>
      </c>
      <c r="E856" s="45" t="s">
        <v>125</v>
      </c>
      <c r="F856" s="45"/>
      <c r="G856" s="44">
        <f>G857</f>
        <v>0</v>
      </c>
      <c r="H856" s="44">
        <v>0</v>
      </c>
      <c r="I856" s="44">
        <v>0</v>
      </c>
    </row>
    <row r="857" spans="1:9" s="28" customFormat="1" ht="26.25" hidden="1" x14ac:dyDescent="0.25">
      <c r="A857" s="54" t="s">
        <v>475</v>
      </c>
      <c r="B857" s="45" t="s">
        <v>152</v>
      </c>
      <c r="C857" s="45" t="s">
        <v>20</v>
      </c>
      <c r="D857" s="45" t="s">
        <v>163</v>
      </c>
      <c r="E857" s="45" t="s">
        <v>476</v>
      </c>
      <c r="F857" s="43"/>
      <c r="G857" s="46">
        <f>G858</f>
        <v>0</v>
      </c>
      <c r="H857" s="46">
        <v>0</v>
      </c>
      <c r="I857" s="46">
        <v>0</v>
      </c>
    </row>
    <row r="858" spans="1:9" s="28" customFormat="1" ht="102.75" hidden="1" x14ac:dyDescent="0.25">
      <c r="A858" s="55" t="s">
        <v>477</v>
      </c>
      <c r="B858" s="43" t="s">
        <v>152</v>
      </c>
      <c r="C858" s="43" t="s">
        <v>20</v>
      </c>
      <c r="D858" s="43" t="s">
        <v>163</v>
      </c>
      <c r="E858" s="43" t="s">
        <v>478</v>
      </c>
      <c r="F858" s="43"/>
      <c r="G858" s="46">
        <f>G859</f>
        <v>0</v>
      </c>
      <c r="H858" s="46">
        <v>0</v>
      </c>
      <c r="I858" s="46">
        <v>0</v>
      </c>
    </row>
    <row r="859" spans="1:9" s="28" customFormat="1" ht="26.25" hidden="1" x14ac:dyDescent="0.25">
      <c r="A859" s="55" t="s">
        <v>66</v>
      </c>
      <c r="B859" s="43" t="s">
        <v>152</v>
      </c>
      <c r="C859" s="43" t="s">
        <v>20</v>
      </c>
      <c r="D859" s="43" t="s">
        <v>163</v>
      </c>
      <c r="E859" s="43" t="s">
        <v>478</v>
      </c>
      <c r="F859" s="43" t="s">
        <v>67</v>
      </c>
      <c r="G859" s="46">
        <v>0</v>
      </c>
      <c r="H859" s="46">
        <v>0</v>
      </c>
      <c r="I859" s="46">
        <v>0</v>
      </c>
    </row>
    <row r="860" spans="1:9" s="28" customFormat="1" ht="39" hidden="1" x14ac:dyDescent="0.25">
      <c r="A860" s="54" t="s">
        <v>659</v>
      </c>
      <c r="B860" s="45" t="s">
        <v>152</v>
      </c>
      <c r="C860" s="45" t="s">
        <v>20</v>
      </c>
      <c r="D860" s="45" t="s">
        <v>163</v>
      </c>
      <c r="E860" s="45" t="s">
        <v>139</v>
      </c>
      <c r="F860" s="45"/>
      <c r="G860" s="44">
        <f>G861</f>
        <v>0</v>
      </c>
      <c r="H860" s="44">
        <v>0</v>
      </c>
      <c r="I860" s="44">
        <v>0</v>
      </c>
    </row>
    <row r="861" spans="1:9" s="28" customFormat="1" ht="26.25" hidden="1" x14ac:dyDescent="0.25">
      <c r="A861" s="54" t="s">
        <v>475</v>
      </c>
      <c r="B861" s="45" t="s">
        <v>152</v>
      </c>
      <c r="C861" s="45" t="s">
        <v>20</v>
      </c>
      <c r="D861" s="45" t="s">
        <v>163</v>
      </c>
      <c r="E861" s="45" t="s">
        <v>411</v>
      </c>
      <c r="F861" s="43"/>
      <c r="G861" s="44">
        <f>G862</f>
        <v>0</v>
      </c>
      <c r="H861" s="44">
        <v>0</v>
      </c>
      <c r="I861" s="44">
        <v>0</v>
      </c>
    </row>
    <row r="862" spans="1:9" s="28" customFormat="1" ht="102.75" hidden="1" x14ac:dyDescent="0.25">
      <c r="A862" s="55" t="s">
        <v>477</v>
      </c>
      <c r="B862" s="43" t="s">
        <v>152</v>
      </c>
      <c r="C862" s="43" t="s">
        <v>20</v>
      </c>
      <c r="D862" s="43" t="s">
        <v>163</v>
      </c>
      <c r="E862" s="43" t="s">
        <v>626</v>
      </c>
      <c r="F862" s="43"/>
      <c r="G862" s="46">
        <f>G863</f>
        <v>0</v>
      </c>
      <c r="H862" s="46">
        <v>0</v>
      </c>
      <c r="I862" s="46">
        <v>0</v>
      </c>
    </row>
    <row r="863" spans="1:9" s="28" customFormat="1" ht="26.25" hidden="1" x14ac:dyDescent="0.25">
      <c r="A863" s="55" t="s">
        <v>66</v>
      </c>
      <c r="B863" s="43" t="s">
        <v>152</v>
      </c>
      <c r="C863" s="43" t="s">
        <v>20</v>
      </c>
      <c r="D863" s="43" t="s">
        <v>163</v>
      </c>
      <c r="E863" s="43" t="s">
        <v>626</v>
      </c>
      <c r="F863" s="43" t="s">
        <v>67</v>
      </c>
      <c r="G863" s="46"/>
      <c r="H863" s="46">
        <v>0</v>
      </c>
      <c r="I863" s="46">
        <v>0</v>
      </c>
    </row>
    <row r="864" spans="1:9" s="28" customFormat="1" ht="102.75" x14ac:dyDescent="0.25">
      <c r="A864" s="55" t="s">
        <v>834</v>
      </c>
      <c r="B864" s="43" t="s">
        <v>152</v>
      </c>
      <c r="C864" s="43" t="s">
        <v>20</v>
      </c>
      <c r="D864" s="43" t="s">
        <v>163</v>
      </c>
      <c r="E864" s="43" t="s">
        <v>836</v>
      </c>
      <c r="F864" s="43"/>
      <c r="G864" s="46">
        <f>G865</f>
        <v>18</v>
      </c>
      <c r="H864" s="46">
        <v>0</v>
      </c>
      <c r="I864" s="46">
        <v>0</v>
      </c>
    </row>
    <row r="865" spans="1:9" s="28" customFormat="1" ht="39" x14ac:dyDescent="0.25">
      <c r="A865" s="55" t="s">
        <v>898</v>
      </c>
      <c r="B865" s="43" t="s">
        <v>152</v>
      </c>
      <c r="C865" s="43" t="s">
        <v>20</v>
      </c>
      <c r="D865" s="43" t="s">
        <v>163</v>
      </c>
      <c r="E865" s="43" t="s">
        <v>836</v>
      </c>
      <c r="F865" s="43" t="s">
        <v>67</v>
      </c>
      <c r="G865" s="46">
        <v>18</v>
      </c>
      <c r="H865" s="46">
        <v>0</v>
      </c>
      <c r="I865" s="46">
        <v>0</v>
      </c>
    </row>
    <row r="866" spans="1:9" s="28" customFormat="1" x14ac:dyDescent="0.25">
      <c r="A866" s="60" t="s">
        <v>790</v>
      </c>
      <c r="B866" s="53" t="s">
        <v>152</v>
      </c>
      <c r="C866" s="45" t="s">
        <v>20</v>
      </c>
      <c r="D866" s="45" t="s">
        <v>20</v>
      </c>
      <c r="E866" s="45"/>
      <c r="F866" s="45"/>
      <c r="G866" s="44">
        <f>G867+G870</f>
        <v>3120</v>
      </c>
      <c r="H866" s="44">
        <f>H867+H870</f>
        <v>2910.7</v>
      </c>
      <c r="I866" s="44">
        <f>I867+I870</f>
        <v>2910.7</v>
      </c>
    </row>
    <row r="867" spans="1:9" s="28" customFormat="1" ht="39" x14ac:dyDescent="0.25">
      <c r="A867" s="54" t="s">
        <v>598</v>
      </c>
      <c r="B867" s="53" t="s">
        <v>152</v>
      </c>
      <c r="C867" s="45" t="s">
        <v>20</v>
      </c>
      <c r="D867" s="45" t="s">
        <v>20</v>
      </c>
      <c r="E867" s="45" t="s">
        <v>38</v>
      </c>
      <c r="F867" s="43"/>
      <c r="G867" s="44">
        <f t="shared" ref="G867:I868" si="57">G868</f>
        <v>0</v>
      </c>
      <c r="H867" s="44">
        <f t="shared" si="57"/>
        <v>308.2</v>
      </c>
      <c r="I867" s="44">
        <f t="shared" si="57"/>
        <v>308.2</v>
      </c>
    </row>
    <row r="868" spans="1:9" s="28" customFormat="1" ht="51.75" x14ac:dyDescent="0.25">
      <c r="A868" s="59" t="s">
        <v>39</v>
      </c>
      <c r="B868" s="43" t="s">
        <v>152</v>
      </c>
      <c r="C868" s="43" t="s">
        <v>20</v>
      </c>
      <c r="D868" s="43" t="s">
        <v>20</v>
      </c>
      <c r="E868" s="43" t="s">
        <v>40</v>
      </c>
      <c r="F868" s="43"/>
      <c r="G868" s="46">
        <f t="shared" si="57"/>
        <v>0</v>
      </c>
      <c r="H868" s="46">
        <f t="shared" si="57"/>
        <v>308.2</v>
      </c>
      <c r="I868" s="46">
        <f t="shared" si="57"/>
        <v>308.2</v>
      </c>
    </row>
    <row r="869" spans="1:9" s="28" customFormat="1" x14ac:dyDescent="0.25">
      <c r="A869" s="55" t="s">
        <v>17</v>
      </c>
      <c r="B869" s="43" t="s">
        <v>152</v>
      </c>
      <c r="C869" s="43" t="s">
        <v>20</v>
      </c>
      <c r="D869" s="43" t="s">
        <v>20</v>
      </c>
      <c r="E869" s="43" t="s">
        <v>40</v>
      </c>
      <c r="F869" s="43" t="s">
        <v>18</v>
      </c>
      <c r="G869" s="46">
        <v>0</v>
      </c>
      <c r="H869" s="46">
        <v>308.2</v>
      </c>
      <c r="I869" s="46">
        <v>308.2</v>
      </c>
    </row>
    <row r="870" spans="1:9" s="28" customFormat="1" ht="51.75" x14ac:dyDescent="0.25">
      <c r="A870" s="54" t="s">
        <v>761</v>
      </c>
      <c r="B870" s="53" t="s">
        <v>152</v>
      </c>
      <c r="C870" s="45" t="s">
        <v>20</v>
      </c>
      <c r="D870" s="45" t="s">
        <v>20</v>
      </c>
      <c r="E870" s="45" t="s">
        <v>64</v>
      </c>
      <c r="F870" s="43"/>
      <c r="G870" s="44">
        <f>G874+G884+G889+G871</f>
        <v>3120</v>
      </c>
      <c r="H870" s="44">
        <f>H874+H884+H889+H871</f>
        <v>2602.5</v>
      </c>
      <c r="I870" s="44">
        <f>I874+I884+I889+I871</f>
        <v>2602.5</v>
      </c>
    </row>
    <row r="871" spans="1:9" s="28" customFormat="1" ht="51.75" x14ac:dyDescent="0.25">
      <c r="A871" s="54" t="s">
        <v>262</v>
      </c>
      <c r="B871" s="53" t="s">
        <v>152</v>
      </c>
      <c r="C871" s="45" t="s">
        <v>20</v>
      </c>
      <c r="D871" s="45" t="s">
        <v>20</v>
      </c>
      <c r="E871" s="45" t="s">
        <v>764</v>
      </c>
      <c r="F871" s="43"/>
      <c r="G871" s="44">
        <f t="shared" ref="G871:I872" si="58">G872</f>
        <v>0</v>
      </c>
      <c r="H871" s="44">
        <f t="shared" si="58"/>
        <v>200</v>
      </c>
      <c r="I871" s="44">
        <f t="shared" si="58"/>
        <v>200</v>
      </c>
    </row>
    <row r="872" spans="1:9" s="28" customFormat="1" ht="39" x14ac:dyDescent="0.25">
      <c r="A872" s="55" t="s">
        <v>703</v>
      </c>
      <c r="B872" s="56" t="s">
        <v>152</v>
      </c>
      <c r="C872" s="43" t="s">
        <v>20</v>
      </c>
      <c r="D872" s="43" t="s">
        <v>20</v>
      </c>
      <c r="E872" s="43" t="s">
        <v>814</v>
      </c>
      <c r="F872" s="43"/>
      <c r="G872" s="46">
        <f t="shared" si="58"/>
        <v>0</v>
      </c>
      <c r="H872" s="46">
        <f t="shared" si="58"/>
        <v>200</v>
      </c>
      <c r="I872" s="46">
        <f t="shared" si="58"/>
        <v>200</v>
      </c>
    </row>
    <row r="873" spans="1:9" s="28" customFormat="1" x14ac:dyDescent="0.25">
      <c r="A873" s="55" t="s">
        <v>17</v>
      </c>
      <c r="B873" s="56" t="s">
        <v>152</v>
      </c>
      <c r="C873" s="43" t="s">
        <v>20</v>
      </c>
      <c r="D873" s="43" t="s">
        <v>20</v>
      </c>
      <c r="E873" s="43" t="s">
        <v>814</v>
      </c>
      <c r="F873" s="43" t="s">
        <v>18</v>
      </c>
      <c r="G873" s="46">
        <v>0</v>
      </c>
      <c r="H873" s="46">
        <v>200</v>
      </c>
      <c r="I873" s="46">
        <v>200</v>
      </c>
    </row>
    <row r="874" spans="1:9" s="28" customFormat="1" ht="26.25" x14ac:dyDescent="0.25">
      <c r="A874" s="54" t="s">
        <v>347</v>
      </c>
      <c r="B874" s="53" t="s">
        <v>152</v>
      </c>
      <c r="C874" s="45" t="s">
        <v>20</v>
      </c>
      <c r="D874" s="45" t="s">
        <v>20</v>
      </c>
      <c r="E874" s="45" t="s">
        <v>294</v>
      </c>
      <c r="F874" s="43"/>
      <c r="G874" s="44">
        <f>G875+G877</f>
        <v>3051</v>
      </c>
      <c r="H874" s="44">
        <f>H875+H877</f>
        <v>2353.5</v>
      </c>
      <c r="I874" s="44">
        <f>I875+I877</f>
        <v>2353.5</v>
      </c>
    </row>
    <row r="875" spans="1:9" s="28" customFormat="1" ht="51.75" x14ac:dyDescent="0.25">
      <c r="A875" s="55" t="s">
        <v>348</v>
      </c>
      <c r="B875" s="56" t="s">
        <v>152</v>
      </c>
      <c r="C875" s="43" t="s">
        <v>20</v>
      </c>
      <c r="D875" s="43" t="s">
        <v>20</v>
      </c>
      <c r="E875" s="43" t="s">
        <v>295</v>
      </c>
      <c r="F875" s="43"/>
      <c r="G875" s="46">
        <f>G876</f>
        <v>121</v>
      </c>
      <c r="H875" s="46">
        <f>H876</f>
        <v>51</v>
      </c>
      <c r="I875" s="46">
        <f>I876</f>
        <v>51</v>
      </c>
    </row>
    <row r="876" spans="1:9" s="28" customFormat="1" x14ac:dyDescent="0.25">
      <c r="A876" s="55" t="s">
        <v>17</v>
      </c>
      <c r="B876" s="56" t="s">
        <v>152</v>
      </c>
      <c r="C876" s="43" t="s">
        <v>20</v>
      </c>
      <c r="D876" s="43" t="s">
        <v>20</v>
      </c>
      <c r="E876" s="43" t="s">
        <v>295</v>
      </c>
      <c r="F876" s="43" t="s">
        <v>18</v>
      </c>
      <c r="G876" s="80">
        <v>121</v>
      </c>
      <c r="H876" s="46">
        <v>51</v>
      </c>
      <c r="I876" s="46">
        <v>51</v>
      </c>
    </row>
    <row r="877" spans="1:9" s="28" customFormat="1" ht="51.75" x14ac:dyDescent="0.25">
      <c r="A877" s="55" t="s">
        <v>349</v>
      </c>
      <c r="B877" s="56" t="s">
        <v>152</v>
      </c>
      <c r="C877" s="43" t="s">
        <v>20</v>
      </c>
      <c r="D877" s="43" t="s">
        <v>20</v>
      </c>
      <c r="E877" s="43" t="s">
        <v>296</v>
      </c>
      <c r="F877" s="43"/>
      <c r="G877" s="46">
        <f>G878+G880+G882</f>
        <v>2930</v>
      </c>
      <c r="H877" s="46">
        <f>H878+H880+H882</f>
        <v>2302.5</v>
      </c>
      <c r="I877" s="46">
        <f>I878+I880+I882</f>
        <v>2302.5</v>
      </c>
    </row>
    <row r="878" spans="1:9" s="28" customFormat="1" ht="26.25" x14ac:dyDescent="0.25">
      <c r="A878" s="55" t="s">
        <v>30</v>
      </c>
      <c r="B878" s="56" t="s">
        <v>152</v>
      </c>
      <c r="C878" s="43" t="s">
        <v>20</v>
      </c>
      <c r="D878" s="43" t="s">
        <v>20</v>
      </c>
      <c r="E878" s="43" t="s">
        <v>297</v>
      </c>
      <c r="F878" s="45"/>
      <c r="G878" s="46">
        <f>G879</f>
        <v>2361</v>
      </c>
      <c r="H878" s="46">
        <f>H879</f>
        <v>2302.5</v>
      </c>
      <c r="I878" s="46">
        <f>I879</f>
        <v>2302.5</v>
      </c>
    </row>
    <row r="879" spans="1:9" s="28" customFormat="1" x14ac:dyDescent="0.25">
      <c r="A879" s="55" t="s">
        <v>17</v>
      </c>
      <c r="B879" s="56" t="s">
        <v>152</v>
      </c>
      <c r="C879" s="43" t="s">
        <v>20</v>
      </c>
      <c r="D879" s="43" t="s">
        <v>20</v>
      </c>
      <c r="E879" s="43" t="s">
        <v>297</v>
      </c>
      <c r="F879" s="43" t="s">
        <v>18</v>
      </c>
      <c r="G879" s="80">
        <v>2361</v>
      </c>
      <c r="H879" s="46">
        <v>2302.5</v>
      </c>
      <c r="I879" s="46">
        <v>2302.5</v>
      </c>
    </row>
    <row r="880" spans="1:9" s="28" customFormat="1" ht="39" x14ac:dyDescent="0.25">
      <c r="A880" s="55" t="s">
        <v>27</v>
      </c>
      <c r="B880" s="56" t="s">
        <v>152</v>
      </c>
      <c r="C880" s="43" t="s">
        <v>20</v>
      </c>
      <c r="D880" s="43" t="s">
        <v>20</v>
      </c>
      <c r="E880" s="43" t="s">
        <v>298</v>
      </c>
      <c r="F880" s="43"/>
      <c r="G880" s="46">
        <f>G881</f>
        <v>455.2</v>
      </c>
      <c r="H880" s="46">
        <f>H881</f>
        <v>0</v>
      </c>
      <c r="I880" s="46">
        <f>I881</f>
        <v>0</v>
      </c>
    </row>
    <row r="881" spans="1:9" s="28" customFormat="1" x14ac:dyDescent="0.25">
      <c r="A881" s="55" t="s">
        <v>17</v>
      </c>
      <c r="B881" s="56" t="s">
        <v>152</v>
      </c>
      <c r="C881" s="43" t="s">
        <v>20</v>
      </c>
      <c r="D881" s="43" t="s">
        <v>20</v>
      </c>
      <c r="E881" s="43" t="s">
        <v>298</v>
      </c>
      <c r="F881" s="43" t="s">
        <v>18</v>
      </c>
      <c r="G881" s="46">
        <v>455.2</v>
      </c>
      <c r="H881" s="46">
        <v>0</v>
      </c>
      <c r="I881" s="46">
        <v>0</v>
      </c>
    </row>
    <row r="882" spans="1:9" s="28" customFormat="1" ht="39" x14ac:dyDescent="0.25">
      <c r="A882" s="55" t="s">
        <v>27</v>
      </c>
      <c r="B882" s="56" t="s">
        <v>152</v>
      </c>
      <c r="C882" s="43" t="s">
        <v>20</v>
      </c>
      <c r="D882" s="43" t="s">
        <v>20</v>
      </c>
      <c r="E882" s="43" t="s">
        <v>299</v>
      </c>
      <c r="F882" s="43"/>
      <c r="G882" s="46">
        <f>G883</f>
        <v>113.8</v>
      </c>
      <c r="H882" s="46">
        <f>H883</f>
        <v>0</v>
      </c>
      <c r="I882" s="46">
        <f>I883</f>
        <v>0</v>
      </c>
    </row>
    <row r="883" spans="1:9" s="28" customFormat="1" x14ac:dyDescent="0.25">
      <c r="A883" s="55" t="s">
        <v>17</v>
      </c>
      <c r="B883" s="56" t="s">
        <v>152</v>
      </c>
      <c r="C883" s="43" t="s">
        <v>20</v>
      </c>
      <c r="D883" s="43" t="s">
        <v>20</v>
      </c>
      <c r="E883" s="43" t="s">
        <v>299</v>
      </c>
      <c r="F883" s="43" t="s">
        <v>18</v>
      </c>
      <c r="G883" s="46">
        <v>113.8</v>
      </c>
      <c r="H883" s="46">
        <v>0</v>
      </c>
      <c r="I883" s="46">
        <v>0</v>
      </c>
    </row>
    <row r="884" spans="1:9" s="28" customFormat="1" ht="39" x14ac:dyDescent="0.25">
      <c r="A884" s="54" t="s">
        <v>350</v>
      </c>
      <c r="B884" s="53" t="s">
        <v>152</v>
      </c>
      <c r="C884" s="45" t="s">
        <v>20</v>
      </c>
      <c r="D884" s="45" t="s">
        <v>20</v>
      </c>
      <c r="E884" s="45" t="s">
        <v>300</v>
      </c>
      <c r="F884" s="45"/>
      <c r="G884" s="44">
        <f>G885+G887</f>
        <v>53</v>
      </c>
      <c r="H884" s="44">
        <f>H885+H887</f>
        <v>33</v>
      </c>
      <c r="I884" s="44">
        <f>I885+I887</f>
        <v>33</v>
      </c>
    </row>
    <row r="885" spans="1:9" s="28" customFormat="1" ht="52.5" customHeight="1" x14ac:dyDescent="0.25">
      <c r="A885" s="55" t="s">
        <v>41</v>
      </c>
      <c r="B885" s="56" t="s">
        <v>152</v>
      </c>
      <c r="C885" s="43" t="s">
        <v>20</v>
      </c>
      <c r="D885" s="43" t="s">
        <v>20</v>
      </c>
      <c r="E885" s="43" t="s">
        <v>301</v>
      </c>
      <c r="F885" s="45"/>
      <c r="G885" s="46">
        <f>G886</f>
        <v>53</v>
      </c>
      <c r="H885" s="46">
        <f>H886</f>
        <v>33</v>
      </c>
      <c r="I885" s="46">
        <f>I886</f>
        <v>33</v>
      </c>
    </row>
    <row r="886" spans="1:9" s="28" customFormat="1" x14ac:dyDescent="0.25">
      <c r="A886" s="55" t="s">
        <v>17</v>
      </c>
      <c r="B886" s="56" t="s">
        <v>152</v>
      </c>
      <c r="C886" s="43" t="s">
        <v>20</v>
      </c>
      <c r="D886" s="43" t="s">
        <v>20</v>
      </c>
      <c r="E886" s="43" t="s">
        <v>301</v>
      </c>
      <c r="F886" s="43" t="s">
        <v>18</v>
      </c>
      <c r="G886" s="46">
        <v>53</v>
      </c>
      <c r="H886" s="46">
        <v>33</v>
      </c>
      <c r="I886" s="46">
        <v>33</v>
      </c>
    </row>
    <row r="887" spans="1:9" s="28" customFormat="1" ht="39" hidden="1" x14ac:dyDescent="0.25">
      <c r="A887" s="55" t="s">
        <v>703</v>
      </c>
      <c r="B887" s="56" t="s">
        <v>152</v>
      </c>
      <c r="C887" s="43" t="s">
        <v>20</v>
      </c>
      <c r="D887" s="43" t="s">
        <v>20</v>
      </c>
      <c r="E887" s="43" t="s">
        <v>704</v>
      </c>
      <c r="F887" s="43"/>
      <c r="G887" s="46">
        <f>G888</f>
        <v>0</v>
      </c>
      <c r="H887" s="46">
        <f>H888</f>
        <v>0</v>
      </c>
      <c r="I887" s="46">
        <f>I888</f>
        <v>0</v>
      </c>
    </row>
    <row r="888" spans="1:9" s="28" customFormat="1" hidden="1" x14ac:dyDescent="0.25">
      <c r="A888" s="55" t="s">
        <v>17</v>
      </c>
      <c r="B888" s="56" t="s">
        <v>152</v>
      </c>
      <c r="C888" s="43" t="s">
        <v>20</v>
      </c>
      <c r="D888" s="43" t="s">
        <v>20</v>
      </c>
      <c r="E888" s="43" t="s">
        <v>704</v>
      </c>
      <c r="F888" s="43" t="s">
        <v>18</v>
      </c>
      <c r="G888" s="46"/>
      <c r="H888" s="46"/>
      <c r="I888" s="46"/>
    </row>
    <row r="889" spans="1:9" s="28" customFormat="1" ht="51.75" x14ac:dyDescent="0.25">
      <c r="A889" s="54" t="s">
        <v>351</v>
      </c>
      <c r="B889" s="53" t="s">
        <v>152</v>
      </c>
      <c r="C889" s="45" t="s">
        <v>20</v>
      </c>
      <c r="D889" s="45" t="s">
        <v>20</v>
      </c>
      <c r="E889" s="45" t="s">
        <v>302</v>
      </c>
      <c r="F889" s="45"/>
      <c r="G889" s="44">
        <f t="shared" ref="G889:I890" si="59">G890</f>
        <v>16</v>
      </c>
      <c r="H889" s="44">
        <f t="shared" si="59"/>
        <v>16</v>
      </c>
      <c r="I889" s="44">
        <f t="shared" si="59"/>
        <v>16</v>
      </c>
    </row>
    <row r="890" spans="1:9" s="28" customFormat="1" ht="51.75" x14ac:dyDescent="0.25">
      <c r="A890" s="55" t="s">
        <v>352</v>
      </c>
      <c r="B890" s="56" t="s">
        <v>152</v>
      </c>
      <c r="C890" s="43" t="s">
        <v>20</v>
      </c>
      <c r="D890" s="43" t="s">
        <v>20</v>
      </c>
      <c r="E890" s="43" t="s">
        <v>303</v>
      </c>
      <c r="F890" s="43"/>
      <c r="G890" s="46">
        <f t="shared" si="59"/>
        <v>16</v>
      </c>
      <c r="H890" s="46">
        <f t="shared" si="59"/>
        <v>16</v>
      </c>
      <c r="I890" s="46">
        <f t="shared" si="59"/>
        <v>16</v>
      </c>
    </row>
    <row r="891" spans="1:9" s="28" customFormat="1" x14ac:dyDescent="0.25">
      <c r="A891" s="55" t="s">
        <v>17</v>
      </c>
      <c r="B891" s="56" t="s">
        <v>152</v>
      </c>
      <c r="C891" s="43" t="s">
        <v>20</v>
      </c>
      <c r="D891" s="43" t="s">
        <v>20</v>
      </c>
      <c r="E891" s="43" t="s">
        <v>303</v>
      </c>
      <c r="F891" s="43" t="s">
        <v>18</v>
      </c>
      <c r="G891" s="46">
        <v>16</v>
      </c>
      <c r="H891" s="46">
        <v>16</v>
      </c>
      <c r="I891" s="46">
        <v>16</v>
      </c>
    </row>
    <row r="892" spans="1:9" s="28" customFormat="1" x14ac:dyDescent="0.25">
      <c r="A892" s="54" t="s">
        <v>108</v>
      </c>
      <c r="B892" s="53" t="s">
        <v>152</v>
      </c>
      <c r="C892" s="45" t="s">
        <v>20</v>
      </c>
      <c r="D892" s="45" t="s">
        <v>109</v>
      </c>
      <c r="E892" s="43"/>
      <c r="F892" s="43"/>
      <c r="G892" s="44">
        <f>G893+G895</f>
        <v>606.70000000000005</v>
      </c>
      <c r="H892" s="44">
        <f>H893+H898</f>
        <v>248.5</v>
      </c>
      <c r="I892" s="44">
        <f>I893+I898</f>
        <v>248.5</v>
      </c>
    </row>
    <row r="893" spans="1:9" s="28" customFormat="1" ht="27" customHeight="1" x14ac:dyDescent="0.25">
      <c r="A893" s="55" t="s">
        <v>97</v>
      </c>
      <c r="B893" s="56" t="s">
        <v>152</v>
      </c>
      <c r="C893" s="43" t="s">
        <v>20</v>
      </c>
      <c r="D893" s="43" t="s">
        <v>109</v>
      </c>
      <c r="E893" s="43" t="s">
        <v>208</v>
      </c>
      <c r="F893" s="43"/>
      <c r="G893" s="46">
        <f t="shared" ref="G893:I893" si="60">G894</f>
        <v>280.5</v>
      </c>
      <c r="H893" s="46">
        <f t="shared" si="60"/>
        <v>230.5</v>
      </c>
      <c r="I893" s="46">
        <f t="shared" si="60"/>
        <v>230.5</v>
      </c>
    </row>
    <row r="894" spans="1:9" s="28" customFormat="1" ht="26.25" x14ac:dyDescent="0.25">
      <c r="A894" s="55" t="s">
        <v>899</v>
      </c>
      <c r="B894" s="56" t="s">
        <v>152</v>
      </c>
      <c r="C894" s="43" t="s">
        <v>20</v>
      </c>
      <c r="D894" s="43" t="s">
        <v>109</v>
      </c>
      <c r="E894" s="43" t="s">
        <v>208</v>
      </c>
      <c r="F894" s="43" t="s">
        <v>157</v>
      </c>
      <c r="G894" s="80">
        <v>280.5</v>
      </c>
      <c r="H894" s="46">
        <v>230.5</v>
      </c>
      <c r="I894" s="46">
        <v>230.5</v>
      </c>
    </row>
    <row r="895" spans="1:9" s="28" customFormat="1" ht="39" x14ac:dyDescent="0.25">
      <c r="A895" s="54" t="s">
        <v>598</v>
      </c>
      <c r="B895" s="53" t="s">
        <v>152</v>
      </c>
      <c r="C895" s="45" t="s">
        <v>20</v>
      </c>
      <c r="D895" s="45" t="s">
        <v>109</v>
      </c>
      <c r="E895" s="45" t="s">
        <v>38</v>
      </c>
      <c r="F895" s="43"/>
      <c r="G895" s="46">
        <f>G896+G898</f>
        <v>326.2</v>
      </c>
      <c r="H895" s="46">
        <f>H896+H898</f>
        <v>18</v>
      </c>
      <c r="I895" s="46">
        <f>I896+I898</f>
        <v>18</v>
      </c>
    </row>
    <row r="896" spans="1:9" s="28" customFormat="1" ht="51.75" x14ac:dyDescent="0.25">
      <c r="A896" s="59" t="s">
        <v>39</v>
      </c>
      <c r="B896" s="43" t="s">
        <v>152</v>
      </c>
      <c r="C896" s="43" t="s">
        <v>20</v>
      </c>
      <c r="D896" s="43" t="s">
        <v>109</v>
      </c>
      <c r="E896" s="43" t="s">
        <v>40</v>
      </c>
      <c r="F896" s="43"/>
      <c r="G896" s="46">
        <f t="shared" ref="G896" si="61">G897</f>
        <v>308.2</v>
      </c>
      <c r="H896" s="46">
        <v>0</v>
      </c>
      <c r="I896" s="46">
        <v>0</v>
      </c>
    </row>
    <row r="897" spans="1:9" s="28" customFormat="1" x14ac:dyDescent="0.25">
      <c r="A897" s="55" t="s">
        <v>17</v>
      </c>
      <c r="B897" s="43" t="s">
        <v>152</v>
      </c>
      <c r="C897" s="43" t="s">
        <v>20</v>
      </c>
      <c r="D897" s="43" t="s">
        <v>109</v>
      </c>
      <c r="E897" s="43" t="s">
        <v>40</v>
      </c>
      <c r="F897" s="43" t="s">
        <v>18</v>
      </c>
      <c r="G897" s="46">
        <v>308.2</v>
      </c>
      <c r="H897" s="46">
        <v>0</v>
      </c>
      <c r="I897" s="46">
        <v>0</v>
      </c>
    </row>
    <row r="898" spans="1:9" s="28" customFormat="1" ht="51.75" x14ac:dyDescent="0.25">
      <c r="A898" s="55" t="s">
        <v>720</v>
      </c>
      <c r="B898" s="56" t="s">
        <v>152</v>
      </c>
      <c r="C898" s="43" t="s">
        <v>20</v>
      </c>
      <c r="D898" s="43" t="s">
        <v>109</v>
      </c>
      <c r="E898" s="43" t="s">
        <v>721</v>
      </c>
      <c r="F898" s="43"/>
      <c r="G898" s="46">
        <f>G899</f>
        <v>18</v>
      </c>
      <c r="H898" s="46">
        <f>H899</f>
        <v>18</v>
      </c>
      <c r="I898" s="46">
        <f>I899</f>
        <v>18</v>
      </c>
    </row>
    <row r="899" spans="1:9" s="28" customFormat="1" x14ac:dyDescent="0.25">
      <c r="A899" s="55" t="s">
        <v>722</v>
      </c>
      <c r="B899" s="56" t="s">
        <v>152</v>
      </c>
      <c r="C899" s="43" t="s">
        <v>20</v>
      </c>
      <c r="D899" s="43" t="s">
        <v>109</v>
      </c>
      <c r="E899" s="43" t="s">
        <v>721</v>
      </c>
      <c r="F899" s="43" t="s">
        <v>18</v>
      </c>
      <c r="G899" s="46">
        <v>18</v>
      </c>
      <c r="H899" s="46">
        <v>18</v>
      </c>
      <c r="I899" s="46">
        <v>18</v>
      </c>
    </row>
    <row r="900" spans="1:9" s="28" customFormat="1" x14ac:dyDescent="0.25">
      <c r="A900" s="54" t="s">
        <v>115</v>
      </c>
      <c r="B900" s="53" t="s">
        <v>152</v>
      </c>
      <c r="C900" s="45" t="s">
        <v>116</v>
      </c>
      <c r="D900" s="45"/>
      <c r="E900" s="45"/>
      <c r="F900" s="45"/>
      <c r="G900" s="44">
        <f>G901+G913+G904</f>
        <v>19091</v>
      </c>
      <c r="H900" s="44">
        <f>H901+H913</f>
        <v>17862.5</v>
      </c>
      <c r="I900" s="44">
        <f>I901+I913</f>
        <v>17895.8</v>
      </c>
    </row>
    <row r="901" spans="1:9" s="28" customFormat="1" x14ac:dyDescent="0.25">
      <c r="A901" s="54" t="s">
        <v>397</v>
      </c>
      <c r="B901" s="53" t="s">
        <v>152</v>
      </c>
      <c r="C901" s="45" t="s">
        <v>116</v>
      </c>
      <c r="D901" s="45" t="s">
        <v>46</v>
      </c>
      <c r="E901" s="45"/>
      <c r="F901" s="45"/>
      <c r="G901" s="44">
        <f t="shared" ref="G901:I902" si="62">G902</f>
        <v>4590</v>
      </c>
      <c r="H901" s="44">
        <f t="shared" si="62"/>
        <v>4590</v>
      </c>
      <c r="I901" s="44">
        <f>I902</f>
        <v>4590</v>
      </c>
    </row>
    <row r="902" spans="1:9" s="28" customFormat="1" ht="64.5" x14ac:dyDescent="0.25">
      <c r="A902" s="55" t="s">
        <v>398</v>
      </c>
      <c r="B902" s="56" t="s">
        <v>152</v>
      </c>
      <c r="C902" s="43" t="s">
        <v>116</v>
      </c>
      <c r="D902" s="43" t="s">
        <v>46</v>
      </c>
      <c r="E902" s="43" t="s">
        <v>194</v>
      </c>
      <c r="F902" s="43"/>
      <c r="G902" s="46">
        <f t="shared" si="62"/>
        <v>4590</v>
      </c>
      <c r="H902" s="46">
        <f t="shared" si="62"/>
        <v>4590</v>
      </c>
      <c r="I902" s="46">
        <f t="shared" si="62"/>
        <v>4590</v>
      </c>
    </row>
    <row r="903" spans="1:9" s="28" customFormat="1" ht="26.25" x14ac:dyDescent="0.25">
      <c r="A903" s="55" t="s">
        <v>99</v>
      </c>
      <c r="B903" s="56" t="s">
        <v>152</v>
      </c>
      <c r="C903" s="43" t="s">
        <v>116</v>
      </c>
      <c r="D903" s="43" t="s">
        <v>46</v>
      </c>
      <c r="E903" s="43" t="s">
        <v>194</v>
      </c>
      <c r="F903" s="43" t="s">
        <v>100</v>
      </c>
      <c r="G903" s="46">
        <v>4590</v>
      </c>
      <c r="H903" s="46">
        <v>4590</v>
      </c>
      <c r="I903" s="46">
        <v>4590</v>
      </c>
    </row>
    <row r="904" spans="1:9" s="28" customFormat="1" ht="15.75" customHeight="1" x14ac:dyDescent="0.25">
      <c r="A904" s="54" t="s">
        <v>117</v>
      </c>
      <c r="B904" s="53" t="s">
        <v>152</v>
      </c>
      <c r="C904" s="45" t="s">
        <v>116</v>
      </c>
      <c r="D904" s="45" t="s">
        <v>118</v>
      </c>
      <c r="E904" s="45"/>
      <c r="F904" s="45"/>
      <c r="G904" s="44">
        <f>G907+G909+G911</f>
        <v>555.6</v>
      </c>
      <c r="H904" s="44">
        <v>0</v>
      </c>
      <c r="I904" s="44">
        <v>0</v>
      </c>
    </row>
    <row r="905" spans="1:9" s="28" customFormat="1" ht="64.5" x14ac:dyDescent="0.25">
      <c r="A905" s="54" t="s">
        <v>801</v>
      </c>
      <c r="B905" s="53" t="s">
        <v>152</v>
      </c>
      <c r="C905" s="53" t="s">
        <v>116</v>
      </c>
      <c r="D905" s="45" t="s">
        <v>118</v>
      </c>
      <c r="E905" s="45" t="s">
        <v>185</v>
      </c>
      <c r="F905" s="45"/>
      <c r="G905" s="44">
        <f>G906</f>
        <v>555.6</v>
      </c>
      <c r="H905" s="44">
        <v>0</v>
      </c>
      <c r="I905" s="44">
        <v>0</v>
      </c>
    </row>
    <row r="906" spans="1:9" s="28" customFormat="1" ht="39" x14ac:dyDescent="0.25">
      <c r="A906" s="54" t="s">
        <v>642</v>
      </c>
      <c r="B906" s="53" t="s">
        <v>152</v>
      </c>
      <c r="C906" s="53" t="s">
        <v>116</v>
      </c>
      <c r="D906" s="45" t="s">
        <v>118</v>
      </c>
      <c r="E906" s="45" t="s">
        <v>696</v>
      </c>
      <c r="F906" s="45"/>
      <c r="G906" s="44">
        <f>G907+G909+G911</f>
        <v>555.6</v>
      </c>
      <c r="H906" s="44">
        <v>0</v>
      </c>
      <c r="I906" s="44">
        <v>0</v>
      </c>
    </row>
    <row r="907" spans="1:9" s="28" customFormat="1" ht="26.25" customHeight="1" x14ac:dyDescent="0.25">
      <c r="A907" s="55" t="s">
        <v>643</v>
      </c>
      <c r="B907" s="56" t="s">
        <v>152</v>
      </c>
      <c r="C907" s="43" t="s">
        <v>116</v>
      </c>
      <c r="D907" s="43" t="s">
        <v>118</v>
      </c>
      <c r="E907" s="43" t="s">
        <v>697</v>
      </c>
      <c r="F907" s="43"/>
      <c r="G907" s="46">
        <f>G908</f>
        <v>232.4</v>
      </c>
      <c r="H907" s="46">
        <v>0</v>
      </c>
      <c r="I907" s="46">
        <v>0</v>
      </c>
    </row>
    <row r="908" spans="1:9" s="28" customFormat="1" ht="24" customHeight="1" x14ac:dyDescent="0.25">
      <c r="A908" s="55" t="s">
        <v>87</v>
      </c>
      <c r="B908" s="56" t="s">
        <v>152</v>
      </c>
      <c r="C908" s="43" t="s">
        <v>116</v>
      </c>
      <c r="D908" s="43" t="s">
        <v>118</v>
      </c>
      <c r="E908" s="43" t="s">
        <v>697</v>
      </c>
      <c r="F908" s="43" t="s">
        <v>88</v>
      </c>
      <c r="G908" s="46">
        <v>232.4</v>
      </c>
      <c r="H908" s="46">
        <v>0</v>
      </c>
      <c r="I908" s="46">
        <v>0</v>
      </c>
    </row>
    <row r="909" spans="1:9" s="28" customFormat="1" ht="23.25" customHeight="1" x14ac:dyDescent="0.25">
      <c r="A909" s="61" t="s">
        <v>644</v>
      </c>
      <c r="B909" s="56" t="s">
        <v>152</v>
      </c>
      <c r="C909" s="43" t="s">
        <v>116</v>
      </c>
      <c r="D909" s="43" t="s">
        <v>118</v>
      </c>
      <c r="E909" s="43" t="s">
        <v>698</v>
      </c>
      <c r="F909" s="43"/>
      <c r="G909" s="46">
        <f>G910</f>
        <v>7.2</v>
      </c>
      <c r="H909" s="46">
        <v>0</v>
      </c>
      <c r="I909" s="46">
        <v>0</v>
      </c>
    </row>
    <row r="910" spans="1:9" s="28" customFormat="1" ht="24" customHeight="1" x14ac:dyDescent="0.25">
      <c r="A910" s="55" t="s">
        <v>87</v>
      </c>
      <c r="B910" s="56" t="s">
        <v>152</v>
      </c>
      <c r="C910" s="43" t="s">
        <v>116</v>
      </c>
      <c r="D910" s="43" t="s">
        <v>118</v>
      </c>
      <c r="E910" s="43" t="s">
        <v>698</v>
      </c>
      <c r="F910" s="43" t="s">
        <v>88</v>
      </c>
      <c r="G910" s="46">
        <v>7.2</v>
      </c>
      <c r="H910" s="46">
        <v>0</v>
      </c>
      <c r="I910" s="46">
        <v>0</v>
      </c>
    </row>
    <row r="911" spans="1:9" s="28" customFormat="1" ht="53.25" customHeight="1" x14ac:dyDescent="0.25">
      <c r="A911" s="61" t="s">
        <v>714</v>
      </c>
      <c r="B911" s="56" t="s">
        <v>152</v>
      </c>
      <c r="C911" s="43" t="s">
        <v>116</v>
      </c>
      <c r="D911" s="43" t="s">
        <v>118</v>
      </c>
      <c r="E911" s="43" t="s">
        <v>707</v>
      </c>
      <c r="F911" s="43"/>
      <c r="G911" s="46">
        <f>G912</f>
        <v>316</v>
      </c>
      <c r="H911" s="46">
        <f>H912</f>
        <v>0</v>
      </c>
      <c r="I911" s="46">
        <f>I912</f>
        <v>0</v>
      </c>
    </row>
    <row r="912" spans="1:9" s="28" customFormat="1" ht="26.25" x14ac:dyDescent="0.25">
      <c r="A912" s="55" t="s">
        <v>87</v>
      </c>
      <c r="B912" s="56" t="s">
        <v>152</v>
      </c>
      <c r="C912" s="43" t="s">
        <v>116</v>
      </c>
      <c r="D912" s="43" t="s">
        <v>118</v>
      </c>
      <c r="E912" s="43" t="s">
        <v>707</v>
      </c>
      <c r="F912" s="43" t="s">
        <v>88</v>
      </c>
      <c r="G912" s="46">
        <v>316</v>
      </c>
      <c r="H912" s="46">
        <v>0</v>
      </c>
      <c r="I912" s="46">
        <v>0</v>
      </c>
    </row>
    <row r="913" spans="1:9" s="28" customFormat="1" x14ac:dyDescent="0.25">
      <c r="A913" s="54" t="s">
        <v>120</v>
      </c>
      <c r="B913" s="53" t="s">
        <v>152</v>
      </c>
      <c r="C913" s="45" t="s">
        <v>116</v>
      </c>
      <c r="D913" s="45" t="s">
        <v>10</v>
      </c>
      <c r="E913" s="45"/>
      <c r="F913" s="45"/>
      <c r="G913" s="44">
        <f>G914+G920</f>
        <v>13945.4</v>
      </c>
      <c r="H913" s="44">
        <f>H914+H920</f>
        <v>13272.5</v>
      </c>
      <c r="I913" s="44">
        <f>I914+I920</f>
        <v>13305.8</v>
      </c>
    </row>
    <row r="914" spans="1:9" s="28" customFormat="1" ht="39" x14ac:dyDescent="0.25">
      <c r="A914" s="54" t="s">
        <v>598</v>
      </c>
      <c r="B914" s="53" t="s">
        <v>152</v>
      </c>
      <c r="C914" s="45" t="s">
        <v>116</v>
      </c>
      <c r="D914" s="45" t="s">
        <v>10</v>
      </c>
      <c r="E914" s="45" t="s">
        <v>38</v>
      </c>
      <c r="F914" s="43"/>
      <c r="G914" s="46">
        <f t="shared" ref="G914:I914" si="63">G915</f>
        <v>13050</v>
      </c>
      <c r="H914" s="46">
        <f t="shared" si="63"/>
        <v>11702</v>
      </c>
      <c r="I914" s="46">
        <f t="shared" si="63"/>
        <v>11702</v>
      </c>
    </row>
    <row r="915" spans="1:9" s="28" customFormat="1" x14ac:dyDescent="0.25">
      <c r="A915" s="54" t="s">
        <v>114</v>
      </c>
      <c r="B915" s="53" t="s">
        <v>152</v>
      </c>
      <c r="C915" s="45" t="s">
        <v>116</v>
      </c>
      <c r="D915" s="45" t="s">
        <v>10</v>
      </c>
      <c r="E915" s="45" t="s">
        <v>42</v>
      </c>
      <c r="F915" s="43"/>
      <c r="G915" s="73">
        <f>G918+G916</f>
        <v>13050</v>
      </c>
      <c r="H915" s="73">
        <f>H918</f>
        <v>11702</v>
      </c>
      <c r="I915" s="73">
        <f>I918</f>
        <v>11702</v>
      </c>
    </row>
    <row r="916" spans="1:9" s="28" customFormat="1" ht="51.75" hidden="1" x14ac:dyDescent="0.25">
      <c r="A916" s="55" t="s">
        <v>679</v>
      </c>
      <c r="B916" s="56" t="s">
        <v>152</v>
      </c>
      <c r="C916" s="43" t="s">
        <v>116</v>
      </c>
      <c r="D916" s="43" t="s">
        <v>10</v>
      </c>
      <c r="E916" s="43" t="s">
        <v>318</v>
      </c>
      <c r="F916" s="43"/>
      <c r="G916" s="73">
        <f>G917</f>
        <v>0</v>
      </c>
      <c r="H916" s="73">
        <v>0</v>
      </c>
      <c r="I916" s="73">
        <v>0</v>
      </c>
    </row>
    <row r="917" spans="1:9" s="28" customFormat="1" hidden="1" x14ac:dyDescent="0.25">
      <c r="A917" s="55" t="s">
        <v>205</v>
      </c>
      <c r="B917" s="56" t="s">
        <v>152</v>
      </c>
      <c r="C917" s="43" t="s">
        <v>116</v>
      </c>
      <c r="D917" s="43" t="s">
        <v>10</v>
      </c>
      <c r="E917" s="43" t="s">
        <v>318</v>
      </c>
      <c r="F917" s="43" t="s">
        <v>206</v>
      </c>
      <c r="G917" s="73"/>
      <c r="H917" s="73">
        <v>0</v>
      </c>
      <c r="I917" s="73">
        <v>0</v>
      </c>
    </row>
    <row r="918" spans="1:9" s="28" customFormat="1" ht="64.5" x14ac:dyDescent="0.25">
      <c r="A918" s="55" t="s">
        <v>241</v>
      </c>
      <c r="B918" s="56" t="s">
        <v>152</v>
      </c>
      <c r="C918" s="43" t="s">
        <v>116</v>
      </c>
      <c r="D918" s="43" t="s">
        <v>10</v>
      </c>
      <c r="E918" s="43" t="s">
        <v>319</v>
      </c>
      <c r="F918" s="43"/>
      <c r="G918" s="46">
        <f t="shared" ref="G918:I918" si="64">G919</f>
        <v>13050</v>
      </c>
      <c r="H918" s="46">
        <f t="shared" si="64"/>
        <v>11702</v>
      </c>
      <c r="I918" s="46">
        <f t="shared" si="64"/>
        <v>11702</v>
      </c>
    </row>
    <row r="919" spans="1:9" s="28" customFormat="1" x14ac:dyDescent="0.25">
      <c r="A919" s="55" t="s">
        <v>205</v>
      </c>
      <c r="B919" s="56" t="s">
        <v>152</v>
      </c>
      <c r="C919" s="43" t="s">
        <v>116</v>
      </c>
      <c r="D919" s="43" t="s">
        <v>10</v>
      </c>
      <c r="E919" s="43" t="s">
        <v>319</v>
      </c>
      <c r="F919" s="43" t="s">
        <v>206</v>
      </c>
      <c r="G919" s="46">
        <v>13050</v>
      </c>
      <c r="H919" s="46">
        <v>11702</v>
      </c>
      <c r="I919" s="46">
        <v>11702</v>
      </c>
    </row>
    <row r="920" spans="1:9" s="28" customFormat="1" ht="51.75" x14ac:dyDescent="0.25">
      <c r="A920" s="54" t="s">
        <v>778</v>
      </c>
      <c r="B920" s="53" t="s">
        <v>152</v>
      </c>
      <c r="C920" s="45" t="s">
        <v>116</v>
      </c>
      <c r="D920" s="45" t="s">
        <v>10</v>
      </c>
      <c r="E920" s="45" t="s">
        <v>596</v>
      </c>
      <c r="F920" s="45"/>
      <c r="G920" s="46">
        <f t="shared" ref="G920:I921" si="65">G921</f>
        <v>895.4</v>
      </c>
      <c r="H920" s="46">
        <f t="shared" si="65"/>
        <v>1570.5</v>
      </c>
      <c r="I920" s="46">
        <f t="shared" si="65"/>
        <v>1603.8</v>
      </c>
    </row>
    <row r="921" spans="1:9" s="28" customFormat="1" ht="39" x14ac:dyDescent="0.25">
      <c r="A921" s="55" t="s">
        <v>330</v>
      </c>
      <c r="B921" s="56" t="s">
        <v>152</v>
      </c>
      <c r="C921" s="43" t="s">
        <v>116</v>
      </c>
      <c r="D921" s="43" t="s">
        <v>10</v>
      </c>
      <c r="E921" s="43" t="s">
        <v>597</v>
      </c>
      <c r="F921" s="43"/>
      <c r="G921" s="46">
        <f t="shared" si="65"/>
        <v>895.4</v>
      </c>
      <c r="H921" s="46">
        <f t="shared" si="65"/>
        <v>1570.5</v>
      </c>
      <c r="I921" s="46">
        <f t="shared" si="65"/>
        <v>1603.8</v>
      </c>
    </row>
    <row r="922" spans="1:9" s="28" customFormat="1" ht="26.25" x14ac:dyDescent="0.25">
      <c r="A922" s="55" t="s">
        <v>87</v>
      </c>
      <c r="B922" s="56" t="s">
        <v>152</v>
      </c>
      <c r="C922" s="43" t="s">
        <v>116</v>
      </c>
      <c r="D922" s="43" t="s">
        <v>10</v>
      </c>
      <c r="E922" s="43" t="s">
        <v>597</v>
      </c>
      <c r="F922" s="43" t="s">
        <v>88</v>
      </c>
      <c r="G922" s="46">
        <v>895.4</v>
      </c>
      <c r="H922" s="46">
        <v>1570.5</v>
      </c>
      <c r="I922" s="46">
        <v>1603.8</v>
      </c>
    </row>
    <row r="923" spans="1:9" s="28" customFormat="1" ht="26.25" x14ac:dyDescent="0.25">
      <c r="A923" s="54" t="s">
        <v>196</v>
      </c>
      <c r="B923" s="53" t="s">
        <v>197</v>
      </c>
      <c r="C923" s="45"/>
      <c r="D923" s="45"/>
      <c r="E923" s="45"/>
      <c r="F923" s="45"/>
      <c r="G923" s="44">
        <f>G924+G941</f>
        <v>2299.3000000000002</v>
      </c>
      <c r="H923" s="44">
        <f>H924</f>
        <v>2123</v>
      </c>
      <c r="I923" s="44">
        <f>I924</f>
        <v>2123</v>
      </c>
    </row>
    <row r="924" spans="1:9" s="28" customFormat="1" x14ac:dyDescent="0.25">
      <c r="A924" s="54" t="s">
        <v>124</v>
      </c>
      <c r="B924" s="53" t="s">
        <v>197</v>
      </c>
      <c r="C924" s="45" t="s">
        <v>46</v>
      </c>
      <c r="D924" s="45"/>
      <c r="E924" s="45"/>
      <c r="F924" s="45"/>
      <c r="G924" s="44">
        <f t="shared" ref="G924:I924" si="66">G925</f>
        <v>2283.6000000000004</v>
      </c>
      <c r="H924" s="44">
        <f t="shared" si="66"/>
        <v>2123</v>
      </c>
      <c r="I924" s="44">
        <f t="shared" si="66"/>
        <v>2123</v>
      </c>
    </row>
    <row r="925" spans="1:9" s="28" customFormat="1" ht="37.5" customHeight="1" x14ac:dyDescent="0.25">
      <c r="A925" s="54" t="s">
        <v>198</v>
      </c>
      <c r="B925" s="53" t="s">
        <v>197</v>
      </c>
      <c r="C925" s="45" t="s">
        <v>46</v>
      </c>
      <c r="D925" s="45" t="s">
        <v>199</v>
      </c>
      <c r="E925" s="45"/>
      <c r="F925" s="45"/>
      <c r="G925" s="44">
        <f>G926+G933+G938+G930+G936</f>
        <v>2283.6000000000004</v>
      </c>
      <c r="H925" s="44">
        <f>H926+H933+H938</f>
        <v>2123</v>
      </c>
      <c r="I925" s="44">
        <f>I926+I933+I938</f>
        <v>2123</v>
      </c>
    </row>
    <row r="926" spans="1:9" s="28" customFormat="1" ht="26.25" x14ac:dyDescent="0.25">
      <c r="A926" s="55" t="s">
        <v>760</v>
      </c>
      <c r="B926" s="56" t="s">
        <v>197</v>
      </c>
      <c r="C926" s="43" t="s">
        <v>46</v>
      </c>
      <c r="D926" s="43" t="s">
        <v>199</v>
      </c>
      <c r="E926" s="43" t="s">
        <v>200</v>
      </c>
      <c r="F926" s="43"/>
      <c r="G926" s="46">
        <f>G927+G928+G929</f>
        <v>1137.2</v>
      </c>
      <c r="H926" s="46">
        <f>H927+H928+H929</f>
        <v>1059.8</v>
      </c>
      <c r="I926" s="46">
        <f>I927+I928+I929</f>
        <v>1059.8</v>
      </c>
    </row>
    <row r="927" spans="1:9" s="28" customFormat="1" ht="26.25" x14ac:dyDescent="0.25">
      <c r="A927" s="55" t="s">
        <v>899</v>
      </c>
      <c r="B927" s="56" t="s">
        <v>197</v>
      </c>
      <c r="C927" s="43" t="s">
        <v>46</v>
      </c>
      <c r="D927" s="43" t="s">
        <v>199</v>
      </c>
      <c r="E927" s="43" t="s">
        <v>200</v>
      </c>
      <c r="F927" s="43" t="s">
        <v>157</v>
      </c>
      <c r="G927" s="46">
        <v>1125</v>
      </c>
      <c r="H927" s="46">
        <v>1039.8</v>
      </c>
      <c r="I927" s="46">
        <v>1039.8</v>
      </c>
    </row>
    <row r="928" spans="1:9" s="28" customFormat="1" ht="39" x14ac:dyDescent="0.25">
      <c r="A928" s="55" t="s">
        <v>898</v>
      </c>
      <c r="B928" s="56" t="s">
        <v>197</v>
      </c>
      <c r="C928" s="43" t="s">
        <v>46</v>
      </c>
      <c r="D928" s="43" t="s">
        <v>199</v>
      </c>
      <c r="E928" s="43" t="s">
        <v>200</v>
      </c>
      <c r="F928" s="43" t="s">
        <v>67</v>
      </c>
      <c r="G928" s="46">
        <v>12.2</v>
      </c>
      <c r="H928" s="46">
        <v>20</v>
      </c>
      <c r="I928" s="46">
        <v>20</v>
      </c>
    </row>
    <row r="929" spans="1:9" s="28" customFormat="1" hidden="1" x14ac:dyDescent="0.25">
      <c r="A929" s="61" t="s">
        <v>160</v>
      </c>
      <c r="B929" s="43" t="s">
        <v>197</v>
      </c>
      <c r="C929" s="43" t="s">
        <v>46</v>
      </c>
      <c r="D929" s="43" t="s">
        <v>199</v>
      </c>
      <c r="E929" s="43" t="s">
        <v>200</v>
      </c>
      <c r="F929" s="43" t="s">
        <v>161</v>
      </c>
      <c r="G929" s="46">
        <v>0</v>
      </c>
      <c r="H929" s="46">
        <v>0</v>
      </c>
      <c r="I929" s="46">
        <v>0</v>
      </c>
    </row>
    <row r="930" spans="1:9" s="28" customFormat="1" ht="39" x14ac:dyDescent="0.25">
      <c r="A930" s="61" t="s">
        <v>905</v>
      </c>
      <c r="B930" s="56" t="s">
        <v>197</v>
      </c>
      <c r="C930" s="43" t="s">
        <v>46</v>
      </c>
      <c r="D930" s="43" t="s">
        <v>199</v>
      </c>
      <c r="E930" s="43" t="s">
        <v>904</v>
      </c>
      <c r="F930" s="43"/>
      <c r="G930" s="46">
        <f>G931</f>
        <v>14</v>
      </c>
      <c r="H930" s="46">
        <f>H931</f>
        <v>0</v>
      </c>
      <c r="I930" s="46">
        <f>I931</f>
        <v>0</v>
      </c>
    </row>
    <row r="931" spans="1:9" s="28" customFormat="1" ht="26.25" x14ac:dyDescent="0.25">
      <c r="A931" s="55" t="s">
        <v>899</v>
      </c>
      <c r="B931" s="56" t="s">
        <v>197</v>
      </c>
      <c r="C931" s="43" t="s">
        <v>46</v>
      </c>
      <c r="D931" s="43" t="s">
        <v>199</v>
      </c>
      <c r="E931" s="43" t="s">
        <v>904</v>
      </c>
      <c r="F931" s="43" t="s">
        <v>157</v>
      </c>
      <c r="G931" s="46">
        <v>14</v>
      </c>
      <c r="H931" s="46">
        <v>0</v>
      </c>
      <c r="I931" s="46">
        <v>0</v>
      </c>
    </row>
    <row r="932" spans="1:9" s="28" customFormat="1" ht="26.25" hidden="1" x14ac:dyDescent="0.25">
      <c r="A932" s="55" t="s">
        <v>201</v>
      </c>
      <c r="B932" s="56" t="s">
        <v>197</v>
      </c>
      <c r="C932" s="43" t="s">
        <v>46</v>
      </c>
      <c r="D932" s="43" t="s">
        <v>199</v>
      </c>
      <c r="E932" s="43" t="s">
        <v>202</v>
      </c>
      <c r="F932" s="43"/>
      <c r="G932" s="46"/>
      <c r="H932" s="46"/>
      <c r="I932" s="46"/>
    </row>
    <row r="933" spans="1:9" s="28" customFormat="1" x14ac:dyDescent="0.25">
      <c r="A933" s="55" t="s">
        <v>758</v>
      </c>
      <c r="B933" s="56" t="s">
        <v>197</v>
      </c>
      <c r="C933" s="43" t="s">
        <v>46</v>
      </c>
      <c r="D933" s="43" t="s">
        <v>199</v>
      </c>
      <c r="E933" s="43" t="s">
        <v>202</v>
      </c>
      <c r="F933" s="43"/>
      <c r="G933" s="46">
        <f>G934+G935</f>
        <v>858.6</v>
      </c>
      <c r="H933" s="46">
        <f>H934+H935</f>
        <v>799.2</v>
      </c>
      <c r="I933" s="46">
        <f>I934+I935</f>
        <v>799.2</v>
      </c>
    </row>
    <row r="934" spans="1:9" s="28" customFormat="1" ht="26.25" x14ac:dyDescent="0.25">
      <c r="A934" s="55" t="s">
        <v>899</v>
      </c>
      <c r="B934" s="56" t="s">
        <v>197</v>
      </c>
      <c r="C934" s="43" t="s">
        <v>46</v>
      </c>
      <c r="D934" s="43" t="s">
        <v>199</v>
      </c>
      <c r="E934" s="43" t="s">
        <v>202</v>
      </c>
      <c r="F934" s="43" t="s">
        <v>157</v>
      </c>
      <c r="G934" s="80">
        <v>858.6</v>
      </c>
      <c r="H934" s="46">
        <v>799.2</v>
      </c>
      <c r="I934" s="46">
        <v>799.2</v>
      </c>
    </row>
    <row r="935" spans="1:9" s="28" customFormat="1" ht="26.25" hidden="1" x14ac:dyDescent="0.25">
      <c r="A935" s="55" t="s">
        <v>66</v>
      </c>
      <c r="B935" s="56" t="s">
        <v>197</v>
      </c>
      <c r="C935" s="43" t="s">
        <v>46</v>
      </c>
      <c r="D935" s="43" t="s">
        <v>199</v>
      </c>
      <c r="E935" s="43" t="s">
        <v>742</v>
      </c>
      <c r="F935" s="43" t="s">
        <v>67</v>
      </c>
      <c r="G935" s="46"/>
      <c r="H935" s="46"/>
      <c r="I935" s="46"/>
    </row>
    <row r="936" spans="1:9" s="28" customFormat="1" ht="39" x14ac:dyDescent="0.25">
      <c r="A936" s="61" t="s">
        <v>906</v>
      </c>
      <c r="B936" s="56" t="s">
        <v>197</v>
      </c>
      <c r="C936" s="43" t="s">
        <v>46</v>
      </c>
      <c r="D936" s="43" t="s">
        <v>199</v>
      </c>
      <c r="E936" s="43" t="s">
        <v>907</v>
      </c>
      <c r="F936" s="43"/>
      <c r="G936" s="46">
        <f>G937</f>
        <v>14.9</v>
      </c>
      <c r="H936" s="46">
        <v>0</v>
      </c>
      <c r="I936" s="46">
        <v>0</v>
      </c>
    </row>
    <row r="937" spans="1:9" s="28" customFormat="1" ht="26.25" x14ac:dyDescent="0.25">
      <c r="A937" s="55" t="s">
        <v>899</v>
      </c>
      <c r="B937" s="56" t="s">
        <v>197</v>
      </c>
      <c r="C937" s="43" t="s">
        <v>46</v>
      </c>
      <c r="D937" s="43" t="s">
        <v>199</v>
      </c>
      <c r="E937" s="43" t="s">
        <v>907</v>
      </c>
      <c r="F937" s="43" t="s">
        <v>157</v>
      </c>
      <c r="G937" s="46">
        <v>14.9</v>
      </c>
      <c r="H937" s="46">
        <v>0</v>
      </c>
      <c r="I937" s="46">
        <v>0</v>
      </c>
    </row>
    <row r="938" spans="1:9" s="28" customFormat="1" x14ac:dyDescent="0.25">
      <c r="A938" s="55" t="s">
        <v>759</v>
      </c>
      <c r="B938" s="56" t="s">
        <v>197</v>
      </c>
      <c r="C938" s="43" t="s">
        <v>46</v>
      </c>
      <c r="D938" s="43" t="s">
        <v>199</v>
      </c>
      <c r="E938" s="43" t="s">
        <v>903</v>
      </c>
      <c r="F938" s="43"/>
      <c r="G938" s="46">
        <f>G939+G940</f>
        <v>258.89999999999998</v>
      </c>
      <c r="H938" s="46">
        <f>H939+H940</f>
        <v>264</v>
      </c>
      <c r="I938" s="46">
        <f>I939+I940</f>
        <v>264</v>
      </c>
    </row>
    <row r="939" spans="1:9" s="28" customFormat="1" ht="26.25" x14ac:dyDescent="0.25">
      <c r="A939" s="55" t="s">
        <v>899</v>
      </c>
      <c r="B939" s="56" t="s">
        <v>197</v>
      </c>
      <c r="C939" s="43" t="s">
        <v>46</v>
      </c>
      <c r="D939" s="43" t="s">
        <v>199</v>
      </c>
      <c r="E939" s="43" t="s">
        <v>903</v>
      </c>
      <c r="F939" s="43" t="s">
        <v>157</v>
      </c>
      <c r="G939" s="46">
        <v>241.4</v>
      </c>
      <c r="H939" s="46">
        <v>230.8</v>
      </c>
      <c r="I939" s="46">
        <v>240.8</v>
      </c>
    </row>
    <row r="940" spans="1:9" s="28" customFormat="1" ht="39" x14ac:dyDescent="0.25">
      <c r="A940" s="55" t="s">
        <v>898</v>
      </c>
      <c r="B940" s="56" t="s">
        <v>197</v>
      </c>
      <c r="C940" s="43" t="s">
        <v>46</v>
      </c>
      <c r="D940" s="43" t="s">
        <v>199</v>
      </c>
      <c r="E940" s="43" t="s">
        <v>903</v>
      </c>
      <c r="F940" s="43" t="s">
        <v>67</v>
      </c>
      <c r="G940" s="80">
        <v>17.5</v>
      </c>
      <c r="H940" s="46">
        <v>33.200000000000003</v>
      </c>
      <c r="I940" s="46">
        <v>23.2</v>
      </c>
    </row>
    <row r="941" spans="1:9" s="28" customFormat="1" x14ac:dyDescent="0.25">
      <c r="A941" s="54" t="s">
        <v>19</v>
      </c>
      <c r="B941" s="53" t="s">
        <v>197</v>
      </c>
      <c r="C941" s="45" t="s">
        <v>20</v>
      </c>
      <c r="D941" s="45"/>
      <c r="E941" s="45"/>
      <c r="F941" s="45"/>
      <c r="G941" s="44">
        <f>G942</f>
        <v>15.7</v>
      </c>
      <c r="H941" s="44">
        <v>0</v>
      </c>
      <c r="I941" s="44">
        <v>0</v>
      </c>
    </row>
    <row r="942" spans="1:9" s="28" customFormat="1" ht="26.25" x14ac:dyDescent="0.25">
      <c r="A942" s="54" t="s">
        <v>273</v>
      </c>
      <c r="B942" s="53" t="s">
        <v>197</v>
      </c>
      <c r="C942" s="45" t="s">
        <v>20</v>
      </c>
      <c r="D942" s="45" t="s">
        <v>163</v>
      </c>
      <c r="E942" s="45"/>
      <c r="F942" s="45"/>
      <c r="G942" s="44">
        <f>G943+G945</f>
        <v>15.7</v>
      </c>
      <c r="H942" s="44">
        <v>0</v>
      </c>
      <c r="I942" s="44">
        <v>0</v>
      </c>
    </row>
    <row r="943" spans="1:9" s="28" customFormat="1" ht="26.25" x14ac:dyDescent="0.25">
      <c r="A943" s="55" t="s">
        <v>760</v>
      </c>
      <c r="B943" s="56" t="s">
        <v>197</v>
      </c>
      <c r="C943" s="43" t="s">
        <v>20</v>
      </c>
      <c r="D943" s="43" t="s">
        <v>163</v>
      </c>
      <c r="E943" s="43" t="s">
        <v>200</v>
      </c>
      <c r="F943" s="43"/>
      <c r="G943" s="46">
        <f>G944</f>
        <v>2</v>
      </c>
      <c r="H943" s="46">
        <v>0</v>
      </c>
      <c r="I943" s="46">
        <v>0</v>
      </c>
    </row>
    <row r="944" spans="1:9" s="28" customFormat="1" ht="39" x14ac:dyDescent="0.25">
      <c r="A944" s="55" t="s">
        <v>898</v>
      </c>
      <c r="B944" s="56" t="s">
        <v>197</v>
      </c>
      <c r="C944" s="43" t="s">
        <v>20</v>
      </c>
      <c r="D944" s="43" t="s">
        <v>163</v>
      </c>
      <c r="E944" s="43" t="s">
        <v>200</v>
      </c>
      <c r="F944" s="43" t="s">
        <v>67</v>
      </c>
      <c r="G944" s="46">
        <v>2</v>
      </c>
      <c r="H944" s="46">
        <v>0</v>
      </c>
      <c r="I944" s="46">
        <v>0</v>
      </c>
    </row>
    <row r="945" spans="1:9" s="28" customFormat="1" x14ac:dyDescent="0.25">
      <c r="A945" s="55" t="s">
        <v>759</v>
      </c>
      <c r="B945" s="56" t="s">
        <v>197</v>
      </c>
      <c r="C945" s="43" t="s">
        <v>20</v>
      </c>
      <c r="D945" s="43" t="s">
        <v>163</v>
      </c>
      <c r="E945" s="43" t="s">
        <v>903</v>
      </c>
      <c r="F945" s="43"/>
      <c r="G945" s="46">
        <f>G946</f>
        <v>13.7</v>
      </c>
      <c r="H945" s="46">
        <v>0</v>
      </c>
      <c r="I945" s="46">
        <v>0</v>
      </c>
    </row>
    <row r="946" spans="1:9" s="28" customFormat="1" ht="39" x14ac:dyDescent="0.25">
      <c r="A946" s="55" t="s">
        <v>898</v>
      </c>
      <c r="B946" s="56" t="s">
        <v>197</v>
      </c>
      <c r="C946" s="43" t="s">
        <v>20</v>
      </c>
      <c r="D946" s="43" t="s">
        <v>163</v>
      </c>
      <c r="E946" s="43" t="s">
        <v>903</v>
      </c>
      <c r="F946" s="43" t="s">
        <v>67</v>
      </c>
      <c r="G946" s="46">
        <v>13.7</v>
      </c>
      <c r="H946" s="46">
        <v>0</v>
      </c>
      <c r="I946" s="46">
        <v>0</v>
      </c>
    </row>
    <row r="947" spans="1:9" x14ac:dyDescent="0.25">
      <c r="A947" s="55" t="s">
        <v>388</v>
      </c>
      <c r="B947" s="56"/>
      <c r="C947" s="43"/>
      <c r="D947" s="43"/>
      <c r="E947" s="43"/>
      <c r="F947" s="43"/>
      <c r="G947" s="46">
        <v>0</v>
      </c>
      <c r="H947" s="80">
        <v>10710.3</v>
      </c>
      <c r="I947" s="46">
        <v>13076.2</v>
      </c>
    </row>
    <row r="948" spans="1:9" x14ac:dyDescent="0.25">
      <c r="A948" s="70" t="s">
        <v>408</v>
      </c>
      <c r="B948" s="71"/>
      <c r="C948" s="48"/>
      <c r="D948" s="48"/>
      <c r="E948" s="48"/>
      <c r="F948" s="48"/>
      <c r="G948" s="91">
        <f>G11+G211+G514+G624+G923</f>
        <v>952437.86</v>
      </c>
      <c r="H948" s="91">
        <f>H11+H211+H514+H624+H923+H947</f>
        <v>486814.49999999994</v>
      </c>
      <c r="I948" s="84">
        <f>I11+I211+I514+I624+I923+I947</f>
        <v>477701.49999999994</v>
      </c>
    </row>
    <row r="951" spans="1:9" x14ac:dyDescent="0.25">
      <c r="H951" s="49"/>
      <c r="I951" s="49"/>
    </row>
    <row r="952" spans="1:9" x14ac:dyDescent="0.25">
      <c r="E952" s="49"/>
      <c r="H952" s="49"/>
      <c r="I952" s="49"/>
    </row>
    <row r="953" spans="1:9" x14ac:dyDescent="0.25">
      <c r="H953" s="49"/>
      <c r="I953" s="49"/>
    </row>
    <row r="954" spans="1:9" x14ac:dyDescent="0.25">
      <c r="H954" s="49"/>
      <c r="I954" s="49"/>
    </row>
    <row r="955" spans="1:9" x14ac:dyDescent="0.25">
      <c r="A955" s="20"/>
      <c r="B955" s="20"/>
      <c r="C955" s="20"/>
      <c r="D955" s="20"/>
      <c r="E955" s="20"/>
      <c r="F955" s="20"/>
      <c r="G955" s="20"/>
      <c r="H955" s="49"/>
      <c r="I955" s="49"/>
    </row>
    <row r="956" spans="1:9" x14ac:dyDescent="0.25">
      <c r="A956" s="20"/>
      <c r="B956" s="20"/>
      <c r="C956" s="20"/>
      <c r="D956" s="20"/>
      <c r="E956" s="20"/>
      <c r="F956" s="20"/>
      <c r="G956" s="20"/>
      <c r="H956" s="49"/>
      <c r="I956" s="49"/>
    </row>
    <row r="957" spans="1:9" x14ac:dyDescent="0.25">
      <c r="A957" s="20"/>
      <c r="B957" s="20"/>
      <c r="C957" s="20"/>
      <c r="D957" s="20"/>
      <c r="E957" s="20"/>
      <c r="F957" s="20"/>
      <c r="G957" s="20"/>
      <c r="H957" s="49"/>
      <c r="I957" s="49"/>
    </row>
    <row r="958" spans="1:9" x14ac:dyDescent="0.25">
      <c r="A958" s="20"/>
      <c r="B958" s="20"/>
      <c r="C958" s="20"/>
      <c r="D958" s="20"/>
      <c r="E958" s="20"/>
      <c r="F958" s="20"/>
      <c r="G958" s="20"/>
      <c r="H958" s="49"/>
      <c r="I958" s="49"/>
    </row>
  </sheetData>
  <mergeCells count="8">
    <mergeCell ref="H9:I9"/>
    <mergeCell ref="A8:G8"/>
    <mergeCell ref="A6:I6"/>
    <mergeCell ref="A7:I7"/>
    <mergeCell ref="G1:I1"/>
    <mergeCell ref="G2:I2"/>
    <mergeCell ref="G3:I3"/>
    <mergeCell ref="G4:I4"/>
  </mergeCells>
  <pageMargins left="0.70866141732283472" right="0.11811023622047245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2"/>
  <sheetViews>
    <sheetView view="pageBreakPreview" topLeftCell="A391" zoomScaleNormal="100" zoomScaleSheetLayoutView="100" workbookViewId="0">
      <selection activeCell="A518" sqref="A518:F519"/>
    </sheetView>
  </sheetViews>
  <sheetFormatPr defaultRowHeight="15" x14ac:dyDescent="0.25"/>
  <cols>
    <col min="1" max="1" width="39.7109375" style="23" customWidth="1"/>
    <col min="2" max="2" width="6.28515625" style="20" customWidth="1"/>
    <col min="3" max="3" width="5" style="20" customWidth="1"/>
    <col min="4" max="4" width="5.42578125" style="20" customWidth="1"/>
    <col min="5" max="5" width="14" style="20" customWidth="1"/>
    <col min="6" max="6" width="6.7109375" style="20" customWidth="1"/>
    <col min="7" max="7" width="10.42578125" style="22" customWidth="1"/>
    <col min="8" max="8" width="10.140625" style="20" customWidth="1"/>
    <col min="9" max="9" width="9.85546875" style="20" customWidth="1"/>
  </cols>
  <sheetData>
    <row r="1" spans="1:9" x14ac:dyDescent="0.25">
      <c r="A1" s="1"/>
      <c r="B1" s="2"/>
      <c r="C1" s="2"/>
      <c r="D1" s="2"/>
      <c r="E1" s="99" t="s">
        <v>213</v>
      </c>
      <c r="F1" s="99"/>
      <c r="G1" s="99"/>
      <c r="H1" s="99"/>
      <c r="I1" s="99"/>
    </row>
    <row r="2" spans="1:9" x14ac:dyDescent="0.25">
      <c r="A2" s="1"/>
      <c r="B2" s="2"/>
      <c r="C2" s="2"/>
      <c r="D2" s="2"/>
      <c r="E2" s="100" t="s">
        <v>0</v>
      </c>
      <c r="F2" s="100"/>
      <c r="G2" s="100"/>
      <c r="H2" s="100"/>
      <c r="I2" s="100"/>
    </row>
    <row r="3" spans="1:9" x14ac:dyDescent="0.25">
      <c r="A3" s="1"/>
      <c r="B3" s="2"/>
      <c r="C3" s="2"/>
      <c r="D3" s="2"/>
      <c r="E3" s="100" t="s">
        <v>1</v>
      </c>
      <c r="F3" s="100"/>
      <c r="G3" s="100"/>
      <c r="H3" s="100"/>
      <c r="I3" s="100"/>
    </row>
    <row r="4" spans="1:9" x14ac:dyDescent="0.25">
      <c r="A4" s="1"/>
      <c r="B4" s="2"/>
      <c r="C4" s="2"/>
      <c r="D4" s="2"/>
      <c r="E4" s="99" t="s">
        <v>212</v>
      </c>
      <c r="F4" s="99"/>
      <c r="G4" s="99"/>
      <c r="H4" s="99"/>
      <c r="I4" s="99"/>
    </row>
    <row r="5" spans="1:9" x14ac:dyDescent="0.25">
      <c r="A5" s="1"/>
      <c r="B5" s="2"/>
      <c r="C5" s="2"/>
      <c r="D5" s="2"/>
      <c r="E5" s="3"/>
      <c r="F5" s="3"/>
      <c r="G5" s="4"/>
    </row>
    <row r="6" spans="1:9" ht="15.75" x14ac:dyDescent="0.25">
      <c r="A6" s="94" t="s">
        <v>2</v>
      </c>
      <c r="B6" s="94"/>
      <c r="C6" s="94"/>
      <c r="D6" s="94"/>
      <c r="E6" s="94"/>
      <c r="F6" s="94"/>
      <c r="G6" s="94"/>
    </row>
    <row r="7" spans="1:9" ht="15.75" x14ac:dyDescent="0.25">
      <c r="A7" s="94" t="s">
        <v>290</v>
      </c>
      <c r="B7" s="94"/>
      <c r="C7" s="94"/>
      <c r="D7" s="94"/>
      <c r="E7" s="94"/>
      <c r="F7" s="94"/>
      <c r="G7" s="94"/>
    </row>
    <row r="8" spans="1:9" ht="15.75" x14ac:dyDescent="0.25">
      <c r="A8" s="94" t="s">
        <v>291</v>
      </c>
      <c r="B8" s="94"/>
      <c r="C8" s="94"/>
      <c r="D8" s="94"/>
      <c r="E8" s="94"/>
      <c r="F8" s="94"/>
      <c r="G8" s="94"/>
    </row>
    <row r="9" spans="1:9" x14ac:dyDescent="0.25">
      <c r="A9" s="1"/>
      <c r="B9" s="2"/>
      <c r="C9" s="2"/>
      <c r="D9" s="2"/>
      <c r="E9" s="3"/>
      <c r="F9" s="3"/>
      <c r="G9" s="4"/>
      <c r="H9" s="98" t="s">
        <v>207</v>
      </c>
      <c r="I9" s="98"/>
    </row>
    <row r="10" spans="1:9" x14ac:dyDescent="0.25">
      <c r="A10" s="5" t="s">
        <v>3</v>
      </c>
      <c r="B10" s="6" t="s">
        <v>4</v>
      </c>
      <c r="C10" s="6" t="s">
        <v>5</v>
      </c>
      <c r="D10" s="6" t="s">
        <v>6</v>
      </c>
      <c r="E10" s="5" t="s">
        <v>7</v>
      </c>
      <c r="F10" s="5" t="s">
        <v>8</v>
      </c>
      <c r="G10" s="7" t="s">
        <v>211</v>
      </c>
      <c r="H10" s="7" t="s">
        <v>245</v>
      </c>
      <c r="I10" s="7" t="s">
        <v>292</v>
      </c>
    </row>
    <row r="11" spans="1:9" ht="36.75" x14ac:dyDescent="0.25">
      <c r="A11" s="26" t="s">
        <v>343</v>
      </c>
      <c r="B11" s="8" t="s">
        <v>9</v>
      </c>
      <c r="C11" s="8"/>
      <c r="D11" s="8"/>
      <c r="E11" s="8"/>
      <c r="F11" s="8"/>
      <c r="G11" s="11">
        <f>G12+G18+G59+G114</f>
        <v>105790.59999999999</v>
      </c>
      <c r="H11" s="11">
        <f>H12+H18+H59+H114</f>
        <v>69581.100000000006</v>
      </c>
      <c r="I11" s="11">
        <f>I12+I18+I59+I114</f>
        <v>69581.100000000006</v>
      </c>
    </row>
    <row r="12" spans="1:9" x14ac:dyDescent="0.25">
      <c r="A12" s="9" t="s">
        <v>138</v>
      </c>
      <c r="B12" s="8" t="s">
        <v>9</v>
      </c>
      <c r="C12" s="8" t="s">
        <v>10</v>
      </c>
      <c r="D12" s="8"/>
      <c r="E12" s="10"/>
      <c r="F12" s="10"/>
      <c r="G12" s="11">
        <f>G13</f>
        <v>60</v>
      </c>
      <c r="H12" s="11">
        <f>H13</f>
        <v>60</v>
      </c>
      <c r="I12" s="11">
        <f>I13</f>
        <v>60</v>
      </c>
    </row>
    <row r="13" spans="1:9" ht="24.75" x14ac:dyDescent="0.25">
      <c r="A13" s="9" t="s">
        <v>11</v>
      </c>
      <c r="B13" s="8" t="s">
        <v>9</v>
      </c>
      <c r="C13" s="8" t="s">
        <v>10</v>
      </c>
      <c r="D13" s="8" t="s">
        <v>12</v>
      </c>
      <c r="E13" s="10"/>
      <c r="F13" s="10"/>
      <c r="G13" s="11">
        <f t="shared" ref="G13:I15" si="0">G14</f>
        <v>60</v>
      </c>
      <c r="H13" s="11">
        <f t="shared" si="0"/>
        <v>60</v>
      </c>
      <c r="I13" s="11">
        <f t="shared" si="0"/>
        <v>60</v>
      </c>
    </row>
    <row r="14" spans="1:9" ht="48.75" x14ac:dyDescent="0.25">
      <c r="A14" s="9" t="s">
        <v>293</v>
      </c>
      <c r="B14" s="8" t="s">
        <v>9</v>
      </c>
      <c r="C14" s="8" t="s">
        <v>10</v>
      </c>
      <c r="D14" s="8" t="s">
        <v>12</v>
      </c>
      <c r="E14" s="8" t="s">
        <v>13</v>
      </c>
      <c r="F14" s="10"/>
      <c r="G14" s="11">
        <f t="shared" si="0"/>
        <v>60</v>
      </c>
      <c r="H14" s="11">
        <f t="shared" si="0"/>
        <v>60</v>
      </c>
      <c r="I14" s="11">
        <f t="shared" si="0"/>
        <v>60</v>
      </c>
    </row>
    <row r="15" spans="1:9" ht="36.75" x14ac:dyDescent="0.25">
      <c r="A15" s="9" t="s">
        <v>344</v>
      </c>
      <c r="B15" s="8" t="s">
        <v>9</v>
      </c>
      <c r="C15" s="8" t="s">
        <v>10</v>
      </c>
      <c r="D15" s="8" t="s">
        <v>12</v>
      </c>
      <c r="E15" s="8" t="s">
        <v>14</v>
      </c>
      <c r="F15" s="8"/>
      <c r="G15" s="11">
        <f t="shared" si="0"/>
        <v>60</v>
      </c>
      <c r="H15" s="11">
        <f t="shared" si="0"/>
        <v>60</v>
      </c>
      <c r="I15" s="11">
        <f t="shared" si="0"/>
        <v>60</v>
      </c>
    </row>
    <row r="16" spans="1:9" ht="24.75" x14ac:dyDescent="0.25">
      <c r="A16" s="12" t="s">
        <v>15</v>
      </c>
      <c r="B16" s="10" t="s">
        <v>9</v>
      </c>
      <c r="C16" s="10" t="s">
        <v>10</v>
      </c>
      <c r="D16" s="10" t="s">
        <v>12</v>
      </c>
      <c r="E16" s="10" t="s">
        <v>16</v>
      </c>
      <c r="F16" s="10"/>
      <c r="G16" s="13">
        <f>G17</f>
        <v>60</v>
      </c>
      <c r="H16" s="13">
        <f>H17</f>
        <v>60</v>
      </c>
      <c r="I16" s="13">
        <f>I17</f>
        <v>60</v>
      </c>
    </row>
    <row r="17" spans="1:9" ht="24.75" x14ac:dyDescent="0.25">
      <c r="A17" s="14" t="s">
        <v>66</v>
      </c>
      <c r="B17" s="10" t="s">
        <v>9</v>
      </c>
      <c r="C17" s="10" t="s">
        <v>10</v>
      </c>
      <c r="D17" s="10" t="s">
        <v>12</v>
      </c>
      <c r="E17" s="10" t="s">
        <v>16</v>
      </c>
      <c r="F17" s="10" t="s">
        <v>67</v>
      </c>
      <c r="G17" s="13">
        <v>60</v>
      </c>
      <c r="H17" s="13">
        <v>60</v>
      </c>
      <c r="I17" s="13">
        <v>60</v>
      </c>
    </row>
    <row r="18" spans="1:9" x14ac:dyDescent="0.25">
      <c r="A18" s="9" t="s">
        <v>19</v>
      </c>
      <c r="B18" s="8" t="s">
        <v>9</v>
      </c>
      <c r="C18" s="8" t="s">
        <v>20</v>
      </c>
      <c r="D18" s="8"/>
      <c r="E18" s="8"/>
      <c r="F18" s="8"/>
      <c r="G18" s="11">
        <f>G19+G37</f>
        <v>21835.399999999998</v>
      </c>
      <c r="H18" s="11">
        <f>H19+H37</f>
        <v>18242</v>
      </c>
      <c r="I18" s="11">
        <f>I19+I37</f>
        <v>18242</v>
      </c>
    </row>
    <row r="19" spans="1:9" x14ac:dyDescent="0.25">
      <c r="A19" s="9" t="s">
        <v>218</v>
      </c>
      <c r="B19" s="8" t="s">
        <v>9</v>
      </c>
      <c r="C19" s="8" t="s">
        <v>20</v>
      </c>
      <c r="D19" s="8" t="s">
        <v>118</v>
      </c>
      <c r="E19" s="8"/>
      <c r="F19" s="8"/>
      <c r="G19" s="11">
        <f>G20</f>
        <v>19045.099999999999</v>
      </c>
      <c r="H19" s="11">
        <f>H20</f>
        <v>16153.8</v>
      </c>
      <c r="I19" s="11">
        <f>I20</f>
        <v>16153.8</v>
      </c>
    </row>
    <row r="20" spans="1:9" ht="36.75" x14ac:dyDescent="0.25">
      <c r="A20" s="9" t="s">
        <v>345</v>
      </c>
      <c r="B20" s="8" t="s">
        <v>9</v>
      </c>
      <c r="C20" s="8" t="s">
        <v>20</v>
      </c>
      <c r="D20" s="8" t="s">
        <v>118</v>
      </c>
      <c r="E20" s="8" t="s">
        <v>13</v>
      </c>
      <c r="F20" s="8"/>
      <c r="G20" s="11">
        <f>G21+G29</f>
        <v>19045.099999999999</v>
      </c>
      <c r="H20" s="11">
        <f>H21+H29</f>
        <v>16153.8</v>
      </c>
      <c r="I20" s="11">
        <f>I21+I29</f>
        <v>16153.8</v>
      </c>
    </row>
    <row r="21" spans="1:9" ht="24.75" x14ac:dyDescent="0.25">
      <c r="A21" s="9" t="s">
        <v>23</v>
      </c>
      <c r="B21" s="8" t="s">
        <v>9</v>
      </c>
      <c r="C21" s="8" t="s">
        <v>20</v>
      </c>
      <c r="D21" s="8" t="s">
        <v>118</v>
      </c>
      <c r="E21" s="8" t="s">
        <v>24</v>
      </c>
      <c r="F21" s="8"/>
      <c r="G21" s="11">
        <f>G22</f>
        <v>13638.8</v>
      </c>
      <c r="H21" s="11">
        <f>H22</f>
        <v>12844.1</v>
      </c>
      <c r="I21" s="11">
        <f>I22</f>
        <v>12844.1</v>
      </c>
    </row>
    <row r="22" spans="1:9" ht="24.75" x14ac:dyDescent="0.25">
      <c r="A22" s="12" t="s">
        <v>25</v>
      </c>
      <c r="B22" s="10" t="s">
        <v>9</v>
      </c>
      <c r="C22" s="10" t="s">
        <v>20</v>
      </c>
      <c r="D22" s="10" t="s">
        <v>118</v>
      </c>
      <c r="E22" s="10" t="s">
        <v>26</v>
      </c>
      <c r="F22" s="10"/>
      <c r="G22" s="13">
        <f>G23+G25+G27</f>
        <v>13638.8</v>
      </c>
      <c r="H22" s="13">
        <f>H23+H25+H27</f>
        <v>12844.1</v>
      </c>
      <c r="I22" s="13">
        <f>I23+I25+I27</f>
        <v>12844.1</v>
      </c>
    </row>
    <row r="23" spans="1:9" ht="24.75" x14ac:dyDescent="0.25">
      <c r="A23" s="14" t="s">
        <v>30</v>
      </c>
      <c r="B23" s="10" t="s">
        <v>9</v>
      </c>
      <c r="C23" s="10" t="s">
        <v>20</v>
      </c>
      <c r="D23" s="10" t="s">
        <v>118</v>
      </c>
      <c r="E23" s="10" t="s">
        <v>31</v>
      </c>
      <c r="F23" s="10"/>
      <c r="G23" s="13">
        <f>G24</f>
        <v>12844.1</v>
      </c>
      <c r="H23" s="13">
        <f>H24</f>
        <v>12844.1</v>
      </c>
      <c r="I23" s="13">
        <f>I24</f>
        <v>12844.1</v>
      </c>
    </row>
    <row r="24" spans="1:9" x14ac:dyDescent="0.25">
      <c r="A24" s="14" t="s">
        <v>28</v>
      </c>
      <c r="B24" s="10" t="s">
        <v>9</v>
      </c>
      <c r="C24" s="10" t="s">
        <v>20</v>
      </c>
      <c r="D24" s="10" t="s">
        <v>118</v>
      </c>
      <c r="E24" s="10" t="s">
        <v>31</v>
      </c>
      <c r="F24" s="10" t="s">
        <v>29</v>
      </c>
      <c r="G24" s="13">
        <v>12844.1</v>
      </c>
      <c r="H24" s="13">
        <v>12844.1</v>
      </c>
      <c r="I24" s="13">
        <v>12844.1</v>
      </c>
    </row>
    <row r="25" spans="1:9" ht="36.75" x14ac:dyDescent="0.25">
      <c r="A25" s="14" t="s">
        <v>32</v>
      </c>
      <c r="B25" s="10" t="s">
        <v>9</v>
      </c>
      <c r="C25" s="10" t="s">
        <v>20</v>
      </c>
      <c r="D25" s="10" t="s">
        <v>118</v>
      </c>
      <c r="E25" s="10" t="s">
        <v>33</v>
      </c>
      <c r="F25" s="10"/>
      <c r="G25" s="13">
        <f>G26</f>
        <v>635.79999999999995</v>
      </c>
      <c r="H25" s="13">
        <f>H26</f>
        <v>0</v>
      </c>
      <c r="I25" s="13">
        <f>I26</f>
        <v>0</v>
      </c>
    </row>
    <row r="26" spans="1:9" x14ac:dyDescent="0.25">
      <c r="A26" s="14" t="s">
        <v>28</v>
      </c>
      <c r="B26" s="10" t="s">
        <v>9</v>
      </c>
      <c r="C26" s="10" t="s">
        <v>20</v>
      </c>
      <c r="D26" s="10" t="s">
        <v>118</v>
      </c>
      <c r="E26" s="10" t="s">
        <v>33</v>
      </c>
      <c r="F26" s="10" t="s">
        <v>29</v>
      </c>
      <c r="G26" s="13">
        <v>635.79999999999995</v>
      </c>
      <c r="H26" s="13">
        <v>0</v>
      </c>
      <c r="I26" s="13">
        <v>0</v>
      </c>
    </row>
    <row r="27" spans="1:9" ht="36.75" x14ac:dyDescent="0.25">
      <c r="A27" s="12" t="s">
        <v>27</v>
      </c>
      <c r="B27" s="10" t="s">
        <v>9</v>
      </c>
      <c r="C27" s="10" t="s">
        <v>20</v>
      </c>
      <c r="D27" s="10" t="s">
        <v>118</v>
      </c>
      <c r="E27" s="10" t="s">
        <v>230</v>
      </c>
      <c r="F27" s="10"/>
      <c r="G27" s="13">
        <f>G28</f>
        <v>158.9</v>
      </c>
      <c r="H27" s="13">
        <f>H28</f>
        <v>0</v>
      </c>
      <c r="I27" s="13">
        <f>I28</f>
        <v>0</v>
      </c>
    </row>
    <row r="28" spans="1:9" x14ac:dyDescent="0.25">
      <c r="A28" s="14" t="s">
        <v>28</v>
      </c>
      <c r="B28" s="10" t="s">
        <v>9</v>
      </c>
      <c r="C28" s="10" t="s">
        <v>20</v>
      </c>
      <c r="D28" s="10" t="s">
        <v>118</v>
      </c>
      <c r="E28" s="10" t="s">
        <v>230</v>
      </c>
      <c r="F28" s="10" t="s">
        <v>29</v>
      </c>
      <c r="G28" s="13">
        <v>158.9</v>
      </c>
      <c r="H28" s="13">
        <v>0</v>
      </c>
      <c r="I28" s="13">
        <v>0</v>
      </c>
    </row>
    <row r="29" spans="1:9" ht="36.75" x14ac:dyDescent="0.25">
      <c r="A29" s="9" t="s">
        <v>346</v>
      </c>
      <c r="B29" s="8" t="s">
        <v>9</v>
      </c>
      <c r="C29" s="8" t="s">
        <v>20</v>
      </c>
      <c r="D29" s="8" t="s">
        <v>118</v>
      </c>
      <c r="E29" s="8" t="s">
        <v>65</v>
      </c>
      <c r="F29" s="8"/>
      <c r="G29" s="11">
        <f>G30</f>
        <v>5406.3</v>
      </c>
      <c r="H29" s="11">
        <f t="shared" ref="H29:I29" si="1">H30</f>
        <v>3309.7</v>
      </c>
      <c r="I29" s="11">
        <f t="shared" si="1"/>
        <v>3309.7</v>
      </c>
    </row>
    <row r="30" spans="1:9" ht="24.75" x14ac:dyDescent="0.25">
      <c r="A30" s="14" t="s">
        <v>68</v>
      </c>
      <c r="B30" s="10" t="s">
        <v>9</v>
      </c>
      <c r="C30" s="10" t="s">
        <v>20</v>
      </c>
      <c r="D30" s="10" t="s">
        <v>118</v>
      </c>
      <c r="E30" s="10" t="s">
        <v>246</v>
      </c>
      <c r="F30" s="10"/>
      <c r="G30" s="11">
        <f>G31+G33+G35</f>
        <v>5406.3</v>
      </c>
      <c r="H30" s="11">
        <f>H31+H33+H35</f>
        <v>3309.7</v>
      </c>
      <c r="I30" s="11">
        <f>I31+I33+I35</f>
        <v>3309.7</v>
      </c>
    </row>
    <row r="31" spans="1:9" ht="36.75" x14ac:dyDescent="0.25">
      <c r="A31" s="12" t="s">
        <v>27</v>
      </c>
      <c r="B31" s="10" t="s">
        <v>9</v>
      </c>
      <c r="C31" s="10" t="s">
        <v>20</v>
      </c>
      <c r="D31" s="10" t="s">
        <v>118</v>
      </c>
      <c r="E31" s="10" t="s">
        <v>247</v>
      </c>
      <c r="F31" s="10"/>
      <c r="G31" s="13">
        <f>G32</f>
        <v>388.1</v>
      </c>
      <c r="H31" s="13">
        <f t="shared" ref="H31:I31" si="2">H32</f>
        <v>0</v>
      </c>
      <c r="I31" s="13">
        <f t="shared" si="2"/>
        <v>0</v>
      </c>
    </row>
    <row r="32" spans="1:9" x14ac:dyDescent="0.25">
      <c r="A32" s="14" t="s">
        <v>28</v>
      </c>
      <c r="B32" s="10" t="s">
        <v>9</v>
      </c>
      <c r="C32" s="10" t="s">
        <v>20</v>
      </c>
      <c r="D32" s="10" t="s">
        <v>118</v>
      </c>
      <c r="E32" s="10" t="s">
        <v>247</v>
      </c>
      <c r="F32" s="10" t="s">
        <v>29</v>
      </c>
      <c r="G32" s="13">
        <v>388.1</v>
      </c>
      <c r="H32" s="13">
        <v>0</v>
      </c>
      <c r="I32" s="13">
        <v>0</v>
      </c>
    </row>
    <row r="33" spans="1:9" ht="24.75" x14ac:dyDescent="0.25">
      <c r="A33" s="12" t="s">
        <v>30</v>
      </c>
      <c r="B33" s="10" t="s">
        <v>9</v>
      </c>
      <c r="C33" s="10" t="s">
        <v>20</v>
      </c>
      <c r="D33" s="10" t="s">
        <v>118</v>
      </c>
      <c r="E33" s="10" t="s">
        <v>248</v>
      </c>
      <c r="F33" s="10"/>
      <c r="G33" s="13">
        <f>G34</f>
        <v>3465.8</v>
      </c>
      <c r="H33" s="13">
        <f t="shared" ref="H33:I33" si="3">H34</f>
        <v>3309.7</v>
      </c>
      <c r="I33" s="13">
        <f t="shared" si="3"/>
        <v>3309.7</v>
      </c>
    </row>
    <row r="34" spans="1:9" x14ac:dyDescent="0.25">
      <c r="A34" s="14" t="s">
        <v>28</v>
      </c>
      <c r="B34" s="10" t="s">
        <v>9</v>
      </c>
      <c r="C34" s="10" t="s">
        <v>20</v>
      </c>
      <c r="D34" s="10" t="s">
        <v>118</v>
      </c>
      <c r="E34" s="10" t="s">
        <v>248</v>
      </c>
      <c r="F34" s="10" t="s">
        <v>29</v>
      </c>
      <c r="G34" s="13">
        <v>3465.8</v>
      </c>
      <c r="H34" s="13">
        <v>3309.7</v>
      </c>
      <c r="I34" s="13">
        <v>3309.7</v>
      </c>
    </row>
    <row r="35" spans="1:9" ht="36.75" x14ac:dyDescent="0.25">
      <c r="A35" s="14" t="s">
        <v>32</v>
      </c>
      <c r="B35" s="10" t="s">
        <v>9</v>
      </c>
      <c r="C35" s="10" t="s">
        <v>20</v>
      </c>
      <c r="D35" s="10" t="s">
        <v>118</v>
      </c>
      <c r="E35" s="10" t="s">
        <v>249</v>
      </c>
      <c r="F35" s="10"/>
      <c r="G35" s="13">
        <f>G36</f>
        <v>1552.4</v>
      </c>
      <c r="H35" s="13">
        <f t="shared" ref="H35:I35" si="4">H36</f>
        <v>0</v>
      </c>
      <c r="I35" s="13">
        <f t="shared" si="4"/>
        <v>0</v>
      </c>
    </row>
    <row r="36" spans="1:9" x14ac:dyDescent="0.25">
      <c r="A36" s="14" t="s">
        <v>28</v>
      </c>
      <c r="B36" s="10" t="s">
        <v>9</v>
      </c>
      <c r="C36" s="10" t="s">
        <v>20</v>
      </c>
      <c r="D36" s="10" t="s">
        <v>118</v>
      </c>
      <c r="E36" s="10" t="s">
        <v>249</v>
      </c>
      <c r="F36" s="10" t="s">
        <v>29</v>
      </c>
      <c r="G36" s="13">
        <v>1552.4</v>
      </c>
      <c r="H36" s="13">
        <v>0</v>
      </c>
      <c r="I36" s="13">
        <v>0</v>
      </c>
    </row>
    <row r="37" spans="1:9" ht="18" customHeight="1" x14ac:dyDescent="0.25">
      <c r="A37" s="9" t="s">
        <v>37</v>
      </c>
      <c r="B37" s="8" t="s">
        <v>9</v>
      </c>
      <c r="C37" s="8" t="s">
        <v>20</v>
      </c>
      <c r="D37" s="8" t="s">
        <v>20</v>
      </c>
      <c r="E37" s="8"/>
      <c r="F37" s="8"/>
      <c r="G37" s="11">
        <f>G42+G38</f>
        <v>2790.2999999999997</v>
      </c>
      <c r="H37" s="11">
        <f>H42</f>
        <v>2088.1999999999998</v>
      </c>
      <c r="I37" s="11">
        <f>I42</f>
        <v>2088.1999999999998</v>
      </c>
    </row>
    <row r="38" spans="1:9" ht="36.75" x14ac:dyDescent="0.25">
      <c r="A38" s="9" t="s">
        <v>240</v>
      </c>
      <c r="B38" s="8" t="s">
        <v>9</v>
      </c>
      <c r="C38" s="8" t="s">
        <v>20</v>
      </c>
      <c r="D38" s="8" t="s">
        <v>20</v>
      </c>
      <c r="E38" s="8" t="s">
        <v>38</v>
      </c>
      <c r="F38" s="8"/>
      <c r="G38" s="11">
        <f>G39</f>
        <v>163</v>
      </c>
      <c r="H38" s="11">
        <v>0</v>
      </c>
      <c r="I38" s="11">
        <v>0</v>
      </c>
    </row>
    <row r="39" spans="1:9" ht="48.75" customHeight="1" x14ac:dyDescent="0.25">
      <c r="A39" s="12" t="s">
        <v>39</v>
      </c>
      <c r="B39" s="10" t="s">
        <v>9</v>
      </c>
      <c r="C39" s="10" t="s">
        <v>20</v>
      </c>
      <c r="D39" s="10" t="s">
        <v>20</v>
      </c>
      <c r="E39" s="10" t="s">
        <v>40</v>
      </c>
      <c r="F39" s="10"/>
      <c r="G39" s="13">
        <f>G40+G41</f>
        <v>163</v>
      </c>
      <c r="H39" s="13">
        <v>0</v>
      </c>
      <c r="I39" s="13">
        <v>0</v>
      </c>
    </row>
    <row r="40" spans="1:9" ht="18" customHeight="1" x14ac:dyDescent="0.25">
      <c r="A40" s="14" t="s">
        <v>17</v>
      </c>
      <c r="B40" s="10" t="s">
        <v>9</v>
      </c>
      <c r="C40" s="10" t="s">
        <v>20</v>
      </c>
      <c r="D40" s="10" t="s">
        <v>20</v>
      </c>
      <c r="E40" s="10" t="s">
        <v>40</v>
      </c>
      <c r="F40" s="10" t="s">
        <v>18</v>
      </c>
      <c r="G40" s="35">
        <v>110.8</v>
      </c>
      <c r="H40" s="13">
        <v>0</v>
      </c>
      <c r="I40" s="13">
        <v>0</v>
      </c>
    </row>
    <row r="41" spans="1:9" ht="18" customHeight="1" x14ac:dyDescent="0.25">
      <c r="A41" s="14" t="s">
        <v>28</v>
      </c>
      <c r="B41" s="10" t="s">
        <v>9</v>
      </c>
      <c r="C41" s="10" t="s">
        <v>20</v>
      </c>
      <c r="D41" s="10" t="s">
        <v>20</v>
      </c>
      <c r="E41" s="10" t="s">
        <v>40</v>
      </c>
      <c r="F41" s="10" t="s">
        <v>29</v>
      </c>
      <c r="G41" s="13">
        <v>52.2</v>
      </c>
      <c r="H41" s="13">
        <v>0</v>
      </c>
      <c r="I41" s="13">
        <v>0</v>
      </c>
    </row>
    <row r="42" spans="1:9" ht="48.75" x14ac:dyDescent="0.25">
      <c r="A42" s="9" t="s">
        <v>293</v>
      </c>
      <c r="B42" s="8" t="s">
        <v>9</v>
      </c>
      <c r="C42" s="8" t="s">
        <v>20</v>
      </c>
      <c r="D42" s="8" t="s">
        <v>20</v>
      </c>
      <c r="E42" s="8" t="s">
        <v>64</v>
      </c>
      <c r="F42" s="8"/>
      <c r="G42" s="11">
        <f>G43+G53+G56</f>
        <v>2627.2999999999997</v>
      </c>
      <c r="H42" s="11">
        <f>H43+H53+H56</f>
        <v>2088.1999999999998</v>
      </c>
      <c r="I42" s="11">
        <f>I43+I53+I56</f>
        <v>2088.1999999999998</v>
      </c>
    </row>
    <row r="43" spans="1:9" ht="24.75" x14ac:dyDescent="0.25">
      <c r="A43" s="9" t="s">
        <v>347</v>
      </c>
      <c r="B43" s="8" t="s">
        <v>9</v>
      </c>
      <c r="C43" s="8" t="s">
        <v>20</v>
      </c>
      <c r="D43" s="8" t="s">
        <v>20</v>
      </c>
      <c r="E43" s="8" t="s">
        <v>294</v>
      </c>
      <c r="F43" s="10"/>
      <c r="G43" s="13">
        <f>G45+G46</f>
        <v>2524.2999999999997</v>
      </c>
      <c r="H43" s="13">
        <f>H45+H46</f>
        <v>1985.2</v>
      </c>
      <c r="I43" s="13">
        <f>I45+I46</f>
        <v>1985.2</v>
      </c>
    </row>
    <row r="44" spans="1:9" ht="48" x14ac:dyDescent="0.25">
      <c r="A44" s="16" t="s">
        <v>348</v>
      </c>
      <c r="B44" s="10" t="s">
        <v>9</v>
      </c>
      <c r="C44" s="10" t="s">
        <v>20</v>
      </c>
      <c r="D44" s="10" t="s">
        <v>20</v>
      </c>
      <c r="E44" s="10" t="s">
        <v>295</v>
      </c>
      <c r="F44" s="10"/>
      <c r="G44" s="13">
        <f>G45</f>
        <v>85.4</v>
      </c>
      <c r="H44" s="13">
        <f>H45</f>
        <v>52</v>
      </c>
      <c r="I44" s="13">
        <f>I45</f>
        <v>52</v>
      </c>
    </row>
    <row r="45" spans="1:9" x14ac:dyDescent="0.25">
      <c r="A45" s="14" t="s">
        <v>17</v>
      </c>
      <c r="B45" s="10" t="s">
        <v>9</v>
      </c>
      <c r="C45" s="10" t="s">
        <v>20</v>
      </c>
      <c r="D45" s="10" t="s">
        <v>20</v>
      </c>
      <c r="E45" s="10" t="s">
        <v>295</v>
      </c>
      <c r="F45" s="10" t="s">
        <v>18</v>
      </c>
      <c r="G45" s="13">
        <v>85.4</v>
      </c>
      <c r="H45" s="13">
        <v>52</v>
      </c>
      <c r="I45" s="13">
        <v>52</v>
      </c>
    </row>
    <row r="46" spans="1:9" ht="48" x14ac:dyDescent="0.25">
      <c r="A46" s="18" t="s">
        <v>349</v>
      </c>
      <c r="B46" s="10" t="s">
        <v>9</v>
      </c>
      <c r="C46" s="10" t="s">
        <v>20</v>
      </c>
      <c r="D46" s="10" t="s">
        <v>20</v>
      </c>
      <c r="E46" s="10" t="s">
        <v>296</v>
      </c>
      <c r="F46" s="10"/>
      <c r="G46" s="11">
        <f>G47+G49+G51</f>
        <v>2438.8999999999996</v>
      </c>
      <c r="H46" s="11">
        <f t="shared" ref="H46:I46" si="5">H47+H49+H51</f>
        <v>1933.2</v>
      </c>
      <c r="I46" s="11">
        <f t="shared" si="5"/>
        <v>1933.2</v>
      </c>
    </row>
    <row r="47" spans="1:9" ht="24.75" x14ac:dyDescent="0.25">
      <c r="A47" s="12" t="s">
        <v>30</v>
      </c>
      <c r="B47" s="10" t="s">
        <v>9</v>
      </c>
      <c r="C47" s="10" t="s">
        <v>20</v>
      </c>
      <c r="D47" s="10" t="s">
        <v>20</v>
      </c>
      <c r="E47" s="10" t="s">
        <v>297</v>
      </c>
      <c r="F47" s="8"/>
      <c r="G47" s="13">
        <f t="shared" ref="G47:I47" si="6">G48</f>
        <v>1933.2</v>
      </c>
      <c r="H47" s="13">
        <f t="shared" si="6"/>
        <v>1933.2</v>
      </c>
      <c r="I47" s="13">
        <f t="shared" si="6"/>
        <v>1933.2</v>
      </c>
    </row>
    <row r="48" spans="1:9" x14ac:dyDescent="0.25">
      <c r="A48" s="14" t="s">
        <v>17</v>
      </c>
      <c r="B48" s="10" t="s">
        <v>9</v>
      </c>
      <c r="C48" s="10" t="s">
        <v>20</v>
      </c>
      <c r="D48" s="10" t="s">
        <v>20</v>
      </c>
      <c r="E48" s="10" t="s">
        <v>297</v>
      </c>
      <c r="F48" s="10" t="s">
        <v>18</v>
      </c>
      <c r="G48" s="13">
        <v>1933.2</v>
      </c>
      <c r="H48" s="13">
        <v>1933.2</v>
      </c>
      <c r="I48" s="13">
        <v>1933.2</v>
      </c>
    </row>
    <row r="49" spans="1:9" ht="36.75" x14ac:dyDescent="0.25">
      <c r="A49" s="14" t="s">
        <v>27</v>
      </c>
      <c r="B49" s="10" t="s">
        <v>9</v>
      </c>
      <c r="C49" s="10" t="s">
        <v>20</v>
      </c>
      <c r="D49" s="10" t="s">
        <v>20</v>
      </c>
      <c r="E49" s="10" t="s">
        <v>298</v>
      </c>
      <c r="F49" s="10"/>
      <c r="G49" s="13">
        <f t="shared" ref="G49:I49" si="7">G50</f>
        <v>404.5</v>
      </c>
      <c r="H49" s="13">
        <f t="shared" si="7"/>
        <v>0</v>
      </c>
      <c r="I49" s="13">
        <f t="shared" si="7"/>
        <v>0</v>
      </c>
    </row>
    <row r="50" spans="1:9" x14ac:dyDescent="0.25">
      <c r="A50" s="14" t="s">
        <v>17</v>
      </c>
      <c r="B50" s="10" t="s">
        <v>9</v>
      </c>
      <c r="C50" s="10" t="s">
        <v>20</v>
      </c>
      <c r="D50" s="10" t="s">
        <v>20</v>
      </c>
      <c r="E50" s="10" t="s">
        <v>298</v>
      </c>
      <c r="F50" s="10" t="s">
        <v>18</v>
      </c>
      <c r="G50" s="13">
        <v>404.5</v>
      </c>
      <c r="H50" s="13">
        <v>0</v>
      </c>
      <c r="I50" s="13">
        <v>0</v>
      </c>
    </row>
    <row r="51" spans="1:9" ht="36.75" x14ac:dyDescent="0.25">
      <c r="A51" s="14" t="s">
        <v>27</v>
      </c>
      <c r="B51" s="10" t="s">
        <v>74</v>
      </c>
      <c r="C51" s="10" t="s">
        <v>20</v>
      </c>
      <c r="D51" s="10" t="s">
        <v>20</v>
      </c>
      <c r="E51" s="10" t="s">
        <v>299</v>
      </c>
      <c r="F51" s="10"/>
      <c r="G51" s="13">
        <f>G52</f>
        <v>101.2</v>
      </c>
      <c r="H51" s="13">
        <f>H52</f>
        <v>0</v>
      </c>
      <c r="I51" s="13">
        <f>I52</f>
        <v>0</v>
      </c>
    </row>
    <row r="52" spans="1:9" x14ac:dyDescent="0.25">
      <c r="A52" s="14" t="s">
        <v>17</v>
      </c>
      <c r="B52" s="10" t="s">
        <v>74</v>
      </c>
      <c r="C52" s="10" t="s">
        <v>20</v>
      </c>
      <c r="D52" s="10" t="s">
        <v>20</v>
      </c>
      <c r="E52" s="10" t="s">
        <v>299</v>
      </c>
      <c r="F52" s="10" t="s">
        <v>18</v>
      </c>
      <c r="G52" s="13">
        <v>101.2</v>
      </c>
      <c r="H52" s="13">
        <v>0</v>
      </c>
      <c r="I52" s="13">
        <v>0</v>
      </c>
    </row>
    <row r="53" spans="1:9" ht="36.75" x14ac:dyDescent="0.25">
      <c r="A53" s="9" t="s">
        <v>350</v>
      </c>
      <c r="B53" s="8" t="s">
        <v>9</v>
      </c>
      <c r="C53" s="8" t="s">
        <v>20</v>
      </c>
      <c r="D53" s="8" t="s">
        <v>20</v>
      </c>
      <c r="E53" s="8" t="s">
        <v>300</v>
      </c>
      <c r="F53" s="8"/>
      <c r="G53" s="11">
        <f t="shared" ref="G53:I54" si="8">G54</f>
        <v>81</v>
      </c>
      <c r="H53" s="11">
        <f t="shared" si="8"/>
        <v>81</v>
      </c>
      <c r="I53" s="11">
        <f t="shared" si="8"/>
        <v>81</v>
      </c>
    </row>
    <row r="54" spans="1:9" ht="60.75" x14ac:dyDescent="0.25">
      <c r="A54" s="14" t="s">
        <v>41</v>
      </c>
      <c r="B54" s="10" t="s">
        <v>9</v>
      </c>
      <c r="C54" s="10" t="s">
        <v>20</v>
      </c>
      <c r="D54" s="10" t="s">
        <v>20</v>
      </c>
      <c r="E54" s="10" t="s">
        <v>301</v>
      </c>
      <c r="F54" s="8"/>
      <c r="G54" s="13">
        <f t="shared" si="8"/>
        <v>81</v>
      </c>
      <c r="H54" s="13">
        <f t="shared" si="8"/>
        <v>81</v>
      </c>
      <c r="I54" s="13">
        <f t="shared" si="8"/>
        <v>81</v>
      </c>
    </row>
    <row r="55" spans="1:9" x14ac:dyDescent="0.25">
      <c r="A55" s="14" t="s">
        <v>17</v>
      </c>
      <c r="B55" s="10" t="s">
        <v>9</v>
      </c>
      <c r="C55" s="10" t="s">
        <v>20</v>
      </c>
      <c r="D55" s="10" t="s">
        <v>20</v>
      </c>
      <c r="E55" s="10" t="s">
        <v>301</v>
      </c>
      <c r="F55" s="10" t="s">
        <v>18</v>
      </c>
      <c r="G55" s="13">
        <v>81</v>
      </c>
      <c r="H55" s="13">
        <v>81</v>
      </c>
      <c r="I55" s="13">
        <v>81</v>
      </c>
    </row>
    <row r="56" spans="1:9" ht="48.75" x14ac:dyDescent="0.25">
      <c r="A56" s="9" t="s">
        <v>351</v>
      </c>
      <c r="B56" s="8" t="s">
        <v>9</v>
      </c>
      <c r="C56" s="8" t="s">
        <v>20</v>
      </c>
      <c r="D56" s="8" t="s">
        <v>20</v>
      </c>
      <c r="E56" s="8" t="s">
        <v>302</v>
      </c>
      <c r="F56" s="8"/>
      <c r="G56" s="11">
        <f t="shared" ref="G56:I57" si="9">G57</f>
        <v>22</v>
      </c>
      <c r="H56" s="11">
        <f t="shared" si="9"/>
        <v>22</v>
      </c>
      <c r="I56" s="11">
        <f t="shared" si="9"/>
        <v>22</v>
      </c>
    </row>
    <row r="57" spans="1:9" ht="48.75" x14ac:dyDescent="0.25">
      <c r="A57" s="14" t="s">
        <v>352</v>
      </c>
      <c r="B57" s="10" t="s">
        <v>9</v>
      </c>
      <c r="C57" s="10" t="s">
        <v>20</v>
      </c>
      <c r="D57" s="10" t="s">
        <v>20</v>
      </c>
      <c r="E57" s="10" t="s">
        <v>303</v>
      </c>
      <c r="F57" s="10"/>
      <c r="G57" s="13">
        <f t="shared" si="9"/>
        <v>22</v>
      </c>
      <c r="H57" s="13">
        <f t="shared" si="9"/>
        <v>22</v>
      </c>
      <c r="I57" s="13">
        <f t="shared" si="9"/>
        <v>22</v>
      </c>
    </row>
    <row r="58" spans="1:9" x14ac:dyDescent="0.25">
      <c r="A58" s="14" t="s">
        <v>17</v>
      </c>
      <c r="B58" s="10" t="s">
        <v>9</v>
      </c>
      <c r="C58" s="10" t="s">
        <v>20</v>
      </c>
      <c r="D58" s="10" t="s">
        <v>20</v>
      </c>
      <c r="E58" s="10" t="s">
        <v>303</v>
      </c>
      <c r="F58" s="10" t="s">
        <v>18</v>
      </c>
      <c r="G58" s="13">
        <v>22</v>
      </c>
      <c r="H58" s="13">
        <v>22</v>
      </c>
      <c r="I58" s="13">
        <v>22</v>
      </c>
    </row>
    <row r="59" spans="1:9" x14ac:dyDescent="0.25">
      <c r="A59" s="9" t="s">
        <v>43</v>
      </c>
      <c r="B59" s="8" t="s">
        <v>9</v>
      </c>
      <c r="C59" s="8" t="s">
        <v>44</v>
      </c>
      <c r="D59" s="10"/>
      <c r="E59" s="10"/>
      <c r="F59" s="10"/>
      <c r="G59" s="11">
        <f>G60+G107</f>
        <v>65646</v>
      </c>
      <c r="H59" s="11">
        <f>H60+H107</f>
        <v>38696.699999999997</v>
      </c>
      <c r="I59" s="11">
        <f>I60+I107</f>
        <v>38696.699999999997</v>
      </c>
    </row>
    <row r="60" spans="1:9" x14ac:dyDescent="0.25">
      <c r="A60" s="9" t="s">
        <v>45</v>
      </c>
      <c r="B60" s="8" t="s">
        <v>9</v>
      </c>
      <c r="C60" s="8" t="s">
        <v>44</v>
      </c>
      <c r="D60" s="8" t="s">
        <v>46</v>
      </c>
      <c r="E60" s="8"/>
      <c r="F60" s="8"/>
      <c r="G60" s="11">
        <f>G61+G95</f>
        <v>60859.199999999997</v>
      </c>
      <c r="H60" s="11">
        <f>H61+H95</f>
        <v>34601.799999999996</v>
      </c>
      <c r="I60" s="11">
        <f>I61+I95</f>
        <v>34601.799999999996</v>
      </c>
    </row>
    <row r="61" spans="1:9" ht="48.75" x14ac:dyDescent="0.25">
      <c r="A61" s="9" t="s">
        <v>293</v>
      </c>
      <c r="B61" s="8" t="s">
        <v>9</v>
      </c>
      <c r="C61" s="8" t="s">
        <v>44</v>
      </c>
      <c r="D61" s="8" t="s">
        <v>46</v>
      </c>
      <c r="E61" s="8" t="s">
        <v>47</v>
      </c>
      <c r="F61" s="8"/>
      <c r="G61" s="11">
        <f>G62+G92</f>
        <v>41681.9</v>
      </c>
      <c r="H61" s="11">
        <f>H62+H92</f>
        <v>34601.799999999996</v>
      </c>
      <c r="I61" s="11">
        <f>I62+I92</f>
        <v>34601.799999999996</v>
      </c>
    </row>
    <row r="62" spans="1:9" ht="24.75" x14ac:dyDescent="0.25">
      <c r="A62" s="9" t="s">
        <v>23</v>
      </c>
      <c r="B62" s="8" t="s">
        <v>9</v>
      </c>
      <c r="C62" s="8" t="s">
        <v>44</v>
      </c>
      <c r="D62" s="8" t="s">
        <v>46</v>
      </c>
      <c r="E62" s="8" t="s">
        <v>48</v>
      </c>
      <c r="F62" s="8"/>
      <c r="G62" s="11">
        <f>G63+G70+G77+G84</f>
        <v>41631.9</v>
      </c>
      <c r="H62" s="11">
        <f>H63+H70+H77+H84</f>
        <v>34516.799999999996</v>
      </c>
      <c r="I62" s="11">
        <f>I63+I70+I77+I84</f>
        <v>34516.799999999996</v>
      </c>
    </row>
    <row r="63" spans="1:9" ht="48.75" x14ac:dyDescent="0.25">
      <c r="A63" s="12" t="s">
        <v>49</v>
      </c>
      <c r="B63" s="10" t="s">
        <v>9</v>
      </c>
      <c r="C63" s="10" t="s">
        <v>44</v>
      </c>
      <c r="D63" s="10" t="s">
        <v>46</v>
      </c>
      <c r="E63" s="10" t="s">
        <v>50</v>
      </c>
      <c r="F63" s="10"/>
      <c r="G63" s="13">
        <f>G64+G66+G68</f>
        <v>22290.799999999999</v>
      </c>
      <c r="H63" s="13">
        <f>H64+H66+H68</f>
        <v>17437.8</v>
      </c>
      <c r="I63" s="13">
        <f>I64+I66+I68</f>
        <v>17437.8</v>
      </c>
    </row>
    <row r="64" spans="1:9" ht="24.75" x14ac:dyDescent="0.25">
      <c r="A64" s="12" t="s">
        <v>30</v>
      </c>
      <c r="B64" s="10" t="s">
        <v>9</v>
      </c>
      <c r="C64" s="10" t="s">
        <v>44</v>
      </c>
      <c r="D64" s="10" t="s">
        <v>46</v>
      </c>
      <c r="E64" s="10" t="s">
        <v>51</v>
      </c>
      <c r="F64" s="10"/>
      <c r="G64" s="13">
        <f>G65</f>
        <v>17079.7</v>
      </c>
      <c r="H64" s="13">
        <f>H65</f>
        <v>17437.8</v>
      </c>
      <c r="I64" s="13">
        <f>I65</f>
        <v>17437.8</v>
      </c>
    </row>
    <row r="65" spans="1:9" s="28" customFormat="1" ht="16.5" customHeight="1" x14ac:dyDescent="0.25">
      <c r="A65" s="14" t="s">
        <v>17</v>
      </c>
      <c r="B65" s="10" t="s">
        <v>9</v>
      </c>
      <c r="C65" s="10" t="s">
        <v>44</v>
      </c>
      <c r="D65" s="10" t="s">
        <v>46</v>
      </c>
      <c r="E65" s="10" t="s">
        <v>51</v>
      </c>
      <c r="F65" s="10" t="s">
        <v>18</v>
      </c>
      <c r="G65" s="35">
        <v>17079.7</v>
      </c>
      <c r="H65" s="13">
        <v>17437.8</v>
      </c>
      <c r="I65" s="13">
        <v>17437.8</v>
      </c>
    </row>
    <row r="66" spans="1:9" s="28" customFormat="1" ht="16.5" customHeight="1" x14ac:dyDescent="0.25">
      <c r="A66" s="14" t="s">
        <v>32</v>
      </c>
      <c r="B66" s="10" t="s">
        <v>9</v>
      </c>
      <c r="C66" s="10" t="s">
        <v>44</v>
      </c>
      <c r="D66" s="10" t="s">
        <v>46</v>
      </c>
      <c r="E66" s="10" t="s">
        <v>52</v>
      </c>
      <c r="F66" s="10"/>
      <c r="G66" s="13">
        <f>G67</f>
        <v>4168.8999999999996</v>
      </c>
      <c r="H66" s="13">
        <f>H67</f>
        <v>0</v>
      </c>
      <c r="I66" s="13">
        <f>I67</f>
        <v>0</v>
      </c>
    </row>
    <row r="67" spans="1:9" x14ac:dyDescent="0.25">
      <c r="A67" s="14" t="s">
        <v>17</v>
      </c>
      <c r="B67" s="10" t="s">
        <v>9</v>
      </c>
      <c r="C67" s="10" t="s">
        <v>44</v>
      </c>
      <c r="D67" s="10" t="s">
        <v>46</v>
      </c>
      <c r="E67" s="10" t="s">
        <v>52</v>
      </c>
      <c r="F67" s="10" t="s">
        <v>18</v>
      </c>
      <c r="G67" s="13">
        <v>4168.8999999999996</v>
      </c>
      <c r="H67" s="13">
        <v>0</v>
      </c>
      <c r="I67" s="13">
        <v>0</v>
      </c>
    </row>
    <row r="68" spans="1:9" ht="36.75" x14ac:dyDescent="0.25">
      <c r="A68" s="12" t="s">
        <v>27</v>
      </c>
      <c r="B68" s="10" t="s">
        <v>9</v>
      </c>
      <c r="C68" s="10" t="s">
        <v>44</v>
      </c>
      <c r="D68" s="10" t="s">
        <v>46</v>
      </c>
      <c r="E68" s="10" t="s">
        <v>231</v>
      </c>
      <c r="F68" s="10"/>
      <c r="G68" s="13">
        <f>G69</f>
        <v>1042.2</v>
      </c>
      <c r="H68" s="13">
        <f>H69</f>
        <v>0</v>
      </c>
      <c r="I68" s="13">
        <f>I69</f>
        <v>0</v>
      </c>
    </row>
    <row r="69" spans="1:9" x14ac:dyDescent="0.25">
      <c r="A69" s="14" t="s">
        <v>17</v>
      </c>
      <c r="B69" s="10" t="s">
        <v>9</v>
      </c>
      <c r="C69" s="10" t="s">
        <v>44</v>
      </c>
      <c r="D69" s="10" t="s">
        <v>46</v>
      </c>
      <c r="E69" s="10" t="s">
        <v>231</v>
      </c>
      <c r="F69" s="10" t="s">
        <v>18</v>
      </c>
      <c r="G69" s="13">
        <v>1042.2</v>
      </c>
      <c r="H69" s="13">
        <v>0</v>
      </c>
      <c r="I69" s="13">
        <v>0</v>
      </c>
    </row>
    <row r="70" spans="1:9" ht="34.5" customHeight="1" x14ac:dyDescent="0.25">
      <c r="A70" s="14" t="s">
        <v>53</v>
      </c>
      <c r="B70" s="10" t="s">
        <v>9</v>
      </c>
      <c r="C70" s="10" t="s">
        <v>44</v>
      </c>
      <c r="D70" s="10" t="s">
        <v>46</v>
      </c>
      <c r="E70" s="10" t="s">
        <v>54</v>
      </c>
      <c r="F70" s="10"/>
      <c r="G70" s="13">
        <f>G71+G73+G75</f>
        <v>14095.800000000001</v>
      </c>
      <c r="H70" s="13">
        <f>H71+H73+H75</f>
        <v>12954.9</v>
      </c>
      <c r="I70" s="13">
        <f>I71+I73+I75</f>
        <v>12954.9</v>
      </c>
    </row>
    <row r="71" spans="1:9" ht="24.75" x14ac:dyDescent="0.25">
      <c r="A71" s="12" t="s">
        <v>30</v>
      </c>
      <c r="B71" s="10" t="s">
        <v>9</v>
      </c>
      <c r="C71" s="10" t="s">
        <v>44</v>
      </c>
      <c r="D71" s="10" t="s">
        <v>46</v>
      </c>
      <c r="E71" s="10" t="s">
        <v>55</v>
      </c>
      <c r="F71" s="10"/>
      <c r="G71" s="13">
        <f>G72</f>
        <v>12954.9</v>
      </c>
      <c r="H71" s="13">
        <f>H72</f>
        <v>12954.9</v>
      </c>
      <c r="I71" s="13">
        <f>I72</f>
        <v>12954.9</v>
      </c>
    </row>
    <row r="72" spans="1:9" s="28" customFormat="1" ht="13.5" customHeight="1" x14ac:dyDescent="0.25">
      <c r="A72" s="14" t="s">
        <v>17</v>
      </c>
      <c r="B72" s="10" t="s">
        <v>9</v>
      </c>
      <c r="C72" s="10" t="s">
        <v>44</v>
      </c>
      <c r="D72" s="10" t="s">
        <v>46</v>
      </c>
      <c r="E72" s="10" t="s">
        <v>55</v>
      </c>
      <c r="F72" s="10" t="s">
        <v>18</v>
      </c>
      <c r="G72" s="13">
        <v>12954.9</v>
      </c>
      <c r="H72" s="13">
        <v>12954.9</v>
      </c>
      <c r="I72" s="13">
        <v>12954.9</v>
      </c>
    </row>
    <row r="73" spans="1:9" s="28" customFormat="1" ht="36.75" x14ac:dyDescent="0.25">
      <c r="A73" s="14" t="s">
        <v>32</v>
      </c>
      <c r="B73" s="10" t="s">
        <v>9</v>
      </c>
      <c r="C73" s="10" t="s">
        <v>44</v>
      </c>
      <c r="D73" s="10" t="s">
        <v>46</v>
      </c>
      <c r="E73" s="10" t="s">
        <v>56</v>
      </c>
      <c r="F73" s="10"/>
      <c r="G73" s="13">
        <f>G74</f>
        <v>912.7</v>
      </c>
      <c r="H73" s="13">
        <f>H74</f>
        <v>0</v>
      </c>
      <c r="I73" s="13">
        <f>I74</f>
        <v>0</v>
      </c>
    </row>
    <row r="74" spans="1:9" x14ac:dyDescent="0.25">
      <c r="A74" s="14" t="s">
        <v>17</v>
      </c>
      <c r="B74" s="10" t="s">
        <v>9</v>
      </c>
      <c r="C74" s="10" t="s">
        <v>44</v>
      </c>
      <c r="D74" s="10" t="s">
        <v>46</v>
      </c>
      <c r="E74" s="10" t="s">
        <v>56</v>
      </c>
      <c r="F74" s="10" t="s">
        <v>18</v>
      </c>
      <c r="G74" s="13">
        <v>912.7</v>
      </c>
      <c r="H74" s="13">
        <v>0</v>
      </c>
      <c r="I74" s="13">
        <v>0</v>
      </c>
    </row>
    <row r="75" spans="1:9" ht="36.75" x14ac:dyDescent="0.25">
      <c r="A75" s="12" t="s">
        <v>27</v>
      </c>
      <c r="B75" s="10" t="s">
        <v>9</v>
      </c>
      <c r="C75" s="10" t="s">
        <v>44</v>
      </c>
      <c r="D75" s="10" t="s">
        <v>46</v>
      </c>
      <c r="E75" s="10" t="s">
        <v>232</v>
      </c>
      <c r="F75" s="10"/>
      <c r="G75" s="13">
        <f>G76</f>
        <v>228.2</v>
      </c>
      <c r="H75" s="13">
        <f>H76</f>
        <v>0</v>
      </c>
      <c r="I75" s="13">
        <f>I76</f>
        <v>0</v>
      </c>
    </row>
    <row r="76" spans="1:9" x14ac:dyDescent="0.25">
      <c r="A76" s="14" t="s">
        <v>17</v>
      </c>
      <c r="B76" s="10" t="s">
        <v>9</v>
      </c>
      <c r="C76" s="10" t="s">
        <v>44</v>
      </c>
      <c r="D76" s="10" t="s">
        <v>46</v>
      </c>
      <c r="E76" s="10" t="s">
        <v>232</v>
      </c>
      <c r="F76" s="10" t="s">
        <v>18</v>
      </c>
      <c r="G76" s="13">
        <v>228.2</v>
      </c>
      <c r="H76" s="13">
        <v>0</v>
      </c>
      <c r="I76" s="13">
        <v>0</v>
      </c>
    </row>
    <row r="77" spans="1:9" ht="36.75" x14ac:dyDescent="0.25">
      <c r="A77" s="14" t="s">
        <v>57</v>
      </c>
      <c r="B77" s="10" t="s">
        <v>9</v>
      </c>
      <c r="C77" s="10" t="s">
        <v>44</v>
      </c>
      <c r="D77" s="10" t="s">
        <v>46</v>
      </c>
      <c r="E77" s="10" t="s">
        <v>58</v>
      </c>
      <c r="F77" s="10"/>
      <c r="G77" s="13">
        <f>G78+G80+G82</f>
        <v>3825.7999999999997</v>
      </c>
      <c r="H77" s="13">
        <f>H78+H80+H82</f>
        <v>3660.1</v>
      </c>
      <c r="I77" s="13">
        <f>I78+I80+I82</f>
        <v>3660.1</v>
      </c>
    </row>
    <row r="78" spans="1:9" ht="24.75" x14ac:dyDescent="0.25">
      <c r="A78" s="12" t="s">
        <v>30</v>
      </c>
      <c r="B78" s="10" t="s">
        <v>9</v>
      </c>
      <c r="C78" s="10" t="s">
        <v>44</v>
      </c>
      <c r="D78" s="10" t="s">
        <v>46</v>
      </c>
      <c r="E78" s="10" t="s">
        <v>59</v>
      </c>
      <c r="F78" s="10"/>
      <c r="G78" s="13">
        <f>G79</f>
        <v>3660.1</v>
      </c>
      <c r="H78" s="13">
        <f>H79</f>
        <v>3660.1</v>
      </c>
      <c r="I78" s="13">
        <f>I79</f>
        <v>3660.1</v>
      </c>
    </row>
    <row r="79" spans="1:9" s="27" customFormat="1" ht="14.25" customHeight="1" x14ac:dyDescent="0.25">
      <c r="A79" s="14" t="s">
        <v>17</v>
      </c>
      <c r="B79" s="10" t="s">
        <v>9</v>
      </c>
      <c r="C79" s="10" t="s">
        <v>44</v>
      </c>
      <c r="D79" s="10" t="s">
        <v>46</v>
      </c>
      <c r="E79" s="10" t="s">
        <v>59</v>
      </c>
      <c r="F79" s="10" t="s">
        <v>18</v>
      </c>
      <c r="G79" s="13">
        <v>3660.1</v>
      </c>
      <c r="H79" s="13">
        <v>3660.1</v>
      </c>
      <c r="I79" s="13">
        <v>3660.1</v>
      </c>
    </row>
    <row r="80" spans="1:9" s="27" customFormat="1" ht="36.75" x14ac:dyDescent="0.25">
      <c r="A80" s="14" t="s">
        <v>32</v>
      </c>
      <c r="B80" s="8" t="s">
        <v>9</v>
      </c>
      <c r="C80" s="10" t="s">
        <v>44</v>
      </c>
      <c r="D80" s="10" t="s">
        <v>46</v>
      </c>
      <c r="E80" s="10" t="s">
        <v>60</v>
      </c>
      <c r="F80" s="10"/>
      <c r="G80" s="13">
        <f>G81</f>
        <v>132.6</v>
      </c>
      <c r="H80" s="13">
        <f>H81</f>
        <v>0</v>
      </c>
      <c r="I80" s="13">
        <f>I81</f>
        <v>0</v>
      </c>
    </row>
    <row r="81" spans="1:9" x14ac:dyDescent="0.25">
      <c r="A81" s="14" t="s">
        <v>17</v>
      </c>
      <c r="B81" s="10" t="s">
        <v>9</v>
      </c>
      <c r="C81" s="10" t="s">
        <v>44</v>
      </c>
      <c r="D81" s="10" t="s">
        <v>46</v>
      </c>
      <c r="E81" s="10" t="s">
        <v>60</v>
      </c>
      <c r="F81" s="10" t="s">
        <v>18</v>
      </c>
      <c r="G81" s="13">
        <v>132.6</v>
      </c>
      <c r="H81" s="13">
        <v>0</v>
      </c>
      <c r="I81" s="13">
        <v>0</v>
      </c>
    </row>
    <row r="82" spans="1:9" ht="36.75" x14ac:dyDescent="0.25">
      <c r="A82" s="12" t="s">
        <v>27</v>
      </c>
      <c r="B82" s="10" t="s">
        <v>9</v>
      </c>
      <c r="C82" s="10" t="s">
        <v>44</v>
      </c>
      <c r="D82" s="10" t="s">
        <v>46</v>
      </c>
      <c r="E82" s="10" t="s">
        <v>233</v>
      </c>
      <c r="F82" s="10"/>
      <c r="G82" s="13">
        <f>G83</f>
        <v>33.1</v>
      </c>
      <c r="H82" s="13">
        <f>H83</f>
        <v>0</v>
      </c>
      <c r="I82" s="13">
        <f>I83</f>
        <v>0</v>
      </c>
    </row>
    <row r="83" spans="1:9" x14ac:dyDescent="0.25">
      <c r="A83" s="14" t="s">
        <v>17</v>
      </c>
      <c r="B83" s="10" t="s">
        <v>9</v>
      </c>
      <c r="C83" s="10" t="s">
        <v>44</v>
      </c>
      <c r="D83" s="10" t="s">
        <v>46</v>
      </c>
      <c r="E83" s="10" t="s">
        <v>233</v>
      </c>
      <c r="F83" s="10" t="s">
        <v>18</v>
      </c>
      <c r="G83" s="13">
        <v>33.1</v>
      </c>
      <c r="H83" s="13">
        <v>0</v>
      </c>
      <c r="I83" s="13">
        <v>0</v>
      </c>
    </row>
    <row r="84" spans="1:9" ht="24.75" x14ac:dyDescent="0.25">
      <c r="A84" s="14" t="s">
        <v>34</v>
      </c>
      <c r="B84" s="10" t="s">
        <v>9</v>
      </c>
      <c r="C84" s="10" t="s">
        <v>44</v>
      </c>
      <c r="D84" s="10" t="s">
        <v>46</v>
      </c>
      <c r="E84" s="10" t="s">
        <v>35</v>
      </c>
      <c r="F84" s="10"/>
      <c r="G84" s="13">
        <f>G85+G90+G88</f>
        <v>1419.5</v>
      </c>
      <c r="H84" s="13">
        <f>H85</f>
        <v>464</v>
      </c>
      <c r="I84" s="13">
        <f t="shared" ref="I84" si="10">I85</f>
        <v>464</v>
      </c>
    </row>
    <row r="85" spans="1:9" ht="24.75" x14ac:dyDescent="0.25">
      <c r="A85" s="14" t="s">
        <v>15</v>
      </c>
      <c r="B85" s="10" t="s">
        <v>9</v>
      </c>
      <c r="C85" s="10" t="s">
        <v>44</v>
      </c>
      <c r="D85" s="10" t="s">
        <v>46</v>
      </c>
      <c r="E85" s="10" t="s">
        <v>36</v>
      </c>
      <c r="F85" s="10"/>
      <c r="G85" s="13">
        <f>G86+G87</f>
        <v>849.5</v>
      </c>
      <c r="H85" s="13">
        <f>H86+H87</f>
        <v>464</v>
      </c>
      <c r="I85" s="13">
        <f>I86+I87</f>
        <v>464</v>
      </c>
    </row>
    <row r="86" spans="1:9" x14ac:dyDescent="0.25">
      <c r="A86" s="14" t="s">
        <v>17</v>
      </c>
      <c r="B86" s="10" t="s">
        <v>9</v>
      </c>
      <c r="C86" s="10" t="s">
        <v>44</v>
      </c>
      <c r="D86" s="10" t="s">
        <v>46</v>
      </c>
      <c r="E86" s="10" t="s">
        <v>36</v>
      </c>
      <c r="F86" s="10" t="s">
        <v>18</v>
      </c>
      <c r="G86" s="13">
        <v>827.5</v>
      </c>
      <c r="H86" s="13">
        <v>442</v>
      </c>
      <c r="I86" s="13">
        <v>442</v>
      </c>
    </row>
    <row r="87" spans="1:9" x14ac:dyDescent="0.25">
      <c r="A87" s="14" t="s">
        <v>28</v>
      </c>
      <c r="B87" s="10" t="s">
        <v>9</v>
      </c>
      <c r="C87" s="10" t="s">
        <v>44</v>
      </c>
      <c r="D87" s="10" t="s">
        <v>46</v>
      </c>
      <c r="E87" s="10" t="s">
        <v>36</v>
      </c>
      <c r="F87" s="10" t="s">
        <v>29</v>
      </c>
      <c r="G87" s="13">
        <v>22</v>
      </c>
      <c r="H87" s="13">
        <v>22</v>
      </c>
      <c r="I87" s="13">
        <v>22</v>
      </c>
    </row>
    <row r="88" spans="1:9" ht="96.75" customHeight="1" x14ac:dyDescent="0.25">
      <c r="A88" s="14" t="s">
        <v>473</v>
      </c>
      <c r="B88" s="10" t="s">
        <v>9</v>
      </c>
      <c r="C88" s="10" t="s">
        <v>44</v>
      </c>
      <c r="D88" s="10" t="s">
        <v>46</v>
      </c>
      <c r="E88" s="10" t="s">
        <v>474</v>
      </c>
      <c r="F88" s="10"/>
      <c r="G88" s="13">
        <f>G89</f>
        <v>522.70000000000005</v>
      </c>
      <c r="H88" s="13">
        <v>0</v>
      </c>
      <c r="I88" s="13">
        <v>0</v>
      </c>
    </row>
    <row r="89" spans="1:9" x14ac:dyDescent="0.25">
      <c r="A89" s="14" t="s">
        <v>17</v>
      </c>
      <c r="B89" s="10" t="s">
        <v>9</v>
      </c>
      <c r="C89" s="10" t="s">
        <v>44</v>
      </c>
      <c r="D89" s="10" t="s">
        <v>46</v>
      </c>
      <c r="E89" s="10" t="s">
        <v>474</v>
      </c>
      <c r="F89" s="10" t="s">
        <v>18</v>
      </c>
      <c r="G89" s="13">
        <v>522.70000000000005</v>
      </c>
      <c r="H89" s="13">
        <v>0</v>
      </c>
      <c r="I89" s="13">
        <v>0</v>
      </c>
    </row>
    <row r="90" spans="1:9" x14ac:dyDescent="0.25">
      <c r="A90" s="14" t="s">
        <v>471</v>
      </c>
      <c r="B90" s="10" t="s">
        <v>9</v>
      </c>
      <c r="C90" s="10" t="s">
        <v>44</v>
      </c>
      <c r="D90" s="10" t="s">
        <v>46</v>
      </c>
      <c r="E90" s="10" t="s">
        <v>472</v>
      </c>
      <c r="F90" s="10"/>
      <c r="G90" s="13">
        <f>G91</f>
        <v>47.3</v>
      </c>
      <c r="H90" s="13">
        <v>0</v>
      </c>
      <c r="I90" s="13">
        <v>0</v>
      </c>
    </row>
    <row r="91" spans="1:9" x14ac:dyDescent="0.25">
      <c r="A91" s="14" t="s">
        <v>17</v>
      </c>
      <c r="B91" s="10" t="s">
        <v>9</v>
      </c>
      <c r="C91" s="10" t="s">
        <v>44</v>
      </c>
      <c r="D91" s="10" t="s">
        <v>46</v>
      </c>
      <c r="E91" s="10" t="s">
        <v>472</v>
      </c>
      <c r="F91" s="10" t="s">
        <v>18</v>
      </c>
      <c r="G91" s="13">
        <v>47.3</v>
      </c>
      <c r="H91" s="13">
        <v>0</v>
      </c>
      <c r="I91" s="13">
        <v>0</v>
      </c>
    </row>
    <row r="92" spans="1:9" ht="48.75" x14ac:dyDescent="0.25">
      <c r="A92" s="9" t="s">
        <v>262</v>
      </c>
      <c r="B92" s="8" t="s">
        <v>9</v>
      </c>
      <c r="C92" s="8" t="s">
        <v>44</v>
      </c>
      <c r="D92" s="8" t="s">
        <v>46</v>
      </c>
      <c r="E92" s="8" t="s">
        <v>61</v>
      </c>
      <c r="F92" s="8"/>
      <c r="G92" s="11">
        <f t="shared" ref="G92:I93" si="11">G93</f>
        <v>50</v>
      </c>
      <c r="H92" s="11">
        <f t="shared" si="11"/>
        <v>85</v>
      </c>
      <c r="I92" s="11">
        <f t="shared" si="11"/>
        <v>85</v>
      </c>
    </row>
    <row r="93" spans="1:9" ht="24.75" x14ac:dyDescent="0.25">
      <c r="A93" s="14" t="s">
        <v>15</v>
      </c>
      <c r="B93" s="10" t="s">
        <v>9</v>
      </c>
      <c r="C93" s="10" t="s">
        <v>44</v>
      </c>
      <c r="D93" s="10" t="s">
        <v>46</v>
      </c>
      <c r="E93" s="10" t="s">
        <v>62</v>
      </c>
      <c r="F93" s="10"/>
      <c r="G93" s="13">
        <f t="shared" si="11"/>
        <v>50</v>
      </c>
      <c r="H93" s="13">
        <f t="shared" si="11"/>
        <v>85</v>
      </c>
      <c r="I93" s="13">
        <f t="shared" si="11"/>
        <v>85</v>
      </c>
    </row>
    <row r="94" spans="1:9" x14ac:dyDescent="0.25">
      <c r="A94" s="14" t="s">
        <v>17</v>
      </c>
      <c r="B94" s="10" t="s">
        <v>9</v>
      </c>
      <c r="C94" s="10" t="s">
        <v>44</v>
      </c>
      <c r="D94" s="10" t="s">
        <v>46</v>
      </c>
      <c r="E94" s="10" t="s">
        <v>62</v>
      </c>
      <c r="F94" s="10" t="s">
        <v>18</v>
      </c>
      <c r="G94" s="13">
        <v>50</v>
      </c>
      <c r="H94" s="13">
        <v>85</v>
      </c>
      <c r="I94" s="13">
        <v>85</v>
      </c>
    </row>
    <row r="95" spans="1:9" ht="35.25" customHeight="1" x14ac:dyDescent="0.25">
      <c r="A95" s="9" t="s">
        <v>353</v>
      </c>
      <c r="B95" s="8" t="s">
        <v>9</v>
      </c>
      <c r="C95" s="8" t="s">
        <v>44</v>
      </c>
      <c r="D95" s="8" t="s">
        <v>46</v>
      </c>
      <c r="E95" s="8" t="s">
        <v>325</v>
      </c>
      <c r="F95" s="10"/>
      <c r="G95" s="13">
        <f>G96+G98+G101+G103+G105</f>
        <v>19177.3</v>
      </c>
      <c r="H95" s="13">
        <f t="shared" ref="G95:I96" si="12">H96</f>
        <v>0</v>
      </c>
      <c r="I95" s="13">
        <f t="shared" si="12"/>
        <v>0</v>
      </c>
    </row>
    <row r="96" spans="1:9" ht="60.75" hidden="1" x14ac:dyDescent="0.25">
      <c r="A96" s="14" t="s">
        <v>354</v>
      </c>
      <c r="B96" s="10" t="s">
        <v>9</v>
      </c>
      <c r="C96" s="10" t="s">
        <v>44</v>
      </c>
      <c r="D96" s="10" t="s">
        <v>46</v>
      </c>
      <c r="E96" s="10" t="s">
        <v>326</v>
      </c>
      <c r="F96" s="10"/>
      <c r="G96" s="13">
        <f t="shared" si="12"/>
        <v>0</v>
      </c>
      <c r="H96" s="13">
        <f t="shared" si="12"/>
        <v>0</v>
      </c>
      <c r="I96" s="13">
        <f t="shared" si="12"/>
        <v>0</v>
      </c>
    </row>
    <row r="97" spans="1:9" ht="108.75" hidden="1" x14ac:dyDescent="0.25">
      <c r="A97" s="14" t="s">
        <v>327</v>
      </c>
      <c r="B97" s="10" t="s">
        <v>9</v>
      </c>
      <c r="C97" s="10" t="s">
        <v>44</v>
      </c>
      <c r="D97" s="10" t="s">
        <v>46</v>
      </c>
      <c r="E97" s="10" t="s">
        <v>326</v>
      </c>
      <c r="F97" s="10" t="s">
        <v>328</v>
      </c>
      <c r="G97" s="13">
        <v>0</v>
      </c>
      <c r="H97" s="13">
        <v>0</v>
      </c>
      <c r="I97" s="13">
        <v>0</v>
      </c>
    </row>
    <row r="98" spans="1:9" ht="36.75" hidden="1" x14ac:dyDescent="0.25">
      <c r="A98" s="14" t="s">
        <v>434</v>
      </c>
      <c r="B98" s="10" t="s">
        <v>9</v>
      </c>
      <c r="C98" s="10" t="s">
        <v>44</v>
      </c>
      <c r="D98" s="10" t="s">
        <v>46</v>
      </c>
      <c r="E98" s="10" t="s">
        <v>435</v>
      </c>
      <c r="F98" s="10"/>
      <c r="G98" s="13">
        <f>G99</f>
        <v>0</v>
      </c>
      <c r="H98" s="13">
        <f>H99</f>
        <v>0</v>
      </c>
      <c r="I98" s="13">
        <f>I99</f>
        <v>0</v>
      </c>
    </row>
    <row r="99" spans="1:9" ht="108.75" hidden="1" x14ac:dyDescent="0.25">
      <c r="A99" s="14" t="s">
        <v>327</v>
      </c>
      <c r="B99" s="10" t="s">
        <v>9</v>
      </c>
      <c r="C99" s="10" t="s">
        <v>44</v>
      </c>
      <c r="D99" s="10" t="s">
        <v>46</v>
      </c>
      <c r="E99" s="10" t="s">
        <v>435</v>
      </c>
      <c r="F99" s="10" t="s">
        <v>328</v>
      </c>
      <c r="G99" s="13">
        <v>0</v>
      </c>
      <c r="H99" s="13">
        <v>0</v>
      </c>
      <c r="I99" s="13">
        <v>0</v>
      </c>
    </row>
    <row r="100" spans="1:9" x14ac:dyDescent="0.25">
      <c r="A100" s="9" t="s">
        <v>464</v>
      </c>
      <c r="B100" s="8" t="s">
        <v>9</v>
      </c>
      <c r="C100" s="8" t="s">
        <v>44</v>
      </c>
      <c r="D100" s="8" t="s">
        <v>46</v>
      </c>
      <c r="E100" s="8" t="s">
        <v>465</v>
      </c>
      <c r="F100" s="8"/>
      <c r="G100" s="11">
        <f>G101+G103</f>
        <v>18772.7</v>
      </c>
      <c r="H100" s="11">
        <v>0</v>
      </c>
      <c r="I100" s="11">
        <v>0</v>
      </c>
    </row>
    <row r="101" spans="1:9" ht="108.75" x14ac:dyDescent="0.25">
      <c r="A101" s="14" t="s">
        <v>462</v>
      </c>
      <c r="B101" s="10" t="s">
        <v>9</v>
      </c>
      <c r="C101" s="10" t="s">
        <v>44</v>
      </c>
      <c r="D101" s="10" t="s">
        <v>46</v>
      </c>
      <c r="E101" s="10" t="s">
        <v>463</v>
      </c>
      <c r="F101" s="10"/>
      <c r="G101" s="13">
        <f>G102</f>
        <v>14120.1</v>
      </c>
      <c r="H101" s="13">
        <v>0</v>
      </c>
      <c r="I101" s="13">
        <v>0</v>
      </c>
    </row>
    <row r="102" spans="1:9" ht="108.75" x14ac:dyDescent="0.25">
      <c r="A102" s="14" t="s">
        <v>327</v>
      </c>
      <c r="B102" s="10" t="s">
        <v>9</v>
      </c>
      <c r="C102" s="10" t="s">
        <v>44</v>
      </c>
      <c r="D102" s="10" t="s">
        <v>46</v>
      </c>
      <c r="E102" s="10" t="s">
        <v>463</v>
      </c>
      <c r="F102" s="10" t="s">
        <v>328</v>
      </c>
      <c r="G102" s="13">
        <v>14120.1</v>
      </c>
      <c r="H102" s="13">
        <v>0</v>
      </c>
      <c r="I102" s="13">
        <v>0</v>
      </c>
    </row>
    <row r="103" spans="1:9" ht="132.75" x14ac:dyDescent="0.25">
      <c r="A103" s="14" t="s">
        <v>468</v>
      </c>
      <c r="B103" s="10" t="s">
        <v>9</v>
      </c>
      <c r="C103" s="10" t="s">
        <v>44</v>
      </c>
      <c r="D103" s="10" t="s">
        <v>46</v>
      </c>
      <c r="E103" s="10" t="s">
        <v>469</v>
      </c>
      <c r="F103" s="10"/>
      <c r="G103" s="13">
        <f>G104</f>
        <v>4652.6000000000004</v>
      </c>
      <c r="H103" s="13">
        <v>0</v>
      </c>
      <c r="I103" s="13">
        <v>0</v>
      </c>
    </row>
    <row r="104" spans="1:9" ht="108.75" x14ac:dyDescent="0.25">
      <c r="A104" s="14" t="s">
        <v>327</v>
      </c>
      <c r="B104" s="10" t="s">
        <v>9</v>
      </c>
      <c r="C104" s="10" t="s">
        <v>44</v>
      </c>
      <c r="D104" s="10" t="s">
        <v>46</v>
      </c>
      <c r="E104" s="10" t="s">
        <v>469</v>
      </c>
      <c r="F104" s="10" t="s">
        <v>328</v>
      </c>
      <c r="G104" s="13">
        <v>4652.6000000000004</v>
      </c>
      <c r="H104" s="13">
        <v>0</v>
      </c>
      <c r="I104" s="13">
        <v>0</v>
      </c>
    </row>
    <row r="105" spans="1:9" ht="36.75" x14ac:dyDescent="0.25">
      <c r="A105" s="14" t="s">
        <v>434</v>
      </c>
      <c r="B105" s="10" t="s">
        <v>9</v>
      </c>
      <c r="C105" s="10" t="s">
        <v>44</v>
      </c>
      <c r="D105" s="10" t="s">
        <v>46</v>
      </c>
      <c r="E105" s="10" t="s">
        <v>470</v>
      </c>
      <c r="F105" s="10"/>
      <c r="G105" s="13">
        <f>G106</f>
        <v>404.6</v>
      </c>
      <c r="H105" s="13">
        <v>0</v>
      </c>
      <c r="I105" s="13">
        <v>0</v>
      </c>
    </row>
    <row r="106" spans="1:9" ht="108.75" x14ac:dyDescent="0.25">
      <c r="A106" s="14" t="s">
        <v>327</v>
      </c>
      <c r="B106" s="10" t="s">
        <v>9</v>
      </c>
      <c r="C106" s="10" t="s">
        <v>44</v>
      </c>
      <c r="D106" s="10" t="s">
        <v>46</v>
      </c>
      <c r="E106" s="10" t="s">
        <v>470</v>
      </c>
      <c r="F106" s="10" t="s">
        <v>328</v>
      </c>
      <c r="G106" s="13">
        <v>404.6</v>
      </c>
      <c r="H106" s="13">
        <v>0</v>
      </c>
      <c r="I106" s="13">
        <v>0</v>
      </c>
    </row>
    <row r="107" spans="1:9" ht="24.75" x14ac:dyDescent="0.25">
      <c r="A107" s="9" t="s">
        <v>340</v>
      </c>
      <c r="B107" s="8" t="s">
        <v>9</v>
      </c>
      <c r="C107" s="8" t="s">
        <v>44</v>
      </c>
      <c r="D107" s="8" t="s">
        <v>10</v>
      </c>
      <c r="E107" s="8"/>
      <c r="F107" s="8"/>
      <c r="G107" s="11">
        <f>G108+G110</f>
        <v>4786.8</v>
      </c>
      <c r="H107" s="11">
        <f t="shared" ref="G107:I108" si="13">H108</f>
        <v>4094.9</v>
      </c>
      <c r="I107" s="11">
        <f t="shared" si="13"/>
        <v>4094.9</v>
      </c>
    </row>
    <row r="108" spans="1:9" ht="24.75" x14ac:dyDescent="0.25">
      <c r="A108" s="14" t="s">
        <v>355</v>
      </c>
      <c r="B108" s="10" t="s">
        <v>9</v>
      </c>
      <c r="C108" s="10" t="s">
        <v>44</v>
      </c>
      <c r="D108" s="10" t="s">
        <v>10</v>
      </c>
      <c r="E108" s="10" t="s">
        <v>289</v>
      </c>
      <c r="F108" s="10"/>
      <c r="G108" s="13">
        <f t="shared" si="13"/>
        <v>4536.8</v>
      </c>
      <c r="H108" s="13">
        <f t="shared" si="13"/>
        <v>4094.9</v>
      </c>
      <c r="I108" s="13">
        <f t="shared" si="13"/>
        <v>4094.9</v>
      </c>
    </row>
    <row r="109" spans="1:9" x14ac:dyDescent="0.25">
      <c r="A109" s="14" t="s">
        <v>17</v>
      </c>
      <c r="B109" s="10" t="s">
        <v>9</v>
      </c>
      <c r="C109" s="10" t="s">
        <v>44</v>
      </c>
      <c r="D109" s="10" t="s">
        <v>10</v>
      </c>
      <c r="E109" s="10" t="s">
        <v>289</v>
      </c>
      <c r="F109" s="10" t="s">
        <v>18</v>
      </c>
      <c r="G109" s="13">
        <v>4536.8</v>
      </c>
      <c r="H109" s="13">
        <v>4094.9</v>
      </c>
      <c r="I109" s="13">
        <v>4094.9</v>
      </c>
    </row>
    <row r="110" spans="1:9" ht="36.75" x14ac:dyDescent="0.25">
      <c r="A110" s="9" t="s">
        <v>346</v>
      </c>
      <c r="B110" s="8" t="s">
        <v>9</v>
      </c>
      <c r="C110" s="8" t="s">
        <v>44</v>
      </c>
      <c r="D110" s="8" t="s">
        <v>10</v>
      </c>
      <c r="E110" s="8" t="s">
        <v>65</v>
      </c>
      <c r="F110" s="10"/>
      <c r="G110" s="11">
        <f>G111</f>
        <v>250</v>
      </c>
      <c r="H110" s="11">
        <v>0</v>
      </c>
      <c r="I110" s="11">
        <v>0</v>
      </c>
    </row>
    <row r="111" spans="1:9" ht="24.75" x14ac:dyDescent="0.25">
      <c r="A111" s="14" t="s">
        <v>15</v>
      </c>
      <c r="B111" s="10" t="s">
        <v>9</v>
      </c>
      <c r="C111" s="10" t="s">
        <v>44</v>
      </c>
      <c r="D111" s="10" t="s">
        <v>10</v>
      </c>
      <c r="E111" s="10" t="s">
        <v>486</v>
      </c>
      <c r="F111" s="10"/>
      <c r="G111" s="13">
        <f>G112</f>
        <v>250</v>
      </c>
      <c r="H111" s="13">
        <v>0</v>
      </c>
      <c r="I111" s="13">
        <v>0</v>
      </c>
    </row>
    <row r="112" spans="1:9" ht="24" customHeight="1" x14ac:dyDescent="0.25">
      <c r="A112" s="14" t="s">
        <v>66</v>
      </c>
      <c r="B112" s="10" t="s">
        <v>9</v>
      </c>
      <c r="C112" s="10" t="s">
        <v>44</v>
      </c>
      <c r="D112" s="10" t="s">
        <v>10</v>
      </c>
      <c r="E112" s="10" t="s">
        <v>486</v>
      </c>
      <c r="F112" s="10" t="s">
        <v>67</v>
      </c>
      <c r="G112" s="35">
        <v>250</v>
      </c>
      <c r="H112" s="13">
        <v>0</v>
      </c>
      <c r="I112" s="13">
        <v>0</v>
      </c>
    </row>
    <row r="113" spans="1:9" hidden="1" x14ac:dyDescent="0.25">
      <c r="A113" s="14"/>
      <c r="B113" s="10"/>
      <c r="C113" s="10"/>
      <c r="D113" s="10"/>
      <c r="E113" s="10"/>
      <c r="F113" s="10"/>
      <c r="G113" s="13"/>
      <c r="H113" s="13"/>
      <c r="I113" s="13"/>
    </row>
    <row r="114" spans="1:9" x14ac:dyDescent="0.25">
      <c r="A114" s="9" t="s">
        <v>356</v>
      </c>
      <c r="B114" s="8" t="s">
        <v>9</v>
      </c>
      <c r="C114" s="8" t="s">
        <v>63</v>
      </c>
      <c r="D114" s="8"/>
      <c r="E114" s="8"/>
      <c r="F114" s="8"/>
      <c r="G114" s="11">
        <f>G115</f>
        <v>18249.2</v>
      </c>
      <c r="H114" s="11">
        <f t="shared" ref="H114:I114" si="14">H115</f>
        <v>12582.400000000001</v>
      </c>
      <c r="I114" s="11">
        <f t="shared" si="14"/>
        <v>12582.400000000001</v>
      </c>
    </row>
    <row r="115" spans="1:9" x14ac:dyDescent="0.25">
      <c r="A115" s="9" t="s">
        <v>357</v>
      </c>
      <c r="B115" s="8" t="s">
        <v>9</v>
      </c>
      <c r="C115" s="8" t="s">
        <v>63</v>
      </c>
      <c r="D115" s="8" t="s">
        <v>46</v>
      </c>
      <c r="E115" s="8"/>
      <c r="F115" s="8"/>
      <c r="G115" s="11">
        <f>G116+G133</f>
        <v>18249.2</v>
      </c>
      <c r="H115" s="11">
        <f>H116+H133</f>
        <v>12582.400000000001</v>
      </c>
      <c r="I115" s="11">
        <f>I116+I133</f>
        <v>12582.400000000001</v>
      </c>
    </row>
    <row r="116" spans="1:9" ht="48.75" x14ac:dyDescent="0.25">
      <c r="A116" s="9" t="s">
        <v>293</v>
      </c>
      <c r="B116" s="8" t="s">
        <v>9</v>
      </c>
      <c r="C116" s="8" t="s">
        <v>63</v>
      </c>
      <c r="D116" s="8" t="s">
        <v>46</v>
      </c>
      <c r="E116" s="8" t="s">
        <v>64</v>
      </c>
      <c r="F116" s="8"/>
      <c r="G116" s="11">
        <f>G117</f>
        <v>18243.2</v>
      </c>
      <c r="H116" s="11">
        <f>H117</f>
        <v>12576.400000000001</v>
      </c>
      <c r="I116" s="11">
        <f>I117</f>
        <v>12576.400000000001</v>
      </c>
    </row>
    <row r="117" spans="1:9" ht="36.75" x14ac:dyDescent="0.25">
      <c r="A117" s="9" t="s">
        <v>346</v>
      </c>
      <c r="B117" s="8" t="s">
        <v>9</v>
      </c>
      <c r="C117" s="8" t="s">
        <v>63</v>
      </c>
      <c r="D117" s="8" t="s">
        <v>46</v>
      </c>
      <c r="E117" s="8" t="s">
        <v>65</v>
      </c>
      <c r="F117" s="8"/>
      <c r="G117" s="11">
        <f>G118+G128+G125</f>
        <v>18243.2</v>
      </c>
      <c r="H117" s="11">
        <f>H118+H128+H125</f>
        <v>12576.400000000001</v>
      </c>
      <c r="I117" s="11">
        <f>I118+I128+I125</f>
        <v>12576.400000000001</v>
      </c>
    </row>
    <row r="118" spans="1:9" ht="24.75" x14ac:dyDescent="0.25">
      <c r="A118" s="14" t="s">
        <v>68</v>
      </c>
      <c r="B118" s="10" t="s">
        <v>9</v>
      </c>
      <c r="C118" s="10" t="s">
        <v>63</v>
      </c>
      <c r="D118" s="10" t="s">
        <v>46</v>
      </c>
      <c r="E118" s="10" t="s">
        <v>69</v>
      </c>
      <c r="F118" s="10"/>
      <c r="G118" s="13">
        <f>G119+G121+G123</f>
        <v>17507.5</v>
      </c>
      <c r="H118" s="13">
        <f>H119+H121+H123</f>
        <v>11907.2</v>
      </c>
      <c r="I118" s="13">
        <f>I119+I121+I123</f>
        <v>11907.2</v>
      </c>
    </row>
    <row r="119" spans="1:9" ht="24.75" x14ac:dyDescent="0.25">
      <c r="A119" s="12" t="s">
        <v>30</v>
      </c>
      <c r="B119" s="10" t="s">
        <v>9</v>
      </c>
      <c r="C119" s="10" t="s">
        <v>63</v>
      </c>
      <c r="D119" s="10" t="s">
        <v>46</v>
      </c>
      <c r="E119" s="10" t="s">
        <v>70</v>
      </c>
      <c r="F119" s="10"/>
      <c r="G119" s="13">
        <f>G120</f>
        <v>11751.1</v>
      </c>
      <c r="H119" s="13">
        <f>H120</f>
        <v>11907.2</v>
      </c>
      <c r="I119" s="13">
        <f>I120</f>
        <v>11907.2</v>
      </c>
    </row>
    <row r="120" spans="1:9" s="27" customFormat="1" ht="14.25" customHeight="1" x14ac:dyDescent="0.25">
      <c r="A120" s="14" t="s">
        <v>28</v>
      </c>
      <c r="B120" s="10" t="s">
        <v>9</v>
      </c>
      <c r="C120" s="10" t="s">
        <v>63</v>
      </c>
      <c r="D120" s="10" t="s">
        <v>46</v>
      </c>
      <c r="E120" s="10" t="s">
        <v>70</v>
      </c>
      <c r="F120" s="10" t="s">
        <v>29</v>
      </c>
      <c r="G120" s="13">
        <v>11751.1</v>
      </c>
      <c r="H120" s="13">
        <v>11907.2</v>
      </c>
      <c r="I120" s="13">
        <v>11907.2</v>
      </c>
    </row>
    <row r="121" spans="1:9" s="27" customFormat="1" ht="36.75" x14ac:dyDescent="0.25">
      <c r="A121" s="14" t="s">
        <v>32</v>
      </c>
      <c r="B121" s="10" t="s">
        <v>9</v>
      </c>
      <c r="C121" s="10" t="s">
        <v>63</v>
      </c>
      <c r="D121" s="10" t="s">
        <v>46</v>
      </c>
      <c r="E121" s="10" t="s">
        <v>71</v>
      </c>
      <c r="F121" s="10"/>
      <c r="G121" s="13">
        <f>G122</f>
        <v>4605.1000000000004</v>
      </c>
      <c r="H121" s="13">
        <f>H122</f>
        <v>0</v>
      </c>
      <c r="I121" s="13">
        <f>I122</f>
        <v>0</v>
      </c>
    </row>
    <row r="122" spans="1:9" x14ac:dyDescent="0.25">
      <c r="A122" s="14" t="s">
        <v>28</v>
      </c>
      <c r="B122" s="10" t="s">
        <v>9</v>
      </c>
      <c r="C122" s="10" t="s">
        <v>63</v>
      </c>
      <c r="D122" s="10" t="s">
        <v>46</v>
      </c>
      <c r="E122" s="10" t="s">
        <v>71</v>
      </c>
      <c r="F122" s="10" t="s">
        <v>29</v>
      </c>
      <c r="G122" s="13">
        <v>4605.1000000000004</v>
      </c>
      <c r="H122" s="13">
        <v>0</v>
      </c>
      <c r="I122" s="13">
        <v>0</v>
      </c>
    </row>
    <row r="123" spans="1:9" ht="36.75" x14ac:dyDescent="0.25">
      <c r="A123" s="12" t="s">
        <v>27</v>
      </c>
      <c r="B123" s="10" t="s">
        <v>9</v>
      </c>
      <c r="C123" s="10" t="s">
        <v>63</v>
      </c>
      <c r="D123" s="10" t="s">
        <v>46</v>
      </c>
      <c r="E123" s="10" t="s">
        <v>234</v>
      </c>
      <c r="F123" s="10"/>
      <c r="G123" s="13">
        <f>G124</f>
        <v>1151.3</v>
      </c>
      <c r="H123" s="13">
        <f>H124</f>
        <v>0</v>
      </c>
      <c r="I123" s="13">
        <f>I124</f>
        <v>0</v>
      </c>
    </row>
    <row r="124" spans="1:9" x14ac:dyDescent="0.25">
      <c r="A124" s="14" t="s">
        <v>28</v>
      </c>
      <c r="B124" s="10" t="s">
        <v>9</v>
      </c>
      <c r="C124" s="10" t="s">
        <v>63</v>
      </c>
      <c r="D124" s="10" t="s">
        <v>46</v>
      </c>
      <c r="E124" s="10" t="s">
        <v>234</v>
      </c>
      <c r="F124" s="10" t="s">
        <v>29</v>
      </c>
      <c r="G124" s="13">
        <v>1151.3</v>
      </c>
      <c r="H124" s="13">
        <v>0</v>
      </c>
      <c r="I124" s="13">
        <v>0</v>
      </c>
    </row>
    <row r="125" spans="1:9" ht="24.75" x14ac:dyDescent="0.25">
      <c r="A125" s="14" t="s">
        <v>68</v>
      </c>
      <c r="B125" s="10" t="s">
        <v>9</v>
      </c>
      <c r="C125" s="10" t="s">
        <v>63</v>
      </c>
      <c r="D125" s="10" t="s">
        <v>46</v>
      </c>
      <c r="E125" s="10" t="s">
        <v>246</v>
      </c>
      <c r="F125" s="10"/>
      <c r="G125" s="13">
        <f t="shared" ref="G125:I126" si="15">G126</f>
        <v>329.2</v>
      </c>
      <c r="H125" s="13">
        <f t="shared" si="15"/>
        <v>329.2</v>
      </c>
      <c r="I125" s="13">
        <f t="shared" si="15"/>
        <v>329.2</v>
      </c>
    </row>
    <row r="126" spans="1:9" ht="24.75" x14ac:dyDescent="0.25">
      <c r="A126" s="12" t="s">
        <v>30</v>
      </c>
      <c r="B126" s="10" t="s">
        <v>9</v>
      </c>
      <c r="C126" s="10" t="s">
        <v>63</v>
      </c>
      <c r="D126" s="10" t="s">
        <v>46</v>
      </c>
      <c r="E126" s="10" t="s">
        <v>248</v>
      </c>
      <c r="F126" s="10"/>
      <c r="G126" s="13">
        <f t="shared" si="15"/>
        <v>329.2</v>
      </c>
      <c r="H126" s="13">
        <f t="shared" si="15"/>
        <v>329.2</v>
      </c>
      <c r="I126" s="13">
        <f t="shared" si="15"/>
        <v>329.2</v>
      </c>
    </row>
    <row r="127" spans="1:9" x14ac:dyDescent="0.25">
      <c r="A127" s="14" t="s">
        <v>28</v>
      </c>
      <c r="B127" s="10" t="s">
        <v>9</v>
      </c>
      <c r="C127" s="10" t="s">
        <v>63</v>
      </c>
      <c r="D127" s="10" t="s">
        <v>46</v>
      </c>
      <c r="E127" s="10" t="s">
        <v>248</v>
      </c>
      <c r="F127" s="10" t="s">
        <v>29</v>
      </c>
      <c r="G127" s="13">
        <v>329.2</v>
      </c>
      <c r="H127" s="13">
        <v>329.2</v>
      </c>
      <c r="I127" s="13">
        <v>329.2</v>
      </c>
    </row>
    <row r="128" spans="1:9" ht="24.75" x14ac:dyDescent="0.25">
      <c r="A128" s="14" t="s">
        <v>15</v>
      </c>
      <c r="B128" s="10" t="s">
        <v>9</v>
      </c>
      <c r="C128" s="10" t="s">
        <v>63</v>
      </c>
      <c r="D128" s="10" t="s">
        <v>46</v>
      </c>
      <c r="E128" s="10" t="s">
        <v>250</v>
      </c>
      <c r="F128" s="10"/>
      <c r="G128" s="13">
        <f>G130+G131+G132+G129</f>
        <v>406.5</v>
      </c>
      <c r="H128" s="13">
        <f>H130+H131+H132+H129</f>
        <v>340</v>
      </c>
      <c r="I128" s="13">
        <f>I130+I131+I132+I129</f>
        <v>340</v>
      </c>
    </row>
    <row r="129" spans="1:12" ht="24.75" x14ac:dyDescent="0.25">
      <c r="A129" s="14" t="s">
        <v>156</v>
      </c>
      <c r="B129" s="10" t="s">
        <v>9</v>
      </c>
      <c r="C129" s="10" t="s">
        <v>63</v>
      </c>
      <c r="D129" s="10" t="s">
        <v>46</v>
      </c>
      <c r="E129" s="10" t="s">
        <v>250</v>
      </c>
      <c r="F129" s="10" t="s">
        <v>157</v>
      </c>
      <c r="G129" s="13">
        <v>21</v>
      </c>
      <c r="H129" s="13">
        <v>21</v>
      </c>
      <c r="I129" s="13">
        <v>21</v>
      </c>
    </row>
    <row r="130" spans="1:12" ht="24.75" x14ac:dyDescent="0.25">
      <c r="A130" s="14" t="s">
        <v>66</v>
      </c>
      <c r="B130" s="10" t="s">
        <v>9</v>
      </c>
      <c r="C130" s="10" t="s">
        <v>63</v>
      </c>
      <c r="D130" s="10" t="s">
        <v>46</v>
      </c>
      <c r="E130" s="10" t="s">
        <v>250</v>
      </c>
      <c r="F130" s="10" t="s">
        <v>67</v>
      </c>
      <c r="G130" s="13">
        <v>43</v>
      </c>
      <c r="H130" s="13">
        <v>43</v>
      </c>
      <c r="I130" s="13">
        <v>43</v>
      </c>
    </row>
    <row r="131" spans="1:12" x14ac:dyDescent="0.25">
      <c r="A131" s="14" t="s">
        <v>28</v>
      </c>
      <c r="B131" s="10" t="s">
        <v>9</v>
      </c>
      <c r="C131" s="10" t="s">
        <v>63</v>
      </c>
      <c r="D131" s="10" t="s">
        <v>46</v>
      </c>
      <c r="E131" s="10" t="s">
        <v>250</v>
      </c>
      <c r="F131" s="10" t="s">
        <v>29</v>
      </c>
      <c r="G131" s="13">
        <v>336.5</v>
      </c>
      <c r="H131" s="13">
        <v>270</v>
      </c>
      <c r="I131" s="13">
        <v>270</v>
      </c>
      <c r="L131" s="28"/>
    </row>
    <row r="132" spans="1:12" x14ac:dyDescent="0.25">
      <c r="A132" s="14" t="s">
        <v>160</v>
      </c>
      <c r="B132" s="10" t="s">
        <v>9</v>
      </c>
      <c r="C132" s="10" t="s">
        <v>63</v>
      </c>
      <c r="D132" s="10" t="s">
        <v>46</v>
      </c>
      <c r="E132" s="10" t="s">
        <v>250</v>
      </c>
      <c r="F132" s="10" t="s">
        <v>161</v>
      </c>
      <c r="G132" s="13">
        <v>6</v>
      </c>
      <c r="H132" s="13">
        <v>6</v>
      </c>
      <c r="I132" s="13">
        <v>6</v>
      </c>
    </row>
    <row r="133" spans="1:12" ht="48.75" x14ac:dyDescent="0.25">
      <c r="A133" s="9" t="s">
        <v>219</v>
      </c>
      <c r="B133" s="8" t="s">
        <v>9</v>
      </c>
      <c r="C133" s="8" t="s">
        <v>63</v>
      </c>
      <c r="D133" s="8" t="s">
        <v>46</v>
      </c>
      <c r="E133" s="8" t="s">
        <v>72</v>
      </c>
      <c r="F133" s="8"/>
      <c r="G133" s="11">
        <f>G134</f>
        <v>6</v>
      </c>
      <c r="H133" s="11">
        <f>H134</f>
        <v>6</v>
      </c>
      <c r="I133" s="11">
        <f>I134</f>
        <v>6</v>
      </c>
    </row>
    <row r="134" spans="1:12" ht="36.75" x14ac:dyDescent="0.25">
      <c r="A134" s="14" t="s">
        <v>73</v>
      </c>
      <c r="B134" s="10" t="s">
        <v>9</v>
      </c>
      <c r="C134" s="10" t="s">
        <v>63</v>
      </c>
      <c r="D134" s="10" t="s">
        <v>46</v>
      </c>
      <c r="E134" s="10" t="s">
        <v>228</v>
      </c>
      <c r="F134" s="10"/>
      <c r="G134" s="13">
        <f t="shared" ref="G134:I134" si="16">G135</f>
        <v>6</v>
      </c>
      <c r="H134" s="13">
        <f t="shared" si="16"/>
        <v>6</v>
      </c>
      <c r="I134" s="13">
        <f t="shared" si="16"/>
        <v>6</v>
      </c>
    </row>
    <row r="135" spans="1:12" x14ac:dyDescent="0.25">
      <c r="A135" s="14" t="s">
        <v>28</v>
      </c>
      <c r="B135" s="10" t="s">
        <v>9</v>
      </c>
      <c r="C135" s="10" t="s">
        <v>63</v>
      </c>
      <c r="D135" s="10" t="s">
        <v>46</v>
      </c>
      <c r="E135" s="10" t="s">
        <v>228</v>
      </c>
      <c r="F135" s="10" t="s">
        <v>29</v>
      </c>
      <c r="G135" s="13">
        <v>6</v>
      </c>
      <c r="H135" s="13">
        <v>6</v>
      </c>
      <c r="I135" s="13">
        <v>6</v>
      </c>
    </row>
    <row r="136" spans="1:12" ht="24.75" customHeight="1" x14ac:dyDescent="0.25">
      <c r="A136" s="26" t="s">
        <v>358</v>
      </c>
      <c r="B136" s="8" t="s">
        <v>74</v>
      </c>
      <c r="C136" s="8"/>
      <c r="D136" s="8"/>
      <c r="E136" s="8"/>
      <c r="F136" s="8"/>
      <c r="G136" s="11">
        <f>G150+G295+G143+G137</f>
        <v>267123.62999999995</v>
      </c>
      <c r="H136" s="11">
        <f>H150+H295</f>
        <v>262948.5</v>
      </c>
      <c r="I136" s="11">
        <f>I150+I295</f>
        <v>295986.8</v>
      </c>
    </row>
    <row r="137" spans="1:12" x14ac:dyDescent="0.25">
      <c r="A137" s="9" t="s">
        <v>153</v>
      </c>
      <c r="B137" s="8" t="s">
        <v>74</v>
      </c>
      <c r="C137" s="8" t="s">
        <v>46</v>
      </c>
      <c r="D137" s="8"/>
      <c r="E137" s="8"/>
      <c r="F137" s="8"/>
      <c r="G137" s="11">
        <f>G138</f>
        <v>23.5</v>
      </c>
      <c r="H137" s="11">
        <v>0</v>
      </c>
      <c r="I137" s="11">
        <v>0</v>
      </c>
    </row>
    <row r="138" spans="1:12" ht="60.75" x14ac:dyDescent="0.25">
      <c r="A138" s="9" t="s">
        <v>383</v>
      </c>
      <c r="B138" s="8" t="s">
        <v>74</v>
      </c>
      <c r="C138" s="8" t="s">
        <v>46</v>
      </c>
      <c r="D138" s="8" t="s">
        <v>10</v>
      </c>
      <c r="E138" s="10"/>
      <c r="F138" s="8"/>
      <c r="G138" s="11">
        <f>G139</f>
        <v>23.5</v>
      </c>
      <c r="H138" s="11">
        <v>0</v>
      </c>
      <c r="I138" s="11">
        <v>0</v>
      </c>
    </row>
    <row r="139" spans="1:12" ht="36.75" x14ac:dyDescent="0.25">
      <c r="A139" s="9" t="s">
        <v>376</v>
      </c>
      <c r="B139" s="8" t="s">
        <v>74</v>
      </c>
      <c r="C139" s="8" t="s">
        <v>46</v>
      </c>
      <c r="D139" s="8" t="s">
        <v>10</v>
      </c>
      <c r="E139" s="8" t="s">
        <v>125</v>
      </c>
      <c r="F139" s="8"/>
      <c r="G139" s="11">
        <f>G140</f>
        <v>23.5</v>
      </c>
      <c r="H139" s="11">
        <v>0</v>
      </c>
      <c r="I139" s="11">
        <v>0</v>
      </c>
    </row>
    <row r="140" spans="1:12" ht="48.75" x14ac:dyDescent="0.25">
      <c r="A140" s="9" t="s">
        <v>377</v>
      </c>
      <c r="B140" s="8" t="s">
        <v>74</v>
      </c>
      <c r="C140" s="8" t="s">
        <v>46</v>
      </c>
      <c r="D140" s="8" t="s">
        <v>10</v>
      </c>
      <c r="E140" s="8" t="s">
        <v>126</v>
      </c>
      <c r="F140" s="8"/>
      <c r="G140" s="11">
        <f>G141</f>
        <v>23.5</v>
      </c>
      <c r="H140" s="11">
        <v>0</v>
      </c>
      <c r="I140" s="11">
        <v>0</v>
      </c>
    </row>
    <row r="141" spans="1:12" ht="36.75" x14ac:dyDescent="0.25">
      <c r="A141" s="14" t="s">
        <v>127</v>
      </c>
      <c r="B141" s="10" t="s">
        <v>74</v>
      </c>
      <c r="C141" s="10" t="s">
        <v>46</v>
      </c>
      <c r="D141" s="10" t="s">
        <v>10</v>
      </c>
      <c r="E141" s="10" t="s">
        <v>128</v>
      </c>
      <c r="F141" s="10"/>
      <c r="G141" s="13">
        <f>G142</f>
        <v>23.5</v>
      </c>
      <c r="H141" s="13">
        <v>0</v>
      </c>
      <c r="I141" s="13">
        <v>0</v>
      </c>
    </row>
    <row r="142" spans="1:12" ht="24.75" x14ac:dyDescent="0.25">
      <c r="A142" s="14" t="s">
        <v>66</v>
      </c>
      <c r="B142" s="10" t="s">
        <v>74</v>
      </c>
      <c r="C142" s="10" t="s">
        <v>46</v>
      </c>
      <c r="D142" s="10" t="s">
        <v>10</v>
      </c>
      <c r="E142" s="10" t="s">
        <v>128</v>
      </c>
      <c r="F142" s="10" t="s">
        <v>67</v>
      </c>
      <c r="G142" s="35">
        <v>23.5</v>
      </c>
      <c r="H142" s="13">
        <v>0</v>
      </c>
      <c r="I142" s="13">
        <v>0</v>
      </c>
    </row>
    <row r="143" spans="1:12" x14ac:dyDescent="0.25">
      <c r="A143" s="15" t="s">
        <v>189</v>
      </c>
      <c r="B143" s="8" t="s">
        <v>74</v>
      </c>
      <c r="C143" s="8" t="s">
        <v>163</v>
      </c>
      <c r="D143" s="8"/>
      <c r="E143" s="8"/>
      <c r="F143" s="8"/>
      <c r="G143" s="11">
        <f>G144</f>
        <v>176.29999999999998</v>
      </c>
      <c r="H143" s="11">
        <v>0</v>
      </c>
      <c r="I143" s="11">
        <v>0</v>
      </c>
    </row>
    <row r="144" spans="1:12" x14ac:dyDescent="0.25">
      <c r="A144" s="9" t="s">
        <v>220</v>
      </c>
      <c r="B144" s="8" t="s">
        <v>74</v>
      </c>
      <c r="C144" s="8" t="s">
        <v>163</v>
      </c>
      <c r="D144" s="8" t="s">
        <v>22</v>
      </c>
      <c r="E144" s="8"/>
      <c r="F144" s="8"/>
      <c r="G144" s="11">
        <f>G145</f>
        <v>176.29999999999998</v>
      </c>
      <c r="H144" s="11">
        <v>0</v>
      </c>
      <c r="I144" s="11">
        <v>0</v>
      </c>
    </row>
    <row r="145" spans="1:9" ht="60.75" x14ac:dyDescent="0.25">
      <c r="A145" s="9" t="s">
        <v>419</v>
      </c>
      <c r="B145" s="8" t="s">
        <v>74</v>
      </c>
      <c r="C145" s="8" t="s">
        <v>163</v>
      </c>
      <c r="D145" s="8" t="s">
        <v>22</v>
      </c>
      <c r="E145" s="8" t="s">
        <v>258</v>
      </c>
      <c r="F145" s="8"/>
      <c r="G145" s="11">
        <f>G148+G146</f>
        <v>176.29999999999998</v>
      </c>
      <c r="H145" s="11">
        <v>0</v>
      </c>
      <c r="I145" s="11">
        <v>0</v>
      </c>
    </row>
    <row r="146" spans="1:9" ht="36.75" x14ac:dyDescent="0.25">
      <c r="A146" s="14" t="s">
        <v>447</v>
      </c>
      <c r="B146" s="10" t="s">
        <v>74</v>
      </c>
      <c r="C146" s="10" t="s">
        <v>163</v>
      </c>
      <c r="D146" s="10" t="s">
        <v>22</v>
      </c>
      <c r="E146" s="10" t="s">
        <v>448</v>
      </c>
      <c r="F146" s="10"/>
      <c r="G146" s="13">
        <f>G147</f>
        <v>162.19999999999999</v>
      </c>
      <c r="H146" s="13">
        <v>0</v>
      </c>
      <c r="I146" s="13">
        <v>0</v>
      </c>
    </row>
    <row r="147" spans="1:9" x14ac:dyDescent="0.25">
      <c r="A147" s="14" t="s">
        <v>28</v>
      </c>
      <c r="B147" s="10" t="s">
        <v>74</v>
      </c>
      <c r="C147" s="10" t="s">
        <v>163</v>
      </c>
      <c r="D147" s="10" t="s">
        <v>22</v>
      </c>
      <c r="E147" s="10" t="s">
        <v>448</v>
      </c>
      <c r="F147" s="10" t="s">
        <v>29</v>
      </c>
      <c r="G147" s="35">
        <v>162.19999999999999</v>
      </c>
      <c r="H147" s="13">
        <v>0</v>
      </c>
      <c r="I147" s="13">
        <v>0</v>
      </c>
    </row>
    <row r="148" spans="1:9" ht="36.75" x14ac:dyDescent="0.25">
      <c r="A148" s="14" t="s">
        <v>420</v>
      </c>
      <c r="B148" s="10" t="s">
        <v>74</v>
      </c>
      <c r="C148" s="10" t="s">
        <v>163</v>
      </c>
      <c r="D148" s="10" t="s">
        <v>22</v>
      </c>
      <c r="E148" s="10" t="s">
        <v>485</v>
      </c>
      <c r="F148" s="8"/>
      <c r="G148" s="13">
        <f>G149</f>
        <v>14.1</v>
      </c>
      <c r="H148" s="11">
        <v>0</v>
      </c>
      <c r="I148" s="11"/>
    </row>
    <row r="149" spans="1:9" x14ac:dyDescent="0.25">
      <c r="A149" s="14" t="s">
        <v>28</v>
      </c>
      <c r="B149" s="10" t="s">
        <v>74</v>
      </c>
      <c r="C149" s="10" t="s">
        <v>163</v>
      </c>
      <c r="D149" s="10" t="s">
        <v>22</v>
      </c>
      <c r="E149" s="37" t="s">
        <v>485</v>
      </c>
      <c r="F149" s="10" t="s">
        <v>29</v>
      </c>
      <c r="G149" s="13">
        <v>14.1</v>
      </c>
      <c r="H149" s="13">
        <v>0</v>
      </c>
      <c r="I149" s="13">
        <v>0</v>
      </c>
    </row>
    <row r="150" spans="1:9" x14ac:dyDescent="0.25">
      <c r="A150" s="9" t="s">
        <v>19</v>
      </c>
      <c r="B150" s="8" t="s">
        <v>74</v>
      </c>
      <c r="C150" s="8" t="s">
        <v>20</v>
      </c>
      <c r="D150" s="8"/>
      <c r="E150" s="8"/>
      <c r="F150" s="8"/>
      <c r="G150" s="11">
        <f>G151+G181+G246+G259+G275</f>
        <v>254173.52999999997</v>
      </c>
      <c r="H150" s="11">
        <f>H151+H181+H246+H259+H275</f>
        <v>252746.4</v>
      </c>
      <c r="I150" s="11">
        <f>I151+I181+I246+I259+I275</f>
        <v>285784.7</v>
      </c>
    </row>
    <row r="151" spans="1:9" x14ac:dyDescent="0.25">
      <c r="A151" s="9" t="s">
        <v>77</v>
      </c>
      <c r="B151" s="8" t="s">
        <v>74</v>
      </c>
      <c r="C151" s="8" t="s">
        <v>20</v>
      </c>
      <c r="D151" s="8" t="s">
        <v>46</v>
      </c>
      <c r="E151" s="8"/>
      <c r="F151" s="8"/>
      <c r="G151" s="11">
        <f t="shared" ref="G151:I152" si="17">G152</f>
        <v>89930.8</v>
      </c>
      <c r="H151" s="11">
        <f t="shared" si="17"/>
        <v>141561.4</v>
      </c>
      <c r="I151" s="11">
        <f t="shared" si="17"/>
        <v>175599.7</v>
      </c>
    </row>
    <row r="152" spans="1:9" ht="36.75" x14ac:dyDescent="0.25">
      <c r="A152" s="9" t="s">
        <v>240</v>
      </c>
      <c r="B152" s="8" t="s">
        <v>74</v>
      </c>
      <c r="C152" s="8" t="s">
        <v>20</v>
      </c>
      <c r="D152" s="8" t="s">
        <v>46</v>
      </c>
      <c r="E152" s="8" t="s">
        <v>38</v>
      </c>
      <c r="F152" s="8"/>
      <c r="G152" s="11">
        <f t="shared" si="17"/>
        <v>89930.8</v>
      </c>
      <c r="H152" s="11">
        <f t="shared" si="17"/>
        <v>141561.4</v>
      </c>
      <c r="I152" s="11">
        <f t="shared" si="17"/>
        <v>175599.7</v>
      </c>
    </row>
    <row r="153" spans="1:9" ht="24" customHeight="1" x14ac:dyDescent="0.25">
      <c r="A153" s="9" t="s">
        <v>359</v>
      </c>
      <c r="B153" s="8" t="s">
        <v>74</v>
      </c>
      <c r="C153" s="8" t="s">
        <v>20</v>
      </c>
      <c r="D153" s="8" t="s">
        <v>46</v>
      </c>
      <c r="E153" s="8" t="s">
        <v>78</v>
      </c>
      <c r="F153" s="8"/>
      <c r="G153" s="11">
        <f>G156+G166+G177+G154</f>
        <v>89930.8</v>
      </c>
      <c r="H153" s="11">
        <f>H156+H166+H177+H154+H164</f>
        <v>141561.4</v>
      </c>
      <c r="I153" s="11">
        <f>I156+I166+I177+I154+I164</f>
        <v>175599.7</v>
      </c>
    </row>
    <row r="154" spans="1:9" ht="62.25" customHeight="1" x14ac:dyDescent="0.25">
      <c r="A154" s="14" t="s">
        <v>433</v>
      </c>
      <c r="B154" s="10" t="s">
        <v>74</v>
      </c>
      <c r="C154" s="10" t="s">
        <v>20</v>
      </c>
      <c r="D154" s="10" t="s">
        <v>46</v>
      </c>
      <c r="E154" s="10" t="s">
        <v>432</v>
      </c>
      <c r="F154" s="8"/>
      <c r="G154" s="13">
        <f>G155</f>
        <v>3436.8</v>
      </c>
      <c r="H154" s="13">
        <f>H155</f>
        <v>483.9</v>
      </c>
      <c r="I154" s="13">
        <f>I155</f>
        <v>1038.0999999999999</v>
      </c>
    </row>
    <row r="155" spans="1:9" ht="108.75" x14ac:dyDescent="0.25">
      <c r="A155" s="14" t="s">
        <v>327</v>
      </c>
      <c r="B155" s="10" t="s">
        <v>74</v>
      </c>
      <c r="C155" s="10" t="s">
        <v>20</v>
      </c>
      <c r="D155" s="10" t="s">
        <v>46</v>
      </c>
      <c r="E155" s="10" t="s">
        <v>432</v>
      </c>
      <c r="F155" s="10" t="s">
        <v>328</v>
      </c>
      <c r="G155" s="13">
        <v>3436.8</v>
      </c>
      <c r="H155" s="13">
        <v>483.9</v>
      </c>
      <c r="I155" s="13">
        <v>1038.0999999999999</v>
      </c>
    </row>
    <row r="156" spans="1:9" ht="48.75" x14ac:dyDescent="0.25">
      <c r="A156" s="9" t="s">
        <v>79</v>
      </c>
      <c r="B156" s="8" t="s">
        <v>74</v>
      </c>
      <c r="C156" s="8" t="s">
        <v>20</v>
      </c>
      <c r="D156" s="8" t="s">
        <v>46</v>
      </c>
      <c r="E156" s="8" t="s">
        <v>80</v>
      </c>
      <c r="F156" s="8"/>
      <c r="G156" s="11">
        <f>G157+G160</f>
        <v>79211.199999999997</v>
      </c>
      <c r="H156" s="11">
        <f>H157+H160</f>
        <v>80523</v>
      </c>
      <c r="I156" s="11">
        <f>I157+I160</f>
        <v>80523</v>
      </c>
    </row>
    <row r="157" spans="1:9" s="25" customFormat="1" ht="24.75" x14ac:dyDescent="0.25">
      <c r="A157" s="14" t="s">
        <v>30</v>
      </c>
      <c r="B157" s="10" t="s">
        <v>74</v>
      </c>
      <c r="C157" s="10" t="s">
        <v>20</v>
      </c>
      <c r="D157" s="10" t="s">
        <v>46</v>
      </c>
      <c r="E157" s="10" t="s">
        <v>81</v>
      </c>
      <c r="F157" s="10"/>
      <c r="G157" s="13">
        <f>G158+G159</f>
        <v>26716.3</v>
      </c>
      <c r="H157" s="13">
        <f>H158+H159</f>
        <v>27667.599999999999</v>
      </c>
      <c r="I157" s="13">
        <f>I158+I159</f>
        <v>27667.599999999999</v>
      </c>
    </row>
    <row r="158" spans="1:9" s="25" customFormat="1" x14ac:dyDescent="0.25">
      <c r="A158" s="14" t="s">
        <v>17</v>
      </c>
      <c r="B158" s="10" t="s">
        <v>74</v>
      </c>
      <c r="C158" s="10" t="s">
        <v>20</v>
      </c>
      <c r="D158" s="10" t="s">
        <v>46</v>
      </c>
      <c r="E158" s="10" t="s">
        <v>81</v>
      </c>
      <c r="F158" s="10" t="s">
        <v>18</v>
      </c>
      <c r="G158" s="35">
        <v>3172.1</v>
      </c>
      <c r="H158" s="13">
        <v>4100.6000000000004</v>
      </c>
      <c r="I158" s="13">
        <v>4100.6000000000004</v>
      </c>
    </row>
    <row r="159" spans="1:9" s="25" customFormat="1" x14ac:dyDescent="0.25">
      <c r="A159" s="14" t="s">
        <v>28</v>
      </c>
      <c r="B159" s="10" t="s">
        <v>74</v>
      </c>
      <c r="C159" s="10" t="s">
        <v>20</v>
      </c>
      <c r="D159" s="10" t="s">
        <v>46</v>
      </c>
      <c r="E159" s="10" t="s">
        <v>81</v>
      </c>
      <c r="F159" s="10" t="s">
        <v>29</v>
      </c>
      <c r="G159" s="35">
        <v>23544.2</v>
      </c>
      <c r="H159" s="13">
        <v>23567</v>
      </c>
      <c r="I159" s="13">
        <v>23567</v>
      </c>
    </row>
    <row r="160" spans="1:9" s="25" customFormat="1" ht="24.75" x14ac:dyDescent="0.25">
      <c r="A160" s="14" t="s">
        <v>30</v>
      </c>
      <c r="B160" s="10" t="s">
        <v>74</v>
      </c>
      <c r="C160" s="10" t="s">
        <v>20</v>
      </c>
      <c r="D160" s="10" t="s">
        <v>46</v>
      </c>
      <c r="E160" s="10" t="s">
        <v>82</v>
      </c>
      <c r="F160" s="10"/>
      <c r="G160" s="13">
        <f>G161+G162</f>
        <v>52494.9</v>
      </c>
      <c r="H160" s="13">
        <f>H161+H162</f>
        <v>52855.399999999994</v>
      </c>
      <c r="I160" s="13">
        <f>I161+I162</f>
        <v>52855.399999999994</v>
      </c>
    </row>
    <row r="161" spans="1:9" s="25" customFormat="1" x14ac:dyDescent="0.25">
      <c r="A161" s="14" t="s">
        <v>17</v>
      </c>
      <c r="B161" s="10" t="s">
        <v>74</v>
      </c>
      <c r="C161" s="10" t="s">
        <v>20</v>
      </c>
      <c r="D161" s="10" t="s">
        <v>46</v>
      </c>
      <c r="E161" s="10" t="s">
        <v>82</v>
      </c>
      <c r="F161" s="10" t="s">
        <v>18</v>
      </c>
      <c r="G161" s="13">
        <v>4593.3</v>
      </c>
      <c r="H161" s="13">
        <v>6095.7</v>
      </c>
      <c r="I161" s="13">
        <v>6095.7</v>
      </c>
    </row>
    <row r="162" spans="1:9" s="25" customFormat="1" x14ac:dyDescent="0.25">
      <c r="A162" s="14" t="s">
        <v>28</v>
      </c>
      <c r="B162" s="10" t="s">
        <v>74</v>
      </c>
      <c r="C162" s="10" t="s">
        <v>20</v>
      </c>
      <c r="D162" s="10" t="s">
        <v>46</v>
      </c>
      <c r="E162" s="10" t="s">
        <v>82</v>
      </c>
      <c r="F162" s="10" t="s">
        <v>29</v>
      </c>
      <c r="G162" s="13">
        <v>47901.599999999999</v>
      </c>
      <c r="H162" s="13">
        <v>46759.7</v>
      </c>
      <c r="I162" s="13">
        <v>46759.7</v>
      </c>
    </row>
    <row r="163" spans="1:9" s="25" customFormat="1" ht="48.75" x14ac:dyDescent="0.25">
      <c r="A163" s="9" t="s">
        <v>466</v>
      </c>
      <c r="B163" s="8" t="s">
        <v>74</v>
      </c>
      <c r="C163" s="8" t="s">
        <v>20</v>
      </c>
      <c r="D163" s="8" t="s">
        <v>46</v>
      </c>
      <c r="E163" s="8" t="s">
        <v>467</v>
      </c>
      <c r="F163" s="8"/>
      <c r="G163" s="11">
        <v>0</v>
      </c>
      <c r="H163" s="11">
        <f>H164</f>
        <v>53022.5</v>
      </c>
      <c r="I163" s="11">
        <f>I164</f>
        <v>86506.6</v>
      </c>
    </row>
    <row r="164" spans="1:9" s="25" customFormat="1" ht="84.75" x14ac:dyDescent="0.25">
      <c r="A164" s="14" t="s">
        <v>460</v>
      </c>
      <c r="B164" s="10" t="s">
        <v>74</v>
      </c>
      <c r="C164" s="10" t="s">
        <v>20</v>
      </c>
      <c r="D164" s="10" t="s">
        <v>46</v>
      </c>
      <c r="E164" s="10" t="s">
        <v>461</v>
      </c>
      <c r="F164" s="10"/>
      <c r="G164" s="13">
        <v>0</v>
      </c>
      <c r="H164" s="13">
        <f>H165</f>
        <v>53022.5</v>
      </c>
      <c r="I164" s="13">
        <f>I165</f>
        <v>86506.6</v>
      </c>
    </row>
    <row r="165" spans="1:9" s="25" customFormat="1" ht="108.75" x14ac:dyDescent="0.25">
      <c r="A165" s="14" t="s">
        <v>327</v>
      </c>
      <c r="B165" s="10" t="s">
        <v>74</v>
      </c>
      <c r="C165" s="10" t="s">
        <v>20</v>
      </c>
      <c r="D165" s="10" t="s">
        <v>46</v>
      </c>
      <c r="E165" s="10" t="s">
        <v>461</v>
      </c>
      <c r="F165" s="10" t="s">
        <v>328</v>
      </c>
      <c r="G165" s="13">
        <v>0</v>
      </c>
      <c r="H165" s="13">
        <v>53022.5</v>
      </c>
      <c r="I165" s="13">
        <v>86506.6</v>
      </c>
    </row>
    <row r="166" spans="1:9" s="25" customFormat="1" ht="36.75" x14ac:dyDescent="0.25">
      <c r="A166" s="9" t="s">
        <v>83</v>
      </c>
      <c r="B166" s="8" t="s">
        <v>74</v>
      </c>
      <c r="C166" s="8" t="s">
        <v>20</v>
      </c>
      <c r="D166" s="8" t="s">
        <v>46</v>
      </c>
      <c r="E166" s="8" t="s">
        <v>84</v>
      </c>
      <c r="F166" s="8"/>
      <c r="G166" s="11">
        <f>G167+G170+G173+G175</f>
        <v>3383.3</v>
      </c>
      <c r="H166" s="11">
        <f t="shared" ref="H166:I166" si="18">H167+H170+H173+H175</f>
        <v>2683.8</v>
      </c>
      <c r="I166" s="11">
        <f t="shared" si="18"/>
        <v>2683.8</v>
      </c>
    </row>
    <row r="167" spans="1:9" s="25" customFormat="1" ht="24.75" x14ac:dyDescent="0.25">
      <c r="A167" s="14" t="s">
        <v>85</v>
      </c>
      <c r="B167" s="10" t="s">
        <v>74</v>
      </c>
      <c r="C167" s="10" t="s">
        <v>20</v>
      </c>
      <c r="D167" s="10" t="s">
        <v>46</v>
      </c>
      <c r="E167" s="10" t="s">
        <v>86</v>
      </c>
      <c r="F167" s="10"/>
      <c r="G167" s="13">
        <f>G168+G169</f>
        <v>1437.9</v>
      </c>
      <c r="H167" s="13">
        <f>H168+H169</f>
        <v>1437.9</v>
      </c>
      <c r="I167" s="13">
        <f>I168+I169</f>
        <v>1437.9</v>
      </c>
    </row>
    <row r="168" spans="1:9" s="25" customFormat="1" x14ac:dyDescent="0.25">
      <c r="A168" s="14" t="s">
        <v>17</v>
      </c>
      <c r="B168" s="10" t="s">
        <v>74</v>
      </c>
      <c r="C168" s="10" t="s">
        <v>20</v>
      </c>
      <c r="D168" s="10" t="s">
        <v>46</v>
      </c>
      <c r="E168" s="10" t="s">
        <v>86</v>
      </c>
      <c r="F168" s="10" t="s">
        <v>18</v>
      </c>
      <c r="G168" s="13">
        <v>157.19999999999999</v>
      </c>
      <c r="H168" s="13">
        <v>157.19999999999999</v>
      </c>
      <c r="I168" s="13">
        <v>157.19999999999999</v>
      </c>
    </row>
    <row r="169" spans="1:9" s="25" customFormat="1" ht="14.25" customHeight="1" x14ac:dyDescent="0.25">
      <c r="A169" s="14" t="s">
        <v>28</v>
      </c>
      <c r="B169" s="10" t="s">
        <v>74</v>
      </c>
      <c r="C169" s="10" t="s">
        <v>20</v>
      </c>
      <c r="D169" s="10" t="s">
        <v>46</v>
      </c>
      <c r="E169" s="10" t="s">
        <v>86</v>
      </c>
      <c r="F169" s="10" t="s">
        <v>29</v>
      </c>
      <c r="G169" s="13">
        <v>1280.7</v>
      </c>
      <c r="H169" s="13">
        <v>1280.7</v>
      </c>
      <c r="I169" s="13">
        <v>1280.7</v>
      </c>
    </row>
    <row r="170" spans="1:9" s="25" customFormat="1" x14ac:dyDescent="0.25">
      <c r="A170" s="14" t="s">
        <v>89</v>
      </c>
      <c r="B170" s="10" t="s">
        <v>74</v>
      </c>
      <c r="C170" s="10" t="s">
        <v>20</v>
      </c>
      <c r="D170" s="10" t="s">
        <v>46</v>
      </c>
      <c r="E170" s="10" t="s">
        <v>90</v>
      </c>
      <c r="F170" s="10"/>
      <c r="G170" s="13">
        <f>G171+G172</f>
        <v>1117.5999999999999</v>
      </c>
      <c r="H170" s="13">
        <f>H171+H172</f>
        <v>1117.5999999999999</v>
      </c>
      <c r="I170" s="13">
        <f>I171+I172</f>
        <v>1117.5999999999999</v>
      </c>
    </row>
    <row r="171" spans="1:9" s="25" customFormat="1" x14ac:dyDescent="0.25">
      <c r="A171" s="14" t="s">
        <v>17</v>
      </c>
      <c r="B171" s="10" t="s">
        <v>74</v>
      </c>
      <c r="C171" s="10" t="s">
        <v>20</v>
      </c>
      <c r="D171" s="10" t="s">
        <v>46</v>
      </c>
      <c r="E171" s="10" t="s">
        <v>90</v>
      </c>
      <c r="F171" s="10" t="s">
        <v>18</v>
      </c>
      <c r="G171" s="13">
        <v>55.83</v>
      </c>
      <c r="H171" s="13">
        <v>55.8</v>
      </c>
      <c r="I171" s="13">
        <v>55.8</v>
      </c>
    </row>
    <row r="172" spans="1:9" s="27" customFormat="1" ht="15" customHeight="1" x14ac:dyDescent="0.25">
      <c r="A172" s="14" t="s">
        <v>28</v>
      </c>
      <c r="B172" s="10" t="s">
        <v>74</v>
      </c>
      <c r="C172" s="10" t="s">
        <v>20</v>
      </c>
      <c r="D172" s="10" t="s">
        <v>46</v>
      </c>
      <c r="E172" s="10" t="s">
        <v>90</v>
      </c>
      <c r="F172" s="10" t="s">
        <v>29</v>
      </c>
      <c r="G172" s="13">
        <v>1061.77</v>
      </c>
      <c r="H172" s="13">
        <v>1061.8</v>
      </c>
      <c r="I172" s="13">
        <v>1061.8</v>
      </c>
    </row>
    <row r="173" spans="1:9" s="27" customFormat="1" ht="63.75" x14ac:dyDescent="0.25">
      <c r="A173" s="30" t="s">
        <v>304</v>
      </c>
      <c r="B173" s="10" t="s">
        <v>74</v>
      </c>
      <c r="C173" s="10" t="s">
        <v>20</v>
      </c>
      <c r="D173" s="10" t="s">
        <v>46</v>
      </c>
      <c r="E173" s="31" t="s">
        <v>321</v>
      </c>
      <c r="F173" s="10"/>
      <c r="G173" s="13">
        <f>G174</f>
        <v>699.5</v>
      </c>
      <c r="H173" s="13">
        <f>H174</f>
        <v>0</v>
      </c>
      <c r="I173" s="13">
        <f>I174</f>
        <v>0</v>
      </c>
    </row>
    <row r="174" spans="1:9" s="25" customFormat="1" x14ac:dyDescent="0.25">
      <c r="A174" s="14" t="s">
        <v>28</v>
      </c>
      <c r="B174" s="10" t="s">
        <v>74</v>
      </c>
      <c r="C174" s="10" t="s">
        <v>20</v>
      </c>
      <c r="D174" s="10" t="s">
        <v>46</v>
      </c>
      <c r="E174" s="32" t="s">
        <v>321</v>
      </c>
      <c r="F174" s="10" t="s">
        <v>29</v>
      </c>
      <c r="G174" s="13">
        <v>699.5</v>
      </c>
      <c r="H174" s="13">
        <v>0</v>
      </c>
      <c r="I174" s="13">
        <v>0</v>
      </c>
    </row>
    <row r="175" spans="1:9" s="25" customFormat="1" ht="63.75" customHeight="1" x14ac:dyDescent="0.25">
      <c r="A175" s="30" t="s">
        <v>317</v>
      </c>
      <c r="B175" s="10" t="s">
        <v>74</v>
      </c>
      <c r="C175" s="10" t="s">
        <v>20</v>
      </c>
      <c r="D175" s="10" t="s">
        <v>46</v>
      </c>
      <c r="E175" s="10" t="s">
        <v>321</v>
      </c>
      <c r="F175" s="10"/>
      <c r="G175" s="13">
        <f>G176</f>
        <v>128.30000000000001</v>
      </c>
      <c r="H175" s="13">
        <f>H176</f>
        <v>128.30000000000001</v>
      </c>
      <c r="I175" s="13">
        <f>I176</f>
        <v>128.30000000000001</v>
      </c>
    </row>
    <row r="176" spans="1:9" s="25" customFormat="1" x14ac:dyDescent="0.25">
      <c r="A176" s="14" t="s">
        <v>28</v>
      </c>
      <c r="B176" s="10" t="s">
        <v>74</v>
      </c>
      <c r="C176" s="10" t="s">
        <v>20</v>
      </c>
      <c r="D176" s="10" t="s">
        <v>46</v>
      </c>
      <c r="E176" s="10" t="s">
        <v>321</v>
      </c>
      <c r="F176" s="10" t="s">
        <v>29</v>
      </c>
      <c r="G176" s="13">
        <v>128.30000000000001</v>
      </c>
      <c r="H176" s="13">
        <v>128.30000000000001</v>
      </c>
      <c r="I176" s="13">
        <v>128.30000000000001</v>
      </c>
    </row>
    <row r="177" spans="1:9" s="25" customFormat="1" ht="72.75" x14ac:dyDescent="0.25">
      <c r="A177" s="9" t="s">
        <v>242</v>
      </c>
      <c r="B177" s="8" t="s">
        <v>223</v>
      </c>
      <c r="C177" s="8" t="s">
        <v>20</v>
      </c>
      <c r="D177" s="8" t="s">
        <v>46</v>
      </c>
      <c r="E177" s="8" t="s">
        <v>224</v>
      </c>
      <c r="F177" s="8"/>
      <c r="G177" s="11">
        <f>G178</f>
        <v>3899.5</v>
      </c>
      <c r="H177" s="11">
        <f t="shared" ref="H177:I177" si="19">H178</f>
        <v>4848.2</v>
      </c>
      <c r="I177" s="11">
        <f t="shared" si="19"/>
        <v>4848.2</v>
      </c>
    </row>
    <row r="178" spans="1:9" s="25" customFormat="1" ht="24.75" x14ac:dyDescent="0.25">
      <c r="A178" s="14" t="s">
        <v>360</v>
      </c>
      <c r="B178" s="10" t="s">
        <v>74</v>
      </c>
      <c r="C178" s="10" t="s">
        <v>20</v>
      </c>
      <c r="D178" s="10" t="s">
        <v>46</v>
      </c>
      <c r="E178" s="10" t="s">
        <v>225</v>
      </c>
      <c r="F178" s="10"/>
      <c r="G178" s="13">
        <f>G179+G180</f>
        <v>3899.5</v>
      </c>
      <c r="H178" s="13">
        <f>H179+H180</f>
        <v>4848.2</v>
      </c>
      <c r="I178" s="13">
        <f>I179+I180</f>
        <v>4848.2</v>
      </c>
    </row>
    <row r="179" spans="1:9" s="25" customFormat="1" x14ac:dyDescent="0.25">
      <c r="A179" s="14" t="s">
        <v>17</v>
      </c>
      <c r="B179" s="10" t="s">
        <v>74</v>
      </c>
      <c r="C179" s="10" t="s">
        <v>20</v>
      </c>
      <c r="D179" s="10" t="s">
        <v>46</v>
      </c>
      <c r="E179" s="10" t="s">
        <v>225</v>
      </c>
      <c r="F179" s="10" t="s">
        <v>18</v>
      </c>
      <c r="G179" s="13">
        <v>342.2</v>
      </c>
      <c r="H179" s="13">
        <v>854.3</v>
      </c>
      <c r="I179" s="13">
        <v>854.3</v>
      </c>
    </row>
    <row r="180" spans="1:9" s="25" customFormat="1" ht="14.25" customHeight="1" x14ac:dyDescent="0.25">
      <c r="A180" s="14" t="s">
        <v>28</v>
      </c>
      <c r="B180" s="10" t="s">
        <v>74</v>
      </c>
      <c r="C180" s="10" t="s">
        <v>20</v>
      </c>
      <c r="D180" s="10" t="s">
        <v>46</v>
      </c>
      <c r="E180" s="10" t="s">
        <v>225</v>
      </c>
      <c r="F180" s="10" t="s">
        <v>29</v>
      </c>
      <c r="G180" s="13">
        <v>3557.3</v>
      </c>
      <c r="H180" s="13">
        <v>3993.9</v>
      </c>
      <c r="I180" s="13">
        <v>3993.9</v>
      </c>
    </row>
    <row r="181" spans="1:9" s="25" customFormat="1" x14ac:dyDescent="0.25">
      <c r="A181" s="9" t="s">
        <v>21</v>
      </c>
      <c r="B181" s="8" t="s">
        <v>74</v>
      </c>
      <c r="C181" s="8" t="s">
        <v>20</v>
      </c>
      <c r="D181" s="8" t="s">
        <v>22</v>
      </c>
      <c r="E181" s="8"/>
      <c r="F181" s="8"/>
      <c r="G181" s="11">
        <f>G182</f>
        <v>149728.93</v>
      </c>
      <c r="H181" s="11">
        <f>H182</f>
        <v>96820.799999999988</v>
      </c>
      <c r="I181" s="11">
        <f>I182</f>
        <v>96820.799999999988</v>
      </c>
    </row>
    <row r="182" spans="1:9" s="25" customFormat="1" ht="36.75" x14ac:dyDescent="0.25">
      <c r="A182" s="9" t="s">
        <v>240</v>
      </c>
      <c r="B182" s="8" t="s">
        <v>74</v>
      </c>
      <c r="C182" s="8" t="s">
        <v>20</v>
      </c>
      <c r="D182" s="8" t="s">
        <v>22</v>
      </c>
      <c r="E182" s="8" t="s">
        <v>38</v>
      </c>
      <c r="F182" s="8"/>
      <c r="G182" s="11">
        <f t="shared" ref="G182:I182" si="20">G183</f>
        <v>149728.93</v>
      </c>
      <c r="H182" s="11">
        <f t="shared" si="20"/>
        <v>96820.799999999988</v>
      </c>
      <c r="I182" s="11">
        <f t="shared" si="20"/>
        <v>96820.799999999988</v>
      </c>
    </row>
    <row r="183" spans="1:9" s="25" customFormat="1" ht="24.75" x14ac:dyDescent="0.25">
      <c r="A183" s="9" t="s">
        <v>361</v>
      </c>
      <c r="B183" s="8" t="s">
        <v>74</v>
      </c>
      <c r="C183" s="8" t="s">
        <v>20</v>
      </c>
      <c r="D183" s="8" t="s">
        <v>22</v>
      </c>
      <c r="E183" s="8" t="s">
        <v>91</v>
      </c>
      <c r="F183" s="8"/>
      <c r="G183" s="11">
        <f>G189+G196+G230+G234+G241+G185+G186</f>
        <v>149728.93</v>
      </c>
      <c r="H183" s="11">
        <f>H189+H196+H230</f>
        <v>96820.799999999988</v>
      </c>
      <c r="I183" s="11">
        <f>I189+I196+I230</f>
        <v>96820.799999999988</v>
      </c>
    </row>
    <row r="184" spans="1:9" s="25" customFormat="1" ht="48.75" x14ac:dyDescent="0.25">
      <c r="A184" s="14" t="s">
        <v>452</v>
      </c>
      <c r="B184" s="10" t="s">
        <v>74</v>
      </c>
      <c r="C184" s="10" t="s">
        <v>20</v>
      </c>
      <c r="D184" s="10" t="s">
        <v>22</v>
      </c>
      <c r="E184" s="10" t="s">
        <v>453</v>
      </c>
      <c r="F184" s="10"/>
      <c r="G184" s="13">
        <f>G185</f>
        <v>51</v>
      </c>
      <c r="H184" s="13">
        <v>0</v>
      </c>
      <c r="I184" s="13">
        <v>0</v>
      </c>
    </row>
    <row r="185" spans="1:9" s="25" customFormat="1" ht="24.75" x14ac:dyDescent="0.25">
      <c r="A185" s="14" t="s">
        <v>66</v>
      </c>
      <c r="B185" s="10" t="s">
        <v>74</v>
      </c>
      <c r="C185" s="10" t="s">
        <v>20</v>
      </c>
      <c r="D185" s="10" t="s">
        <v>22</v>
      </c>
      <c r="E185" s="10" t="s">
        <v>453</v>
      </c>
      <c r="F185" s="10" t="s">
        <v>67</v>
      </c>
      <c r="G185" s="13">
        <v>51</v>
      </c>
      <c r="H185" s="13">
        <v>0</v>
      </c>
      <c r="I185" s="13">
        <v>0</v>
      </c>
    </row>
    <row r="186" spans="1:9" s="25" customFormat="1" ht="36" customHeight="1" x14ac:dyDescent="0.25">
      <c r="A186" s="14" t="s">
        <v>455</v>
      </c>
      <c r="B186" s="10" t="s">
        <v>74</v>
      </c>
      <c r="C186" s="10" t="s">
        <v>20</v>
      </c>
      <c r="D186" s="10" t="s">
        <v>22</v>
      </c>
      <c r="E186" s="10" t="s">
        <v>454</v>
      </c>
      <c r="F186" s="10"/>
      <c r="G186" s="13">
        <f>G187+G188</f>
        <v>647</v>
      </c>
      <c r="H186" s="13"/>
      <c r="I186" s="13"/>
    </row>
    <row r="187" spans="1:9" s="25" customFormat="1" ht="15" customHeight="1" x14ac:dyDescent="0.25">
      <c r="A187" s="14" t="s">
        <v>17</v>
      </c>
      <c r="B187" s="10" t="s">
        <v>74</v>
      </c>
      <c r="C187" s="10" t="s">
        <v>20</v>
      </c>
      <c r="D187" s="10" t="s">
        <v>22</v>
      </c>
      <c r="E187" s="10" t="s">
        <v>454</v>
      </c>
      <c r="F187" s="10" t="s">
        <v>18</v>
      </c>
      <c r="G187" s="13">
        <v>312.89999999999998</v>
      </c>
      <c r="H187" s="13">
        <v>0</v>
      </c>
      <c r="I187" s="13">
        <v>0</v>
      </c>
    </row>
    <row r="188" spans="1:9" s="25" customFormat="1" x14ac:dyDescent="0.25">
      <c r="A188" s="14" t="s">
        <v>28</v>
      </c>
      <c r="B188" s="10" t="s">
        <v>74</v>
      </c>
      <c r="C188" s="10" t="s">
        <v>20</v>
      </c>
      <c r="D188" s="10" t="s">
        <v>22</v>
      </c>
      <c r="E188" s="10" t="s">
        <v>454</v>
      </c>
      <c r="F188" s="10" t="s">
        <v>29</v>
      </c>
      <c r="G188" s="13">
        <v>334.1</v>
      </c>
      <c r="H188" s="13">
        <v>0</v>
      </c>
      <c r="I188" s="13">
        <v>0</v>
      </c>
    </row>
    <row r="189" spans="1:9" s="25" customFormat="1" ht="48.75" x14ac:dyDescent="0.25">
      <c r="A189" s="14" t="s">
        <v>362</v>
      </c>
      <c r="B189" s="10" t="s">
        <v>74</v>
      </c>
      <c r="C189" s="10" t="s">
        <v>20</v>
      </c>
      <c r="D189" s="10" t="s">
        <v>22</v>
      </c>
      <c r="E189" s="10" t="s">
        <v>92</v>
      </c>
      <c r="F189" s="10"/>
      <c r="G189" s="13">
        <f>G190+G193</f>
        <v>83555.03</v>
      </c>
      <c r="H189" s="13">
        <f>H190+H193</f>
        <v>81305.7</v>
      </c>
      <c r="I189" s="13">
        <f>I190+I193</f>
        <v>81305.7</v>
      </c>
    </row>
    <row r="190" spans="1:9" s="25" customFormat="1" ht="24.75" x14ac:dyDescent="0.25">
      <c r="A190" s="14" t="s">
        <v>30</v>
      </c>
      <c r="B190" s="10" t="s">
        <v>74</v>
      </c>
      <c r="C190" s="10" t="s">
        <v>20</v>
      </c>
      <c r="D190" s="10" t="s">
        <v>22</v>
      </c>
      <c r="E190" s="10" t="s">
        <v>214</v>
      </c>
      <c r="F190" s="10"/>
      <c r="G190" s="13">
        <f>G191+G192</f>
        <v>13066.099999999999</v>
      </c>
      <c r="H190" s="13">
        <f>H191+H192</f>
        <v>12475.4</v>
      </c>
      <c r="I190" s="13">
        <f>I191+I192</f>
        <v>12475.4</v>
      </c>
    </row>
    <row r="191" spans="1:9" s="25" customFormat="1" x14ac:dyDescent="0.25">
      <c r="A191" s="14" t="s">
        <v>17</v>
      </c>
      <c r="B191" s="10" t="s">
        <v>74</v>
      </c>
      <c r="C191" s="10" t="s">
        <v>20</v>
      </c>
      <c r="D191" s="10" t="s">
        <v>22</v>
      </c>
      <c r="E191" s="10" t="s">
        <v>214</v>
      </c>
      <c r="F191" s="10" t="s">
        <v>18</v>
      </c>
      <c r="G191" s="35">
        <v>2495.8000000000002</v>
      </c>
      <c r="H191" s="13">
        <v>2418.1</v>
      </c>
      <c r="I191" s="13">
        <v>2418.1</v>
      </c>
    </row>
    <row r="192" spans="1:9" s="25" customFormat="1" x14ac:dyDescent="0.25">
      <c r="A192" s="14" t="s">
        <v>28</v>
      </c>
      <c r="B192" s="10" t="s">
        <v>74</v>
      </c>
      <c r="C192" s="10" t="s">
        <v>20</v>
      </c>
      <c r="D192" s="10" t="s">
        <v>22</v>
      </c>
      <c r="E192" s="10" t="s">
        <v>214</v>
      </c>
      <c r="F192" s="10" t="s">
        <v>29</v>
      </c>
      <c r="G192" s="35">
        <v>10570.3</v>
      </c>
      <c r="H192" s="13">
        <v>10057.299999999999</v>
      </c>
      <c r="I192" s="13">
        <v>10057.299999999999</v>
      </c>
    </row>
    <row r="193" spans="1:9" s="25" customFormat="1" ht="24.75" x14ac:dyDescent="0.25">
      <c r="A193" s="14" t="s">
        <v>30</v>
      </c>
      <c r="B193" s="10" t="s">
        <v>74</v>
      </c>
      <c r="C193" s="10" t="s">
        <v>20</v>
      </c>
      <c r="D193" s="10" t="s">
        <v>22</v>
      </c>
      <c r="E193" s="10" t="s">
        <v>215</v>
      </c>
      <c r="F193" s="10"/>
      <c r="G193" s="13">
        <f>G194+G195</f>
        <v>70488.929999999993</v>
      </c>
      <c r="H193" s="13">
        <f>H194+H195</f>
        <v>68830.3</v>
      </c>
      <c r="I193" s="13">
        <f>I194+I195</f>
        <v>68830.3</v>
      </c>
    </row>
    <row r="194" spans="1:9" s="25" customFormat="1" x14ac:dyDescent="0.25">
      <c r="A194" s="14" t="s">
        <v>17</v>
      </c>
      <c r="B194" s="10" t="s">
        <v>74</v>
      </c>
      <c r="C194" s="10" t="s">
        <v>20</v>
      </c>
      <c r="D194" s="10" t="s">
        <v>22</v>
      </c>
      <c r="E194" s="10" t="s">
        <v>215</v>
      </c>
      <c r="F194" s="10" t="s">
        <v>18</v>
      </c>
      <c r="G194" s="13">
        <v>12419.29</v>
      </c>
      <c r="H194" s="13">
        <v>12127.1</v>
      </c>
      <c r="I194" s="13">
        <v>12127.1</v>
      </c>
    </row>
    <row r="195" spans="1:9" s="25" customFormat="1" x14ac:dyDescent="0.25">
      <c r="A195" s="14" t="s">
        <v>28</v>
      </c>
      <c r="B195" s="10" t="s">
        <v>74</v>
      </c>
      <c r="C195" s="10" t="s">
        <v>20</v>
      </c>
      <c r="D195" s="10" t="s">
        <v>22</v>
      </c>
      <c r="E195" s="10" t="s">
        <v>215</v>
      </c>
      <c r="F195" s="10" t="s">
        <v>29</v>
      </c>
      <c r="G195" s="13">
        <v>58069.64</v>
      </c>
      <c r="H195" s="13">
        <v>56703.199999999997</v>
      </c>
      <c r="I195" s="13">
        <v>56703.199999999997</v>
      </c>
    </row>
    <row r="196" spans="1:9" s="25" customFormat="1" ht="36.75" x14ac:dyDescent="0.25">
      <c r="A196" s="14" t="s">
        <v>95</v>
      </c>
      <c r="B196" s="10" t="s">
        <v>74</v>
      </c>
      <c r="C196" s="10" t="s">
        <v>20</v>
      </c>
      <c r="D196" s="10" t="s">
        <v>22</v>
      </c>
      <c r="E196" s="10" t="s">
        <v>96</v>
      </c>
      <c r="F196" s="10"/>
      <c r="G196" s="13">
        <f>G197+G200+G206+G209+G214+G224+G227+G211+G203+G222+G217+G220</f>
        <v>55081.5</v>
      </c>
      <c r="H196" s="13">
        <f>H197+H200+H206+H209+H214+H224+H227+H211+H203+H222</f>
        <v>11707.199999999999</v>
      </c>
      <c r="I196" s="13">
        <f>I197+I200+I206+I209+I214+I224+I227+I211+I203+I222</f>
        <v>11707.199999999999</v>
      </c>
    </row>
    <row r="197" spans="1:9" s="25" customFormat="1" ht="36" x14ac:dyDescent="0.25">
      <c r="A197" s="16" t="s">
        <v>97</v>
      </c>
      <c r="B197" s="10" t="s">
        <v>74</v>
      </c>
      <c r="C197" s="10" t="s">
        <v>20</v>
      </c>
      <c r="D197" s="10" t="s">
        <v>22</v>
      </c>
      <c r="E197" s="10" t="s">
        <v>98</v>
      </c>
      <c r="F197" s="10"/>
      <c r="G197" s="13">
        <f>G198+G199</f>
        <v>7190.2</v>
      </c>
      <c r="H197" s="13">
        <f>H198+H199</f>
        <v>7318.2</v>
      </c>
      <c r="I197" s="13">
        <f>I198+I199</f>
        <v>7318.2</v>
      </c>
    </row>
    <row r="198" spans="1:9" s="25" customFormat="1" x14ac:dyDescent="0.25">
      <c r="A198" s="14" t="s">
        <v>17</v>
      </c>
      <c r="B198" s="10" t="s">
        <v>74</v>
      </c>
      <c r="C198" s="10" t="s">
        <v>20</v>
      </c>
      <c r="D198" s="10" t="s">
        <v>22</v>
      </c>
      <c r="E198" s="10" t="s">
        <v>98</v>
      </c>
      <c r="F198" s="10" t="s">
        <v>18</v>
      </c>
      <c r="G198" s="35">
        <v>1958</v>
      </c>
      <c r="H198" s="13">
        <v>2002</v>
      </c>
      <c r="I198" s="13">
        <v>2002</v>
      </c>
    </row>
    <row r="199" spans="1:9" s="25" customFormat="1" x14ac:dyDescent="0.25">
      <c r="A199" s="14" t="s">
        <v>28</v>
      </c>
      <c r="B199" s="10" t="s">
        <v>74</v>
      </c>
      <c r="C199" s="10" t="s">
        <v>20</v>
      </c>
      <c r="D199" s="10" t="s">
        <v>22</v>
      </c>
      <c r="E199" s="10" t="s">
        <v>98</v>
      </c>
      <c r="F199" s="10" t="s">
        <v>29</v>
      </c>
      <c r="G199" s="35">
        <v>5232.2</v>
      </c>
      <c r="H199" s="13">
        <v>5316.2</v>
      </c>
      <c r="I199" s="13">
        <v>5316.2</v>
      </c>
    </row>
    <row r="200" spans="1:9" s="25" customFormat="1" ht="24.75" x14ac:dyDescent="0.25">
      <c r="A200" s="14" t="s">
        <v>363</v>
      </c>
      <c r="B200" s="10" t="s">
        <v>74</v>
      </c>
      <c r="C200" s="10" t="s">
        <v>20</v>
      </c>
      <c r="D200" s="10" t="s">
        <v>22</v>
      </c>
      <c r="E200" s="10" t="s">
        <v>101</v>
      </c>
      <c r="F200" s="10"/>
      <c r="G200" s="13">
        <f>G201+G202</f>
        <v>938.80000000000007</v>
      </c>
      <c r="H200" s="13">
        <f>H201+H202</f>
        <v>938.80000000000007</v>
      </c>
      <c r="I200" s="13">
        <f>I201+I202</f>
        <v>938.80000000000007</v>
      </c>
    </row>
    <row r="201" spans="1:9" s="25" customFormat="1" x14ac:dyDescent="0.25">
      <c r="A201" s="14" t="s">
        <v>17</v>
      </c>
      <c r="B201" s="10" t="s">
        <v>74</v>
      </c>
      <c r="C201" s="10" t="s">
        <v>20</v>
      </c>
      <c r="D201" s="10" t="s">
        <v>22</v>
      </c>
      <c r="E201" s="10" t="s">
        <v>101</v>
      </c>
      <c r="F201" s="10" t="s">
        <v>18</v>
      </c>
      <c r="G201" s="13">
        <v>66.7</v>
      </c>
      <c r="H201" s="13">
        <v>66.7</v>
      </c>
      <c r="I201" s="13">
        <v>66.7</v>
      </c>
    </row>
    <row r="202" spans="1:9" s="25" customFormat="1" x14ac:dyDescent="0.25">
      <c r="A202" s="14" t="s">
        <v>28</v>
      </c>
      <c r="B202" s="10" t="s">
        <v>74</v>
      </c>
      <c r="C202" s="10" t="s">
        <v>20</v>
      </c>
      <c r="D202" s="10" t="s">
        <v>22</v>
      </c>
      <c r="E202" s="10" t="s">
        <v>101</v>
      </c>
      <c r="F202" s="10" t="s">
        <v>29</v>
      </c>
      <c r="G202" s="13">
        <v>872.1</v>
      </c>
      <c r="H202" s="13">
        <v>872.1</v>
      </c>
      <c r="I202" s="13">
        <v>872.1</v>
      </c>
    </row>
    <row r="203" spans="1:9" s="25" customFormat="1" ht="24.75" x14ac:dyDescent="0.25">
      <c r="A203" s="14" t="s">
        <v>283</v>
      </c>
      <c r="B203" s="10" t="s">
        <v>74</v>
      </c>
      <c r="C203" s="10" t="s">
        <v>20</v>
      </c>
      <c r="D203" s="10" t="s">
        <v>22</v>
      </c>
      <c r="E203" s="10" t="s">
        <v>284</v>
      </c>
      <c r="F203" s="10"/>
      <c r="G203" s="13">
        <f>G204+G205</f>
        <v>213</v>
      </c>
      <c r="H203" s="13">
        <f>H204+H205</f>
        <v>213</v>
      </c>
      <c r="I203" s="13">
        <f>I204+I205</f>
        <v>213</v>
      </c>
    </row>
    <row r="204" spans="1:9" s="25" customFormat="1" x14ac:dyDescent="0.25">
      <c r="A204" s="14" t="s">
        <v>17</v>
      </c>
      <c r="B204" s="10" t="s">
        <v>74</v>
      </c>
      <c r="C204" s="10" t="s">
        <v>20</v>
      </c>
      <c r="D204" s="10" t="s">
        <v>22</v>
      </c>
      <c r="E204" s="10" t="s">
        <v>284</v>
      </c>
      <c r="F204" s="10" t="s">
        <v>18</v>
      </c>
      <c r="G204" s="35">
        <v>50.2</v>
      </c>
      <c r="H204" s="13">
        <v>68.8</v>
      </c>
      <c r="I204" s="13">
        <v>68.8</v>
      </c>
    </row>
    <row r="205" spans="1:9" s="25" customFormat="1" x14ac:dyDescent="0.25">
      <c r="A205" s="14" t="s">
        <v>28</v>
      </c>
      <c r="B205" s="10" t="s">
        <v>74</v>
      </c>
      <c r="C205" s="10" t="s">
        <v>20</v>
      </c>
      <c r="D205" s="10" t="s">
        <v>22</v>
      </c>
      <c r="E205" s="10" t="s">
        <v>284</v>
      </c>
      <c r="F205" s="10" t="s">
        <v>29</v>
      </c>
      <c r="G205" s="35">
        <v>162.80000000000001</v>
      </c>
      <c r="H205" s="13">
        <v>144.19999999999999</v>
      </c>
      <c r="I205" s="13">
        <v>144.19999999999999</v>
      </c>
    </row>
    <row r="206" spans="1:9" s="25" customFormat="1" ht="24.75" x14ac:dyDescent="0.25">
      <c r="A206" s="14" t="s">
        <v>93</v>
      </c>
      <c r="B206" s="10" t="s">
        <v>74</v>
      </c>
      <c r="C206" s="10" t="s">
        <v>20</v>
      </c>
      <c r="D206" s="10" t="s">
        <v>22</v>
      </c>
      <c r="E206" s="10" t="s">
        <v>216</v>
      </c>
      <c r="F206" s="10"/>
      <c r="G206" s="13">
        <f>G207+G208</f>
        <v>1514.3999999999999</v>
      </c>
      <c r="H206" s="13">
        <f>H207+H208</f>
        <v>1514.3999999999999</v>
      </c>
      <c r="I206" s="13">
        <f>I207+I208</f>
        <v>1514.3999999999999</v>
      </c>
    </row>
    <row r="207" spans="1:9" s="25" customFormat="1" x14ac:dyDescent="0.25">
      <c r="A207" s="14" t="s">
        <v>17</v>
      </c>
      <c r="B207" s="10" t="s">
        <v>74</v>
      </c>
      <c r="C207" s="10" t="s">
        <v>20</v>
      </c>
      <c r="D207" s="10" t="s">
        <v>22</v>
      </c>
      <c r="E207" s="10" t="s">
        <v>216</v>
      </c>
      <c r="F207" s="10" t="s">
        <v>18</v>
      </c>
      <c r="G207" s="13">
        <v>281.3</v>
      </c>
      <c r="H207" s="13">
        <v>281.3</v>
      </c>
      <c r="I207" s="13">
        <v>281.3</v>
      </c>
    </row>
    <row r="208" spans="1:9" s="25" customFormat="1" x14ac:dyDescent="0.25">
      <c r="A208" s="14" t="s">
        <v>28</v>
      </c>
      <c r="B208" s="10" t="s">
        <v>74</v>
      </c>
      <c r="C208" s="10" t="s">
        <v>20</v>
      </c>
      <c r="D208" s="10" t="s">
        <v>22</v>
      </c>
      <c r="E208" s="10" t="s">
        <v>216</v>
      </c>
      <c r="F208" s="10" t="s">
        <v>29</v>
      </c>
      <c r="G208" s="13">
        <v>1233.0999999999999</v>
      </c>
      <c r="H208" s="13">
        <v>1233.0999999999999</v>
      </c>
      <c r="I208" s="13">
        <v>1233.0999999999999</v>
      </c>
    </row>
    <row r="209" spans="1:9" s="25" customFormat="1" ht="48.75" x14ac:dyDescent="0.25">
      <c r="A209" s="14" t="s">
        <v>237</v>
      </c>
      <c r="B209" s="10" t="s">
        <v>74</v>
      </c>
      <c r="C209" s="10" t="s">
        <v>20</v>
      </c>
      <c r="D209" s="10" t="s">
        <v>22</v>
      </c>
      <c r="E209" s="10" t="s">
        <v>238</v>
      </c>
      <c r="F209" s="10"/>
      <c r="G209" s="13">
        <f>G210</f>
        <v>31.3</v>
      </c>
      <c r="H209" s="13">
        <f>H210</f>
        <v>31.3</v>
      </c>
      <c r="I209" s="13">
        <f>I210</f>
        <v>31.3</v>
      </c>
    </row>
    <row r="210" spans="1:9" s="25" customFormat="1" ht="24.75" x14ac:dyDescent="0.25">
      <c r="A210" s="14" t="s">
        <v>66</v>
      </c>
      <c r="B210" s="10" t="s">
        <v>74</v>
      </c>
      <c r="C210" s="10" t="s">
        <v>20</v>
      </c>
      <c r="D210" s="10" t="s">
        <v>22</v>
      </c>
      <c r="E210" s="10" t="s">
        <v>238</v>
      </c>
      <c r="F210" s="10" t="s">
        <v>67</v>
      </c>
      <c r="G210" s="13">
        <v>31.3</v>
      </c>
      <c r="H210" s="13">
        <v>31.3</v>
      </c>
      <c r="I210" s="13">
        <v>31.3</v>
      </c>
    </row>
    <row r="211" spans="1:9" s="25" customFormat="1" ht="84.75" x14ac:dyDescent="0.25">
      <c r="A211" s="14" t="s">
        <v>267</v>
      </c>
      <c r="B211" s="10" t="s">
        <v>74</v>
      </c>
      <c r="C211" s="10" t="s">
        <v>20</v>
      </c>
      <c r="D211" s="10" t="s">
        <v>22</v>
      </c>
      <c r="E211" s="10" t="s">
        <v>268</v>
      </c>
      <c r="F211" s="10"/>
      <c r="G211" s="13">
        <f>G212+G213</f>
        <v>1409.4</v>
      </c>
      <c r="H211" s="13">
        <f>H212+H213</f>
        <v>1353</v>
      </c>
      <c r="I211" s="13">
        <f>I212+I213</f>
        <v>1353</v>
      </c>
    </row>
    <row r="212" spans="1:9" s="25" customFormat="1" x14ac:dyDescent="0.25">
      <c r="A212" s="14" t="s">
        <v>17</v>
      </c>
      <c r="B212" s="10" t="s">
        <v>74</v>
      </c>
      <c r="C212" s="10" t="s">
        <v>20</v>
      </c>
      <c r="D212" s="10" t="s">
        <v>22</v>
      </c>
      <c r="E212" s="10" t="s">
        <v>268</v>
      </c>
      <c r="F212" s="10" t="s">
        <v>18</v>
      </c>
      <c r="G212" s="13">
        <v>281.89999999999998</v>
      </c>
      <c r="H212" s="13">
        <v>281.89999999999998</v>
      </c>
      <c r="I212" s="13">
        <v>281.89999999999998</v>
      </c>
    </row>
    <row r="213" spans="1:9" s="25" customFormat="1" x14ac:dyDescent="0.25">
      <c r="A213" s="14" t="s">
        <v>28</v>
      </c>
      <c r="B213" s="10" t="s">
        <v>74</v>
      </c>
      <c r="C213" s="10" t="s">
        <v>20</v>
      </c>
      <c r="D213" s="10" t="s">
        <v>22</v>
      </c>
      <c r="E213" s="10" t="s">
        <v>268</v>
      </c>
      <c r="F213" s="10" t="s">
        <v>29</v>
      </c>
      <c r="G213" s="35">
        <v>1127.5</v>
      </c>
      <c r="H213" s="13">
        <v>1071.0999999999999</v>
      </c>
      <c r="I213" s="13">
        <v>1071.0999999999999</v>
      </c>
    </row>
    <row r="214" spans="1:9" s="25" customFormat="1" ht="36.75" x14ac:dyDescent="0.25">
      <c r="A214" s="12" t="s">
        <v>32</v>
      </c>
      <c r="B214" s="10" t="s">
        <v>74</v>
      </c>
      <c r="C214" s="10" t="s">
        <v>20</v>
      </c>
      <c r="D214" s="10" t="s">
        <v>22</v>
      </c>
      <c r="E214" s="10" t="s">
        <v>217</v>
      </c>
      <c r="F214" s="10"/>
      <c r="G214" s="13">
        <f>G215+G216</f>
        <v>25939.800000000003</v>
      </c>
      <c r="H214" s="13">
        <f>H215+H216</f>
        <v>0</v>
      </c>
      <c r="I214" s="13">
        <f>I215+I216</f>
        <v>0</v>
      </c>
    </row>
    <row r="215" spans="1:9" s="25" customFormat="1" x14ac:dyDescent="0.25">
      <c r="A215" s="14" t="s">
        <v>17</v>
      </c>
      <c r="B215" s="10" t="s">
        <v>74</v>
      </c>
      <c r="C215" s="10" t="s">
        <v>20</v>
      </c>
      <c r="D215" s="10" t="s">
        <v>22</v>
      </c>
      <c r="E215" s="10" t="s">
        <v>217</v>
      </c>
      <c r="F215" s="10" t="s">
        <v>18</v>
      </c>
      <c r="G215" s="13">
        <v>3574.4</v>
      </c>
      <c r="H215" s="13">
        <v>0</v>
      </c>
      <c r="I215" s="13">
        <v>0</v>
      </c>
    </row>
    <row r="216" spans="1:9" s="25" customFormat="1" x14ac:dyDescent="0.25">
      <c r="A216" s="14" t="s">
        <v>28</v>
      </c>
      <c r="B216" s="10" t="s">
        <v>74</v>
      </c>
      <c r="C216" s="10" t="s">
        <v>20</v>
      </c>
      <c r="D216" s="10" t="s">
        <v>22</v>
      </c>
      <c r="E216" s="10" t="s">
        <v>217</v>
      </c>
      <c r="F216" s="10" t="s">
        <v>29</v>
      </c>
      <c r="G216" s="13">
        <v>22365.4</v>
      </c>
      <c r="H216" s="13">
        <v>0</v>
      </c>
      <c r="I216" s="13">
        <v>0</v>
      </c>
    </row>
    <row r="217" spans="1:9" s="25" customFormat="1" ht="84.75" customHeight="1" x14ac:dyDescent="0.25">
      <c r="A217" s="14" t="s">
        <v>449</v>
      </c>
      <c r="B217" s="10" t="s">
        <v>74</v>
      </c>
      <c r="C217" s="10" t="s">
        <v>20</v>
      </c>
      <c r="D217" s="10" t="s">
        <v>22</v>
      </c>
      <c r="E217" s="10" t="s">
        <v>445</v>
      </c>
      <c r="F217" s="10"/>
      <c r="G217" s="13">
        <f>G219+G218</f>
        <v>567.5</v>
      </c>
      <c r="H217" s="13">
        <v>0</v>
      </c>
      <c r="I217" s="13">
        <v>0</v>
      </c>
    </row>
    <row r="218" spans="1:9" s="25" customFormat="1" ht="15" customHeight="1" x14ac:dyDescent="0.25">
      <c r="A218" s="14" t="s">
        <v>17</v>
      </c>
      <c r="B218" s="10" t="s">
        <v>74</v>
      </c>
      <c r="C218" s="10" t="s">
        <v>20</v>
      </c>
      <c r="D218" s="10" t="s">
        <v>22</v>
      </c>
      <c r="E218" s="10" t="s">
        <v>445</v>
      </c>
      <c r="F218" s="10" t="s">
        <v>18</v>
      </c>
      <c r="G218" s="13">
        <v>33.200000000000003</v>
      </c>
      <c r="H218" s="13">
        <v>0</v>
      </c>
      <c r="I218" s="13">
        <v>0</v>
      </c>
    </row>
    <row r="219" spans="1:9" s="25" customFormat="1" x14ac:dyDescent="0.25">
      <c r="A219" s="14" t="s">
        <v>28</v>
      </c>
      <c r="B219" s="10" t="s">
        <v>74</v>
      </c>
      <c r="C219" s="10" t="s">
        <v>20</v>
      </c>
      <c r="D219" s="10" t="s">
        <v>22</v>
      </c>
      <c r="E219" s="10" t="s">
        <v>445</v>
      </c>
      <c r="F219" s="10" t="s">
        <v>29</v>
      </c>
      <c r="G219" s="13">
        <v>534.29999999999995</v>
      </c>
      <c r="H219" s="13">
        <v>0</v>
      </c>
      <c r="I219" s="13">
        <v>0</v>
      </c>
    </row>
    <row r="220" spans="1:9" s="25" customFormat="1" ht="48.75" x14ac:dyDescent="0.25">
      <c r="A220" s="14" t="s">
        <v>483</v>
      </c>
      <c r="B220" s="10" t="s">
        <v>74</v>
      </c>
      <c r="C220" s="10" t="s">
        <v>20</v>
      </c>
      <c r="D220" s="10" t="s">
        <v>22</v>
      </c>
      <c r="E220" s="10" t="s">
        <v>484</v>
      </c>
      <c r="F220" s="10"/>
      <c r="G220" s="13">
        <f>G221</f>
        <v>10066.799999999999</v>
      </c>
      <c r="H220" s="13">
        <v>0</v>
      </c>
      <c r="I220" s="13">
        <v>0</v>
      </c>
    </row>
    <row r="221" spans="1:9" s="25" customFormat="1" x14ac:dyDescent="0.25">
      <c r="A221" s="14" t="s">
        <v>28</v>
      </c>
      <c r="B221" s="10" t="s">
        <v>74</v>
      </c>
      <c r="C221" s="10" t="s">
        <v>20</v>
      </c>
      <c r="D221" s="10" t="s">
        <v>22</v>
      </c>
      <c r="E221" s="10" t="s">
        <v>484</v>
      </c>
      <c r="F221" s="10" t="s">
        <v>29</v>
      </c>
      <c r="G221" s="35">
        <v>10066.799999999999</v>
      </c>
      <c r="H221" s="13">
        <v>0</v>
      </c>
      <c r="I221" s="13">
        <v>0</v>
      </c>
    </row>
    <row r="222" spans="1:9" s="25" customFormat="1" ht="60.75" x14ac:dyDescent="0.25">
      <c r="A222" s="14" t="s">
        <v>285</v>
      </c>
      <c r="B222" s="10" t="s">
        <v>74</v>
      </c>
      <c r="C222" s="10" t="s">
        <v>20</v>
      </c>
      <c r="D222" s="10" t="s">
        <v>22</v>
      </c>
      <c r="E222" s="10" t="s">
        <v>286</v>
      </c>
      <c r="F222" s="10"/>
      <c r="G222" s="13">
        <f>G223</f>
        <v>12.4</v>
      </c>
      <c r="H222" s="13">
        <f>H223</f>
        <v>0.3</v>
      </c>
      <c r="I222" s="13">
        <f>I223</f>
        <v>0.3</v>
      </c>
    </row>
    <row r="223" spans="1:9" s="25" customFormat="1" ht="24.75" x14ac:dyDescent="0.25">
      <c r="A223" s="14" t="s">
        <v>66</v>
      </c>
      <c r="B223" s="10" t="s">
        <v>74</v>
      </c>
      <c r="C223" s="10" t="s">
        <v>20</v>
      </c>
      <c r="D223" s="10" t="s">
        <v>22</v>
      </c>
      <c r="E223" s="10" t="s">
        <v>286</v>
      </c>
      <c r="F223" s="10" t="s">
        <v>67</v>
      </c>
      <c r="G223" s="13">
        <v>12.4</v>
      </c>
      <c r="H223" s="13">
        <v>0.3</v>
      </c>
      <c r="I223" s="13">
        <v>0.3</v>
      </c>
    </row>
    <row r="224" spans="1:9" s="25" customFormat="1" ht="24.75" x14ac:dyDescent="0.25">
      <c r="A224" s="14" t="s">
        <v>364</v>
      </c>
      <c r="B224" s="10" t="s">
        <v>74</v>
      </c>
      <c r="C224" s="10" t="s">
        <v>20</v>
      </c>
      <c r="D224" s="10" t="s">
        <v>22</v>
      </c>
      <c r="E224" s="10" t="s">
        <v>239</v>
      </c>
      <c r="F224" s="10"/>
      <c r="G224" s="13">
        <f>G225+G226</f>
        <v>712.9</v>
      </c>
      <c r="H224" s="13">
        <f>H225+H226</f>
        <v>338.2</v>
      </c>
      <c r="I224" s="13">
        <f>I225+I226</f>
        <v>338.2</v>
      </c>
    </row>
    <row r="225" spans="1:9" s="25" customFormat="1" x14ac:dyDescent="0.25">
      <c r="A225" s="14" t="s">
        <v>17</v>
      </c>
      <c r="B225" s="10" t="s">
        <v>74</v>
      </c>
      <c r="C225" s="10" t="s">
        <v>20</v>
      </c>
      <c r="D225" s="10" t="s">
        <v>22</v>
      </c>
      <c r="E225" s="10" t="s">
        <v>239</v>
      </c>
      <c r="F225" s="10" t="s">
        <v>18</v>
      </c>
      <c r="G225" s="13">
        <v>130.5</v>
      </c>
      <c r="H225" s="13">
        <v>70.5</v>
      </c>
      <c r="I225" s="13">
        <v>70.5</v>
      </c>
    </row>
    <row r="226" spans="1:9" s="25" customFormat="1" x14ac:dyDescent="0.25">
      <c r="A226" s="14" t="s">
        <v>28</v>
      </c>
      <c r="B226" s="10" t="s">
        <v>74</v>
      </c>
      <c r="C226" s="10" t="s">
        <v>20</v>
      </c>
      <c r="D226" s="10" t="s">
        <v>22</v>
      </c>
      <c r="E226" s="10" t="s">
        <v>239</v>
      </c>
      <c r="F226" s="10" t="s">
        <v>29</v>
      </c>
      <c r="G226" s="35">
        <v>582.4</v>
      </c>
      <c r="H226" s="13">
        <v>267.7</v>
      </c>
      <c r="I226" s="13">
        <v>267.7</v>
      </c>
    </row>
    <row r="227" spans="1:9" s="25" customFormat="1" ht="36.75" x14ac:dyDescent="0.25">
      <c r="A227" s="14" t="s">
        <v>27</v>
      </c>
      <c r="B227" s="10" t="s">
        <v>74</v>
      </c>
      <c r="C227" s="10" t="s">
        <v>20</v>
      </c>
      <c r="D227" s="10" t="s">
        <v>22</v>
      </c>
      <c r="E227" s="10" t="s">
        <v>235</v>
      </c>
      <c r="F227" s="10"/>
      <c r="G227" s="13">
        <f>G228+G229</f>
        <v>6485</v>
      </c>
      <c r="H227" s="13">
        <f>H228+H229</f>
        <v>0</v>
      </c>
      <c r="I227" s="13">
        <f>I228+I229</f>
        <v>0</v>
      </c>
    </row>
    <row r="228" spans="1:9" s="25" customFormat="1" x14ac:dyDescent="0.25">
      <c r="A228" s="14" t="s">
        <v>17</v>
      </c>
      <c r="B228" s="10" t="s">
        <v>74</v>
      </c>
      <c r="C228" s="10" t="s">
        <v>20</v>
      </c>
      <c r="D228" s="10" t="s">
        <v>22</v>
      </c>
      <c r="E228" s="10" t="s">
        <v>235</v>
      </c>
      <c r="F228" s="10" t="s">
        <v>18</v>
      </c>
      <c r="G228" s="13">
        <v>893.6</v>
      </c>
      <c r="H228" s="13">
        <v>0</v>
      </c>
      <c r="I228" s="13">
        <v>0</v>
      </c>
    </row>
    <row r="229" spans="1:9" s="25" customFormat="1" x14ac:dyDescent="0.25">
      <c r="A229" s="14" t="s">
        <v>28</v>
      </c>
      <c r="B229" s="10" t="s">
        <v>74</v>
      </c>
      <c r="C229" s="10" t="s">
        <v>20</v>
      </c>
      <c r="D229" s="10" t="s">
        <v>22</v>
      </c>
      <c r="E229" s="10" t="s">
        <v>235</v>
      </c>
      <c r="F229" s="10" t="s">
        <v>29</v>
      </c>
      <c r="G229" s="13">
        <v>5591.4</v>
      </c>
      <c r="H229" s="13">
        <v>0</v>
      </c>
      <c r="I229" s="13">
        <v>0</v>
      </c>
    </row>
    <row r="230" spans="1:9" s="25" customFormat="1" ht="72.75" x14ac:dyDescent="0.25">
      <c r="A230" s="9" t="s">
        <v>243</v>
      </c>
      <c r="B230" s="8" t="s">
        <v>74</v>
      </c>
      <c r="C230" s="8" t="s">
        <v>20</v>
      </c>
      <c r="D230" s="8" t="s">
        <v>22</v>
      </c>
      <c r="E230" s="8" t="s">
        <v>226</v>
      </c>
      <c r="F230" s="8"/>
      <c r="G230" s="11">
        <f>G231</f>
        <v>4965</v>
      </c>
      <c r="H230" s="11">
        <f>H231</f>
        <v>3807.9</v>
      </c>
      <c r="I230" s="11">
        <f>I231</f>
        <v>3807.9</v>
      </c>
    </row>
    <row r="231" spans="1:9" s="25" customFormat="1" ht="24.75" x14ac:dyDescent="0.25">
      <c r="A231" s="14" t="s">
        <v>30</v>
      </c>
      <c r="B231" s="10" t="s">
        <v>74</v>
      </c>
      <c r="C231" s="10" t="s">
        <v>20</v>
      </c>
      <c r="D231" s="10" t="s">
        <v>22</v>
      </c>
      <c r="E231" s="10" t="s">
        <v>272</v>
      </c>
      <c r="F231" s="10"/>
      <c r="G231" s="13">
        <f>G232+G233</f>
        <v>4965</v>
      </c>
      <c r="H231" s="13">
        <f>H232+H233</f>
        <v>3807.9</v>
      </c>
      <c r="I231" s="13">
        <f>I232+I233</f>
        <v>3807.9</v>
      </c>
    </row>
    <row r="232" spans="1:9" s="25" customFormat="1" x14ac:dyDescent="0.25">
      <c r="A232" s="14" t="s">
        <v>17</v>
      </c>
      <c r="B232" s="10" t="s">
        <v>74</v>
      </c>
      <c r="C232" s="10" t="s">
        <v>20</v>
      </c>
      <c r="D232" s="10" t="s">
        <v>22</v>
      </c>
      <c r="E232" s="10" t="s">
        <v>272</v>
      </c>
      <c r="F232" s="10" t="s">
        <v>18</v>
      </c>
      <c r="G232" s="13">
        <v>874.9</v>
      </c>
      <c r="H232" s="13">
        <v>334.1</v>
      </c>
      <c r="I232" s="13">
        <v>334.1</v>
      </c>
    </row>
    <row r="233" spans="1:9" s="25" customFormat="1" x14ac:dyDescent="0.25">
      <c r="A233" s="14" t="s">
        <v>28</v>
      </c>
      <c r="B233" s="10" t="s">
        <v>74</v>
      </c>
      <c r="C233" s="10" t="s">
        <v>20</v>
      </c>
      <c r="D233" s="10" t="s">
        <v>22</v>
      </c>
      <c r="E233" s="10" t="s">
        <v>272</v>
      </c>
      <c r="F233" s="10" t="s">
        <v>29</v>
      </c>
      <c r="G233" s="13">
        <v>4090.1</v>
      </c>
      <c r="H233" s="13">
        <v>3473.8</v>
      </c>
      <c r="I233" s="13">
        <v>3473.8</v>
      </c>
    </row>
    <row r="234" spans="1:9" s="25" customFormat="1" x14ac:dyDescent="0.25">
      <c r="A234" s="9" t="s">
        <v>436</v>
      </c>
      <c r="B234" s="8" t="s">
        <v>74</v>
      </c>
      <c r="C234" s="8" t="s">
        <v>20</v>
      </c>
      <c r="D234" s="8" t="s">
        <v>22</v>
      </c>
      <c r="E234" s="8" t="s">
        <v>437</v>
      </c>
      <c r="F234" s="10"/>
      <c r="G234" s="11">
        <f>G237+G235+G239</f>
        <v>3255.3</v>
      </c>
      <c r="H234" s="11">
        <v>0</v>
      </c>
      <c r="I234" s="11">
        <v>0</v>
      </c>
    </row>
    <row r="235" spans="1:9" s="25" customFormat="1" ht="62.25" customHeight="1" x14ac:dyDescent="0.25">
      <c r="A235" s="14" t="s">
        <v>446</v>
      </c>
      <c r="B235" s="10" t="s">
        <v>74</v>
      </c>
      <c r="C235" s="10" t="s">
        <v>20</v>
      </c>
      <c r="D235" s="10" t="s">
        <v>22</v>
      </c>
      <c r="E235" s="10" t="s">
        <v>444</v>
      </c>
      <c r="F235" s="10"/>
      <c r="G235" s="13">
        <f>G236</f>
        <v>1567</v>
      </c>
      <c r="H235" s="13">
        <v>0</v>
      </c>
      <c r="I235" s="13">
        <v>0</v>
      </c>
    </row>
    <row r="236" spans="1:9" s="25" customFormat="1" x14ac:dyDescent="0.25">
      <c r="A236" s="14" t="s">
        <v>28</v>
      </c>
      <c r="B236" s="10" t="s">
        <v>74</v>
      </c>
      <c r="C236" s="10" t="s">
        <v>20</v>
      </c>
      <c r="D236" s="10" t="s">
        <v>22</v>
      </c>
      <c r="E236" s="10" t="s">
        <v>444</v>
      </c>
      <c r="F236" s="10" t="s">
        <v>29</v>
      </c>
      <c r="G236" s="13">
        <v>1567</v>
      </c>
      <c r="H236" s="13">
        <v>0</v>
      </c>
      <c r="I236" s="13">
        <v>0</v>
      </c>
    </row>
    <row r="237" spans="1:9" s="25" customFormat="1" ht="60.75" x14ac:dyDescent="0.25">
      <c r="A237" s="14" t="s">
        <v>438</v>
      </c>
      <c r="B237" s="10" t="s">
        <v>74</v>
      </c>
      <c r="C237" s="10" t="s">
        <v>20</v>
      </c>
      <c r="D237" s="10" t="s">
        <v>22</v>
      </c>
      <c r="E237" s="10" t="s">
        <v>439</v>
      </c>
      <c r="F237" s="10"/>
      <c r="G237" s="13">
        <f>G238</f>
        <v>983.3</v>
      </c>
      <c r="H237" s="13">
        <v>0</v>
      </c>
      <c r="I237" s="13">
        <v>0</v>
      </c>
    </row>
    <row r="238" spans="1:9" s="25" customFormat="1" x14ac:dyDescent="0.25">
      <c r="A238" s="14" t="s">
        <v>28</v>
      </c>
      <c r="B238" s="10" t="s">
        <v>74</v>
      </c>
      <c r="C238" s="10" t="s">
        <v>20</v>
      </c>
      <c r="D238" s="10" t="s">
        <v>22</v>
      </c>
      <c r="E238" s="10" t="s">
        <v>439</v>
      </c>
      <c r="F238" s="10" t="s">
        <v>29</v>
      </c>
      <c r="G238" s="13">
        <v>983.3</v>
      </c>
      <c r="H238" s="13">
        <v>0</v>
      </c>
      <c r="I238" s="13">
        <v>0</v>
      </c>
    </row>
    <row r="239" spans="1:9" s="25" customFormat="1" ht="72.75" x14ac:dyDescent="0.25">
      <c r="A239" s="14" t="s">
        <v>456</v>
      </c>
      <c r="B239" s="10" t="s">
        <v>74</v>
      </c>
      <c r="C239" s="10" t="s">
        <v>20</v>
      </c>
      <c r="D239" s="10" t="s">
        <v>22</v>
      </c>
      <c r="E239" s="10" t="s">
        <v>457</v>
      </c>
      <c r="F239" s="10"/>
      <c r="G239" s="13">
        <f>G240</f>
        <v>705</v>
      </c>
      <c r="H239" s="13">
        <v>0</v>
      </c>
      <c r="I239" s="13">
        <v>0</v>
      </c>
    </row>
    <row r="240" spans="1:9" s="25" customFormat="1" x14ac:dyDescent="0.25">
      <c r="A240" s="14" t="s">
        <v>28</v>
      </c>
      <c r="B240" s="10" t="s">
        <v>74</v>
      </c>
      <c r="C240" s="10" t="s">
        <v>20</v>
      </c>
      <c r="D240" s="10" t="s">
        <v>22</v>
      </c>
      <c r="E240" s="10" t="s">
        <v>457</v>
      </c>
      <c r="F240" s="10" t="s">
        <v>29</v>
      </c>
      <c r="G240" s="13">
        <v>705</v>
      </c>
      <c r="H240" s="13">
        <v>0</v>
      </c>
      <c r="I240" s="13">
        <v>0</v>
      </c>
    </row>
    <row r="241" spans="1:9" s="25" customFormat="1" ht="24.75" x14ac:dyDescent="0.25">
      <c r="A241" s="9" t="s">
        <v>440</v>
      </c>
      <c r="B241" s="8" t="s">
        <v>74</v>
      </c>
      <c r="C241" s="8" t="s">
        <v>20</v>
      </c>
      <c r="D241" s="8" t="s">
        <v>22</v>
      </c>
      <c r="E241" s="8" t="s">
        <v>441</v>
      </c>
      <c r="F241" s="10"/>
      <c r="G241" s="11">
        <f>G242+G244</f>
        <v>2174.1</v>
      </c>
      <c r="H241" s="11">
        <v>0</v>
      </c>
      <c r="I241" s="11">
        <v>0</v>
      </c>
    </row>
    <row r="242" spans="1:9" s="25" customFormat="1" ht="48.75" x14ac:dyDescent="0.25">
      <c r="A242" s="14" t="s">
        <v>442</v>
      </c>
      <c r="B242" s="10" t="s">
        <v>74</v>
      </c>
      <c r="C242" s="10" t="s">
        <v>20</v>
      </c>
      <c r="D242" s="10" t="s">
        <v>22</v>
      </c>
      <c r="E242" s="10" t="s">
        <v>443</v>
      </c>
      <c r="F242" s="10"/>
      <c r="G242" s="13">
        <f>G243</f>
        <v>2119.1</v>
      </c>
      <c r="H242" s="13">
        <f>H243</f>
        <v>0</v>
      </c>
      <c r="I242" s="13">
        <v>0</v>
      </c>
    </row>
    <row r="243" spans="1:9" s="25" customFormat="1" x14ac:dyDescent="0.25">
      <c r="A243" s="14" t="s">
        <v>28</v>
      </c>
      <c r="B243" s="10" t="s">
        <v>74</v>
      </c>
      <c r="C243" s="10" t="s">
        <v>20</v>
      </c>
      <c r="D243" s="10" t="s">
        <v>22</v>
      </c>
      <c r="E243" s="10" t="s">
        <v>443</v>
      </c>
      <c r="F243" s="10" t="s">
        <v>29</v>
      </c>
      <c r="G243" s="13">
        <v>2119.1</v>
      </c>
      <c r="H243" s="13">
        <v>0</v>
      </c>
      <c r="I243" s="13">
        <v>0</v>
      </c>
    </row>
    <row r="244" spans="1:9" s="25" customFormat="1" ht="72.75" x14ac:dyDescent="0.25">
      <c r="A244" s="14" t="s">
        <v>458</v>
      </c>
      <c r="B244" s="10" t="s">
        <v>74</v>
      </c>
      <c r="C244" s="10" t="s">
        <v>20</v>
      </c>
      <c r="D244" s="10" t="s">
        <v>22</v>
      </c>
      <c r="E244" s="10" t="s">
        <v>459</v>
      </c>
      <c r="F244" s="10"/>
      <c r="G244" s="13">
        <f>G245</f>
        <v>55</v>
      </c>
      <c r="H244" s="13">
        <v>0</v>
      </c>
      <c r="I244" s="13">
        <v>0</v>
      </c>
    </row>
    <row r="245" spans="1:9" s="25" customFormat="1" x14ac:dyDescent="0.25">
      <c r="A245" s="14" t="s">
        <v>28</v>
      </c>
      <c r="B245" s="10" t="s">
        <v>74</v>
      </c>
      <c r="C245" s="10" t="s">
        <v>20</v>
      </c>
      <c r="D245" s="10" t="s">
        <v>22</v>
      </c>
      <c r="E245" s="10" t="s">
        <v>459</v>
      </c>
      <c r="F245" s="10" t="s">
        <v>29</v>
      </c>
      <c r="G245" s="13">
        <v>55</v>
      </c>
      <c r="H245" s="13">
        <v>0</v>
      </c>
      <c r="I245" s="13">
        <v>0</v>
      </c>
    </row>
    <row r="246" spans="1:9" x14ac:dyDescent="0.25">
      <c r="A246" s="9" t="s">
        <v>218</v>
      </c>
      <c r="B246" s="8" t="s">
        <v>74</v>
      </c>
      <c r="C246" s="8" t="s">
        <v>20</v>
      </c>
      <c r="D246" s="8" t="s">
        <v>118</v>
      </c>
      <c r="E246" s="8"/>
      <c r="F246" s="8"/>
      <c r="G246" s="11">
        <f t="shared" ref="G246:I248" si="21">G247</f>
        <v>3274.3</v>
      </c>
      <c r="H246" s="11">
        <f t="shared" si="21"/>
        <v>3934.2</v>
      </c>
      <c r="I246" s="11">
        <f t="shared" si="21"/>
        <v>3934.2</v>
      </c>
    </row>
    <row r="247" spans="1:9" ht="36.75" x14ac:dyDescent="0.25">
      <c r="A247" s="9" t="s">
        <v>240</v>
      </c>
      <c r="B247" s="8" t="s">
        <v>74</v>
      </c>
      <c r="C247" s="8" t="s">
        <v>20</v>
      </c>
      <c r="D247" s="8" t="s">
        <v>118</v>
      </c>
      <c r="E247" s="8" t="s">
        <v>38</v>
      </c>
      <c r="F247" s="8"/>
      <c r="G247" s="11">
        <f t="shared" si="21"/>
        <v>3274.3</v>
      </c>
      <c r="H247" s="11">
        <f t="shared" si="21"/>
        <v>3934.2</v>
      </c>
      <c r="I247" s="11">
        <f t="shared" si="21"/>
        <v>3934.2</v>
      </c>
    </row>
    <row r="248" spans="1:9" ht="24.75" x14ac:dyDescent="0.25">
      <c r="A248" s="15" t="s">
        <v>365</v>
      </c>
      <c r="B248" s="8" t="s">
        <v>74</v>
      </c>
      <c r="C248" s="8" t="s">
        <v>20</v>
      </c>
      <c r="D248" s="8" t="s">
        <v>118</v>
      </c>
      <c r="E248" s="8" t="s">
        <v>102</v>
      </c>
      <c r="F248" s="8"/>
      <c r="G248" s="11">
        <f>G249</f>
        <v>3274.3</v>
      </c>
      <c r="H248" s="11">
        <f t="shared" si="21"/>
        <v>3934.2</v>
      </c>
      <c r="I248" s="11">
        <f t="shared" si="21"/>
        <v>3934.2</v>
      </c>
    </row>
    <row r="249" spans="1:9" ht="48" x14ac:dyDescent="0.25">
      <c r="A249" s="18" t="s">
        <v>366</v>
      </c>
      <c r="B249" s="10" t="s">
        <v>74</v>
      </c>
      <c r="C249" s="10" t="s">
        <v>20</v>
      </c>
      <c r="D249" s="10" t="s">
        <v>118</v>
      </c>
      <c r="E249" s="10" t="s">
        <v>103</v>
      </c>
      <c r="F249" s="10"/>
      <c r="G249" s="13">
        <f>G250+G255+G257</f>
        <v>3274.3</v>
      </c>
      <c r="H249" s="13">
        <f>H250+H255+H257</f>
        <v>3934.2</v>
      </c>
      <c r="I249" s="13">
        <f>I250+I255+I257</f>
        <v>3934.2</v>
      </c>
    </row>
    <row r="250" spans="1:9" ht="36.75" x14ac:dyDescent="0.25">
      <c r="A250" s="12" t="s">
        <v>367</v>
      </c>
      <c r="B250" s="10" t="s">
        <v>74</v>
      </c>
      <c r="C250" s="10" t="s">
        <v>20</v>
      </c>
      <c r="D250" s="10" t="s">
        <v>118</v>
      </c>
      <c r="E250" s="10" t="s">
        <v>104</v>
      </c>
      <c r="F250" s="10"/>
      <c r="G250" s="13">
        <f>G251+G253</f>
        <v>3274.3</v>
      </c>
      <c r="H250" s="13">
        <f>H251+H253</f>
        <v>3863.7</v>
      </c>
      <c r="I250" s="13">
        <f>I251+I253</f>
        <v>3863.7</v>
      </c>
    </row>
    <row r="251" spans="1:9" ht="24.75" x14ac:dyDescent="0.25">
      <c r="A251" s="12" t="s">
        <v>30</v>
      </c>
      <c r="B251" s="10" t="s">
        <v>74</v>
      </c>
      <c r="C251" s="10" t="s">
        <v>20</v>
      </c>
      <c r="D251" s="10" t="s">
        <v>118</v>
      </c>
      <c r="E251" s="10" t="s">
        <v>105</v>
      </c>
      <c r="F251" s="10"/>
      <c r="G251" s="13">
        <f>G252</f>
        <v>2952.8</v>
      </c>
      <c r="H251" s="13">
        <f>H252</f>
        <v>3542.2</v>
      </c>
      <c r="I251" s="13">
        <f>I252</f>
        <v>3542.2</v>
      </c>
    </row>
    <row r="252" spans="1:9" x14ac:dyDescent="0.25">
      <c r="A252" s="14" t="s">
        <v>28</v>
      </c>
      <c r="B252" s="10" t="s">
        <v>74</v>
      </c>
      <c r="C252" s="10" t="s">
        <v>20</v>
      </c>
      <c r="D252" s="10" t="s">
        <v>118</v>
      </c>
      <c r="E252" s="10" t="s">
        <v>105</v>
      </c>
      <c r="F252" s="10" t="s">
        <v>29</v>
      </c>
      <c r="G252" s="35">
        <v>2952.8</v>
      </c>
      <c r="H252" s="13">
        <v>3542.2</v>
      </c>
      <c r="I252" s="13">
        <v>3542.2</v>
      </c>
    </row>
    <row r="253" spans="1:9" ht="72.75" x14ac:dyDescent="0.25">
      <c r="A253" s="14" t="s">
        <v>339</v>
      </c>
      <c r="B253" s="10" t="s">
        <v>74</v>
      </c>
      <c r="C253" s="10" t="s">
        <v>20</v>
      </c>
      <c r="D253" s="10" t="s">
        <v>118</v>
      </c>
      <c r="E253" s="10" t="s">
        <v>322</v>
      </c>
      <c r="F253" s="10"/>
      <c r="G253" s="13">
        <f>G254</f>
        <v>321.5</v>
      </c>
      <c r="H253" s="13">
        <f>H254</f>
        <v>321.5</v>
      </c>
      <c r="I253" s="13">
        <f>I254</f>
        <v>321.5</v>
      </c>
    </row>
    <row r="254" spans="1:9" x14ac:dyDescent="0.25">
      <c r="A254" s="14" t="s">
        <v>28</v>
      </c>
      <c r="B254" s="10" t="s">
        <v>74</v>
      </c>
      <c r="C254" s="10" t="s">
        <v>20</v>
      </c>
      <c r="D254" s="10" t="s">
        <v>118</v>
      </c>
      <c r="E254" s="10" t="s">
        <v>322</v>
      </c>
      <c r="F254" s="10" t="s">
        <v>29</v>
      </c>
      <c r="G254" s="13">
        <v>321.5</v>
      </c>
      <c r="H254" s="13">
        <v>321.5</v>
      </c>
      <c r="I254" s="13">
        <v>321.5</v>
      </c>
    </row>
    <row r="255" spans="1:9" ht="84.75" x14ac:dyDescent="0.25">
      <c r="A255" s="14" t="s">
        <v>267</v>
      </c>
      <c r="B255" s="10" t="s">
        <v>74</v>
      </c>
      <c r="C255" s="10" t="s">
        <v>20</v>
      </c>
      <c r="D255" s="10" t="s">
        <v>118</v>
      </c>
      <c r="E255" s="10" t="s">
        <v>269</v>
      </c>
      <c r="F255" s="10"/>
      <c r="G255" s="13">
        <f>G256</f>
        <v>0</v>
      </c>
      <c r="H255" s="13">
        <f>H256</f>
        <v>56.4</v>
      </c>
      <c r="I255" s="13">
        <f>I256</f>
        <v>56.4</v>
      </c>
    </row>
    <row r="256" spans="1:9" x14ac:dyDescent="0.25">
      <c r="A256" s="14" t="s">
        <v>28</v>
      </c>
      <c r="B256" s="10" t="s">
        <v>74</v>
      </c>
      <c r="C256" s="10" t="s">
        <v>20</v>
      </c>
      <c r="D256" s="10" t="s">
        <v>118</v>
      </c>
      <c r="E256" s="10" t="s">
        <v>269</v>
      </c>
      <c r="F256" s="10" t="s">
        <v>29</v>
      </c>
      <c r="G256" s="35">
        <v>0</v>
      </c>
      <c r="H256" s="13">
        <v>56.4</v>
      </c>
      <c r="I256" s="13">
        <v>56.4</v>
      </c>
    </row>
    <row r="257" spans="1:9" ht="24.75" x14ac:dyDescent="0.25">
      <c r="A257" s="14" t="s">
        <v>270</v>
      </c>
      <c r="B257" s="10" t="s">
        <v>74</v>
      </c>
      <c r="C257" s="10" t="s">
        <v>20</v>
      </c>
      <c r="D257" s="10" t="s">
        <v>118</v>
      </c>
      <c r="E257" s="10" t="s">
        <v>271</v>
      </c>
      <c r="F257" s="10"/>
      <c r="G257" s="13">
        <f>G258</f>
        <v>0</v>
      </c>
      <c r="H257" s="13">
        <f>H258</f>
        <v>14.1</v>
      </c>
      <c r="I257" s="13">
        <f>I258</f>
        <v>14.1</v>
      </c>
    </row>
    <row r="258" spans="1:9" x14ac:dyDescent="0.25">
      <c r="A258" s="14" t="s">
        <v>28</v>
      </c>
      <c r="B258" s="10" t="s">
        <v>74</v>
      </c>
      <c r="C258" s="10" t="s">
        <v>20</v>
      </c>
      <c r="D258" s="10" t="s">
        <v>118</v>
      </c>
      <c r="E258" s="10" t="s">
        <v>271</v>
      </c>
      <c r="F258" s="10" t="s">
        <v>29</v>
      </c>
      <c r="G258" s="35">
        <v>0</v>
      </c>
      <c r="H258" s="13">
        <v>14.1</v>
      </c>
      <c r="I258" s="13">
        <v>14.1</v>
      </c>
    </row>
    <row r="259" spans="1:9" ht="15.75" customHeight="1" x14ac:dyDescent="0.25">
      <c r="A259" s="9" t="s">
        <v>37</v>
      </c>
      <c r="B259" s="8" t="s">
        <v>74</v>
      </c>
      <c r="C259" s="8" t="s">
        <v>20</v>
      </c>
      <c r="D259" s="8" t="s">
        <v>20</v>
      </c>
      <c r="E259" s="8"/>
      <c r="F259" s="8"/>
      <c r="G259" s="11">
        <f>G260+G272</f>
        <v>1864.9</v>
      </c>
      <c r="H259" s="11">
        <f>H260+H272</f>
        <v>2027.9</v>
      </c>
      <c r="I259" s="11">
        <f>I260+I272</f>
        <v>1027.9000000000001</v>
      </c>
    </row>
    <row r="260" spans="1:9" ht="36.75" x14ac:dyDescent="0.25">
      <c r="A260" s="9" t="s">
        <v>240</v>
      </c>
      <c r="B260" s="8" t="s">
        <v>74</v>
      </c>
      <c r="C260" s="8" t="s">
        <v>20</v>
      </c>
      <c r="D260" s="8" t="s">
        <v>20</v>
      </c>
      <c r="E260" s="8" t="s">
        <v>38</v>
      </c>
      <c r="F260" s="8"/>
      <c r="G260" s="11">
        <f>G261+G266+G269</f>
        <v>1859.9</v>
      </c>
      <c r="H260" s="11">
        <f>H261+H266+H269</f>
        <v>2022.9</v>
      </c>
      <c r="I260" s="11">
        <f>I261+I266+I269</f>
        <v>1022.9</v>
      </c>
    </row>
    <row r="261" spans="1:9" ht="49.5" customHeight="1" x14ac:dyDescent="0.25">
      <c r="A261" s="12" t="s">
        <v>39</v>
      </c>
      <c r="B261" s="10" t="s">
        <v>74</v>
      </c>
      <c r="C261" s="10" t="s">
        <v>20</v>
      </c>
      <c r="D261" s="10" t="s">
        <v>20</v>
      </c>
      <c r="E261" s="10" t="s">
        <v>40</v>
      </c>
      <c r="F261" s="10"/>
      <c r="G261" s="13">
        <f>G262+G263+G264</f>
        <v>1850.9</v>
      </c>
      <c r="H261" s="13">
        <f>H262</f>
        <v>2013.9</v>
      </c>
      <c r="I261" s="13">
        <f>I262</f>
        <v>1013.9</v>
      </c>
    </row>
    <row r="262" spans="1:9" ht="24" customHeight="1" x14ac:dyDescent="0.25">
      <c r="A262" s="14" t="s">
        <v>66</v>
      </c>
      <c r="B262" s="10" t="s">
        <v>74</v>
      </c>
      <c r="C262" s="10" t="s">
        <v>20</v>
      </c>
      <c r="D262" s="10" t="s">
        <v>20</v>
      </c>
      <c r="E262" s="10" t="s">
        <v>40</v>
      </c>
      <c r="F262" s="10" t="s">
        <v>67</v>
      </c>
      <c r="G262" s="35">
        <v>390.5</v>
      </c>
      <c r="H262" s="13">
        <v>2013.9</v>
      </c>
      <c r="I262" s="13">
        <v>1013.9</v>
      </c>
    </row>
    <row r="263" spans="1:9" x14ac:dyDescent="0.25">
      <c r="A263" s="14" t="s">
        <v>17</v>
      </c>
      <c r="B263" s="10" t="s">
        <v>74</v>
      </c>
      <c r="C263" s="10" t="s">
        <v>20</v>
      </c>
      <c r="D263" s="10" t="s">
        <v>20</v>
      </c>
      <c r="E263" s="10" t="s">
        <v>40</v>
      </c>
      <c r="F263" s="10" t="s">
        <v>18</v>
      </c>
      <c r="G263" s="35">
        <v>267.5</v>
      </c>
      <c r="H263" s="13">
        <v>0</v>
      </c>
      <c r="I263" s="13">
        <v>0</v>
      </c>
    </row>
    <row r="264" spans="1:9" ht="16.5" customHeight="1" x14ac:dyDescent="0.25">
      <c r="A264" s="14" t="s">
        <v>28</v>
      </c>
      <c r="B264" s="10" t="s">
        <v>74</v>
      </c>
      <c r="C264" s="10" t="s">
        <v>20</v>
      </c>
      <c r="D264" s="10" t="s">
        <v>20</v>
      </c>
      <c r="E264" s="10" t="s">
        <v>40</v>
      </c>
      <c r="F264" s="10" t="s">
        <v>29</v>
      </c>
      <c r="G264" s="35">
        <v>1192.9000000000001</v>
      </c>
      <c r="H264" s="13">
        <v>0</v>
      </c>
      <c r="I264" s="13">
        <v>0</v>
      </c>
    </row>
    <row r="265" spans="1:9" ht="48.75" x14ac:dyDescent="0.25">
      <c r="A265" s="9" t="s">
        <v>293</v>
      </c>
      <c r="B265" s="8" t="s">
        <v>74</v>
      </c>
      <c r="C265" s="8" t="s">
        <v>20</v>
      </c>
      <c r="D265" s="8" t="s">
        <v>20</v>
      </c>
      <c r="E265" s="8" t="s">
        <v>64</v>
      </c>
      <c r="F265" s="8"/>
      <c r="G265" s="11">
        <f>G266+G269</f>
        <v>9</v>
      </c>
      <c r="H265" s="11">
        <f>H266+H269</f>
        <v>9</v>
      </c>
      <c r="I265" s="11">
        <f>I266+I269</f>
        <v>9</v>
      </c>
    </row>
    <row r="266" spans="1:9" ht="36.75" x14ac:dyDescent="0.25">
      <c r="A266" s="9" t="s">
        <v>350</v>
      </c>
      <c r="B266" s="8" t="s">
        <v>74</v>
      </c>
      <c r="C266" s="8" t="s">
        <v>20</v>
      </c>
      <c r="D266" s="8" t="s">
        <v>20</v>
      </c>
      <c r="E266" s="8" t="s">
        <v>300</v>
      </c>
      <c r="F266" s="8"/>
      <c r="G266" s="11">
        <f t="shared" ref="G266:I267" si="22">G267</f>
        <v>5</v>
      </c>
      <c r="H266" s="11">
        <f t="shared" si="22"/>
        <v>5</v>
      </c>
      <c r="I266" s="11">
        <f t="shared" si="22"/>
        <v>5</v>
      </c>
    </row>
    <row r="267" spans="1:9" ht="60" x14ac:dyDescent="0.25">
      <c r="A267" s="16" t="s">
        <v>41</v>
      </c>
      <c r="B267" s="10" t="s">
        <v>74</v>
      </c>
      <c r="C267" s="10" t="s">
        <v>20</v>
      </c>
      <c r="D267" s="10" t="s">
        <v>20</v>
      </c>
      <c r="E267" s="10" t="s">
        <v>301</v>
      </c>
      <c r="F267" s="10"/>
      <c r="G267" s="13">
        <f t="shared" si="22"/>
        <v>5</v>
      </c>
      <c r="H267" s="13">
        <f t="shared" si="22"/>
        <v>5</v>
      </c>
      <c r="I267" s="13">
        <f t="shared" si="22"/>
        <v>5</v>
      </c>
    </row>
    <row r="268" spans="1:9" ht="24.75" x14ac:dyDescent="0.25">
      <c r="A268" s="14" t="s">
        <v>66</v>
      </c>
      <c r="B268" s="10" t="s">
        <v>74</v>
      </c>
      <c r="C268" s="10" t="s">
        <v>20</v>
      </c>
      <c r="D268" s="10" t="s">
        <v>20</v>
      </c>
      <c r="E268" s="10" t="s">
        <v>301</v>
      </c>
      <c r="F268" s="10" t="s">
        <v>67</v>
      </c>
      <c r="G268" s="13">
        <v>5</v>
      </c>
      <c r="H268" s="13">
        <v>5</v>
      </c>
      <c r="I268" s="13">
        <v>5</v>
      </c>
    </row>
    <row r="269" spans="1:9" ht="48.75" x14ac:dyDescent="0.25">
      <c r="A269" s="9" t="s">
        <v>351</v>
      </c>
      <c r="B269" s="8" t="s">
        <v>74</v>
      </c>
      <c r="C269" s="8" t="s">
        <v>20</v>
      </c>
      <c r="D269" s="8" t="s">
        <v>20</v>
      </c>
      <c r="E269" s="8" t="s">
        <v>302</v>
      </c>
      <c r="F269" s="8"/>
      <c r="G269" s="11">
        <f t="shared" ref="G269:I270" si="23">G270</f>
        <v>4</v>
      </c>
      <c r="H269" s="11">
        <f t="shared" si="23"/>
        <v>4</v>
      </c>
      <c r="I269" s="11">
        <f t="shared" si="23"/>
        <v>4</v>
      </c>
    </row>
    <row r="270" spans="1:9" ht="48.75" x14ac:dyDescent="0.25">
      <c r="A270" s="14" t="s">
        <v>352</v>
      </c>
      <c r="B270" s="10" t="s">
        <v>74</v>
      </c>
      <c r="C270" s="10" t="s">
        <v>20</v>
      </c>
      <c r="D270" s="10" t="s">
        <v>20</v>
      </c>
      <c r="E270" s="10" t="s">
        <v>303</v>
      </c>
      <c r="F270" s="10"/>
      <c r="G270" s="13">
        <f t="shared" si="23"/>
        <v>4</v>
      </c>
      <c r="H270" s="13">
        <f t="shared" si="23"/>
        <v>4</v>
      </c>
      <c r="I270" s="13">
        <f t="shared" si="23"/>
        <v>4</v>
      </c>
    </row>
    <row r="271" spans="1:9" ht="24.75" x14ac:dyDescent="0.25">
      <c r="A271" s="14" t="s">
        <v>66</v>
      </c>
      <c r="B271" s="10" t="s">
        <v>74</v>
      </c>
      <c r="C271" s="10" t="s">
        <v>20</v>
      </c>
      <c r="D271" s="10" t="s">
        <v>20</v>
      </c>
      <c r="E271" s="10" t="s">
        <v>303</v>
      </c>
      <c r="F271" s="10" t="s">
        <v>67</v>
      </c>
      <c r="G271" s="13">
        <v>4</v>
      </c>
      <c r="H271" s="13">
        <v>4</v>
      </c>
      <c r="I271" s="13">
        <v>4</v>
      </c>
    </row>
    <row r="272" spans="1:9" ht="48.75" x14ac:dyDescent="0.25">
      <c r="A272" s="9" t="s">
        <v>219</v>
      </c>
      <c r="B272" s="8" t="s">
        <v>74</v>
      </c>
      <c r="C272" s="8" t="s">
        <v>106</v>
      </c>
      <c r="D272" s="8" t="s">
        <v>20</v>
      </c>
      <c r="E272" s="8" t="s">
        <v>72</v>
      </c>
      <c r="F272" s="10"/>
      <c r="G272" s="11">
        <f>G273</f>
        <v>5</v>
      </c>
      <c r="H272" s="11">
        <f>H273</f>
        <v>5</v>
      </c>
      <c r="I272" s="11">
        <f>I273</f>
        <v>5</v>
      </c>
    </row>
    <row r="273" spans="1:9" ht="36.75" x14ac:dyDescent="0.25">
      <c r="A273" s="14" t="s">
        <v>368</v>
      </c>
      <c r="B273" s="10" t="s">
        <v>74</v>
      </c>
      <c r="C273" s="10" t="s">
        <v>20</v>
      </c>
      <c r="D273" s="10" t="s">
        <v>20</v>
      </c>
      <c r="E273" s="10" t="s">
        <v>229</v>
      </c>
      <c r="F273" s="10"/>
      <c r="G273" s="13">
        <f t="shared" ref="G273:I273" si="24">G274</f>
        <v>5</v>
      </c>
      <c r="H273" s="13">
        <f t="shared" si="24"/>
        <v>5</v>
      </c>
      <c r="I273" s="13">
        <f t="shared" si="24"/>
        <v>5</v>
      </c>
    </row>
    <row r="274" spans="1:9" ht="24.75" x14ac:dyDescent="0.25">
      <c r="A274" s="14" t="s">
        <v>66</v>
      </c>
      <c r="B274" s="10" t="s">
        <v>74</v>
      </c>
      <c r="C274" s="10" t="s">
        <v>20</v>
      </c>
      <c r="D274" s="10" t="s">
        <v>20</v>
      </c>
      <c r="E274" s="10" t="s">
        <v>229</v>
      </c>
      <c r="F274" s="10" t="s">
        <v>67</v>
      </c>
      <c r="G274" s="13">
        <v>5</v>
      </c>
      <c r="H274" s="13">
        <v>5</v>
      </c>
      <c r="I274" s="13">
        <v>5</v>
      </c>
    </row>
    <row r="275" spans="1:9" x14ac:dyDescent="0.25">
      <c r="A275" s="9" t="s">
        <v>108</v>
      </c>
      <c r="B275" s="8" t="s">
        <v>74</v>
      </c>
      <c r="C275" s="8" t="s">
        <v>20</v>
      </c>
      <c r="D275" s="8" t="s">
        <v>109</v>
      </c>
      <c r="E275" s="8"/>
      <c r="F275" s="8"/>
      <c r="G275" s="11">
        <f>G276+G290+G293</f>
        <v>9374.6</v>
      </c>
      <c r="H275" s="11">
        <f>H276+H290+H293</f>
        <v>8402.1</v>
      </c>
      <c r="I275" s="11">
        <f>I276+I290+I293</f>
        <v>8402.1</v>
      </c>
    </row>
    <row r="276" spans="1:9" ht="36.75" x14ac:dyDescent="0.25">
      <c r="A276" s="9" t="s">
        <v>240</v>
      </c>
      <c r="B276" s="8" t="s">
        <v>74</v>
      </c>
      <c r="C276" s="8" t="s">
        <v>20</v>
      </c>
      <c r="D276" s="8" t="s">
        <v>109</v>
      </c>
      <c r="E276" s="8" t="s">
        <v>38</v>
      </c>
      <c r="F276" s="8"/>
      <c r="G276" s="11">
        <f>G277+G286+G279+G282</f>
        <v>1064.5999999999999</v>
      </c>
      <c r="H276" s="11">
        <f>H277+H286</f>
        <v>207.2</v>
      </c>
      <c r="I276" s="11">
        <f>I277+I286</f>
        <v>207.2</v>
      </c>
    </row>
    <row r="277" spans="1:9" ht="36.75" x14ac:dyDescent="0.25">
      <c r="A277" s="14" t="s">
        <v>110</v>
      </c>
      <c r="B277" s="10" t="s">
        <v>74</v>
      </c>
      <c r="C277" s="10" t="s">
        <v>20</v>
      </c>
      <c r="D277" s="10" t="s">
        <v>109</v>
      </c>
      <c r="E277" s="10" t="s">
        <v>111</v>
      </c>
      <c r="F277" s="10"/>
      <c r="G277" s="13">
        <f>G278</f>
        <v>198</v>
      </c>
      <c r="H277" s="13">
        <f>H278</f>
        <v>198</v>
      </c>
      <c r="I277" s="13">
        <f>I278</f>
        <v>198</v>
      </c>
    </row>
    <row r="278" spans="1:9" x14ac:dyDescent="0.25">
      <c r="A278" s="14" t="s">
        <v>112</v>
      </c>
      <c r="B278" s="10" t="s">
        <v>74</v>
      </c>
      <c r="C278" s="10" t="s">
        <v>20</v>
      </c>
      <c r="D278" s="10" t="s">
        <v>109</v>
      </c>
      <c r="E278" s="10" t="s">
        <v>111</v>
      </c>
      <c r="F278" s="10" t="s">
        <v>113</v>
      </c>
      <c r="G278" s="13">
        <v>198</v>
      </c>
      <c r="H278" s="13">
        <v>198</v>
      </c>
      <c r="I278" s="13">
        <v>198</v>
      </c>
    </row>
    <row r="279" spans="1:9" ht="24.75" x14ac:dyDescent="0.25">
      <c r="A279" s="9" t="s">
        <v>359</v>
      </c>
      <c r="B279" s="8" t="s">
        <v>74</v>
      </c>
      <c r="C279" s="8" t="s">
        <v>20</v>
      </c>
      <c r="D279" s="8" t="s">
        <v>109</v>
      </c>
      <c r="E279" s="8" t="s">
        <v>78</v>
      </c>
      <c r="F279" s="8"/>
      <c r="G279" s="11">
        <f>G280</f>
        <v>200</v>
      </c>
      <c r="H279" s="11">
        <v>0</v>
      </c>
      <c r="I279" s="11">
        <v>0</v>
      </c>
    </row>
    <row r="280" spans="1:9" ht="63.75" customHeight="1" x14ac:dyDescent="0.25">
      <c r="A280" s="14" t="s">
        <v>433</v>
      </c>
      <c r="B280" s="10" t="s">
        <v>74</v>
      </c>
      <c r="C280" s="10" t="s">
        <v>20</v>
      </c>
      <c r="D280" s="10" t="s">
        <v>109</v>
      </c>
      <c r="E280" s="10" t="s">
        <v>432</v>
      </c>
      <c r="F280" s="10"/>
      <c r="G280" s="13">
        <f>G281</f>
        <v>200</v>
      </c>
      <c r="H280" s="13">
        <v>0</v>
      </c>
      <c r="I280" s="13">
        <v>0</v>
      </c>
    </row>
    <row r="281" spans="1:9" ht="24.75" x14ac:dyDescent="0.25">
      <c r="A281" s="14" t="s">
        <v>66</v>
      </c>
      <c r="B281" s="10" t="s">
        <v>74</v>
      </c>
      <c r="C281" s="10" t="s">
        <v>20</v>
      </c>
      <c r="D281" s="10" t="s">
        <v>109</v>
      </c>
      <c r="E281" s="10" t="s">
        <v>432</v>
      </c>
      <c r="F281" s="10" t="s">
        <v>67</v>
      </c>
      <c r="G281" s="13">
        <v>200</v>
      </c>
      <c r="H281" s="13">
        <v>0</v>
      </c>
      <c r="I281" s="13">
        <v>0</v>
      </c>
    </row>
    <row r="282" spans="1:9" ht="24.75" x14ac:dyDescent="0.25">
      <c r="A282" s="15" t="s">
        <v>365</v>
      </c>
      <c r="B282" s="8" t="s">
        <v>74</v>
      </c>
      <c r="C282" s="8" t="s">
        <v>20</v>
      </c>
      <c r="D282" s="8" t="s">
        <v>109</v>
      </c>
      <c r="E282" s="8" t="s">
        <v>102</v>
      </c>
      <c r="F282" s="10"/>
      <c r="G282" s="11">
        <f t="shared" ref="G282:I283" si="25">G283</f>
        <v>657.4</v>
      </c>
      <c r="H282" s="11">
        <f t="shared" si="25"/>
        <v>0</v>
      </c>
      <c r="I282" s="11">
        <f t="shared" si="25"/>
        <v>0</v>
      </c>
    </row>
    <row r="283" spans="1:9" ht="36.75" x14ac:dyDescent="0.25">
      <c r="A283" s="14" t="s">
        <v>323</v>
      </c>
      <c r="B283" s="10" t="s">
        <v>74</v>
      </c>
      <c r="C283" s="10" t="s">
        <v>20</v>
      </c>
      <c r="D283" s="10" t="s">
        <v>109</v>
      </c>
      <c r="E283" s="10" t="s">
        <v>324</v>
      </c>
      <c r="F283" s="10"/>
      <c r="G283" s="13">
        <f>G284+G285</f>
        <v>657.4</v>
      </c>
      <c r="H283" s="13">
        <f t="shared" si="25"/>
        <v>0</v>
      </c>
      <c r="I283" s="13">
        <f t="shared" si="25"/>
        <v>0</v>
      </c>
    </row>
    <row r="284" spans="1:9" ht="24.75" x14ac:dyDescent="0.25">
      <c r="A284" s="14" t="s">
        <v>66</v>
      </c>
      <c r="B284" s="10" t="s">
        <v>74</v>
      </c>
      <c r="C284" s="10" t="s">
        <v>20</v>
      </c>
      <c r="D284" s="10" t="s">
        <v>109</v>
      </c>
      <c r="E284" s="10" t="s">
        <v>324</v>
      </c>
      <c r="F284" s="10" t="s">
        <v>67</v>
      </c>
      <c r="G284" s="13">
        <v>68</v>
      </c>
      <c r="H284" s="13">
        <v>0</v>
      </c>
      <c r="I284" s="13">
        <v>0</v>
      </c>
    </row>
    <row r="285" spans="1:9" x14ac:dyDescent="0.25">
      <c r="A285" s="14" t="s">
        <v>28</v>
      </c>
      <c r="B285" s="10" t="s">
        <v>74</v>
      </c>
      <c r="C285" s="10" t="s">
        <v>20</v>
      </c>
      <c r="D285" s="10" t="s">
        <v>109</v>
      </c>
      <c r="E285" s="10" t="s">
        <v>324</v>
      </c>
      <c r="F285" s="10" t="s">
        <v>29</v>
      </c>
      <c r="G285" s="35">
        <v>589.4</v>
      </c>
      <c r="H285" s="13"/>
      <c r="I285" s="13"/>
    </row>
    <row r="286" spans="1:9" x14ac:dyDescent="0.25">
      <c r="A286" s="9" t="s">
        <v>114</v>
      </c>
      <c r="B286" s="8" t="s">
        <v>74</v>
      </c>
      <c r="C286" s="8" t="s">
        <v>20</v>
      </c>
      <c r="D286" s="8" t="s">
        <v>109</v>
      </c>
      <c r="E286" s="8" t="s">
        <v>42</v>
      </c>
      <c r="F286" s="8"/>
      <c r="G286" s="11">
        <f t="shared" ref="G286:I288" si="26">G287</f>
        <v>9.1999999999999993</v>
      </c>
      <c r="H286" s="11">
        <f t="shared" si="26"/>
        <v>9.1999999999999993</v>
      </c>
      <c r="I286" s="11">
        <f t="shared" si="26"/>
        <v>9.1999999999999993</v>
      </c>
    </row>
    <row r="287" spans="1:9" ht="24.75" x14ac:dyDescent="0.25">
      <c r="A287" s="14" t="s">
        <v>369</v>
      </c>
      <c r="B287" s="10" t="s">
        <v>74</v>
      </c>
      <c r="C287" s="10" t="s">
        <v>20</v>
      </c>
      <c r="D287" s="10" t="s">
        <v>109</v>
      </c>
      <c r="E287" s="10" t="s">
        <v>107</v>
      </c>
      <c r="F287" s="10"/>
      <c r="G287" s="13">
        <f t="shared" si="26"/>
        <v>9.1999999999999993</v>
      </c>
      <c r="H287" s="13">
        <f t="shared" si="26"/>
        <v>9.1999999999999993</v>
      </c>
      <c r="I287" s="13">
        <f t="shared" si="26"/>
        <v>9.1999999999999993</v>
      </c>
    </row>
    <row r="288" spans="1:9" ht="36.75" x14ac:dyDescent="0.25">
      <c r="A288" s="14" t="s">
        <v>97</v>
      </c>
      <c r="B288" s="10" t="s">
        <v>74</v>
      </c>
      <c r="C288" s="10" t="s">
        <v>20</v>
      </c>
      <c r="D288" s="10" t="s">
        <v>109</v>
      </c>
      <c r="E288" s="10" t="s">
        <v>307</v>
      </c>
      <c r="F288" s="10"/>
      <c r="G288" s="13">
        <f t="shared" si="26"/>
        <v>9.1999999999999993</v>
      </c>
      <c r="H288" s="13">
        <f t="shared" si="26"/>
        <v>9.1999999999999993</v>
      </c>
      <c r="I288" s="13">
        <f t="shared" si="26"/>
        <v>9.1999999999999993</v>
      </c>
    </row>
    <row r="289" spans="1:9" ht="24.75" x14ac:dyDescent="0.25">
      <c r="A289" s="14" t="s">
        <v>66</v>
      </c>
      <c r="B289" s="10" t="s">
        <v>74</v>
      </c>
      <c r="C289" s="10" t="s">
        <v>20</v>
      </c>
      <c r="D289" s="10" t="s">
        <v>109</v>
      </c>
      <c r="E289" s="10" t="s">
        <v>307</v>
      </c>
      <c r="F289" s="10" t="s">
        <v>67</v>
      </c>
      <c r="G289" s="13">
        <v>9.1999999999999993</v>
      </c>
      <c r="H289" s="13">
        <v>9.1999999999999993</v>
      </c>
      <c r="I289" s="13">
        <v>9.1999999999999993</v>
      </c>
    </row>
    <row r="290" spans="1:9" ht="48.75" x14ac:dyDescent="0.25">
      <c r="A290" s="9" t="s">
        <v>219</v>
      </c>
      <c r="B290" s="8" t="s">
        <v>74</v>
      </c>
      <c r="C290" s="8" t="s">
        <v>106</v>
      </c>
      <c r="D290" s="8" t="s">
        <v>109</v>
      </c>
      <c r="E290" s="8" t="s">
        <v>72</v>
      </c>
      <c r="F290" s="8"/>
      <c r="G290" s="11">
        <f>G291</f>
        <v>6</v>
      </c>
      <c r="H290" s="11">
        <f>H291</f>
        <v>6</v>
      </c>
      <c r="I290" s="11">
        <f>I291</f>
        <v>6</v>
      </c>
    </row>
    <row r="291" spans="1:9" ht="36.75" x14ac:dyDescent="0.25">
      <c r="A291" s="14" t="s">
        <v>370</v>
      </c>
      <c r="B291" s="10" t="s">
        <v>74</v>
      </c>
      <c r="C291" s="10" t="s">
        <v>20</v>
      </c>
      <c r="D291" s="10" t="s">
        <v>109</v>
      </c>
      <c r="E291" s="10" t="s">
        <v>228</v>
      </c>
      <c r="F291" s="10"/>
      <c r="G291" s="13">
        <f t="shared" ref="G291:I291" si="27">G292</f>
        <v>6</v>
      </c>
      <c r="H291" s="13">
        <f t="shared" si="27"/>
        <v>6</v>
      </c>
      <c r="I291" s="13">
        <f t="shared" si="27"/>
        <v>6</v>
      </c>
    </row>
    <row r="292" spans="1:9" ht="24.75" x14ac:dyDescent="0.25">
      <c r="A292" s="14" t="s">
        <v>66</v>
      </c>
      <c r="B292" s="10" t="s">
        <v>74</v>
      </c>
      <c r="C292" s="10" t="s">
        <v>20</v>
      </c>
      <c r="D292" s="10" t="s">
        <v>109</v>
      </c>
      <c r="E292" s="10" t="s">
        <v>228</v>
      </c>
      <c r="F292" s="10" t="s">
        <v>67</v>
      </c>
      <c r="G292" s="13">
        <v>6</v>
      </c>
      <c r="H292" s="13">
        <v>6</v>
      </c>
      <c r="I292" s="13">
        <v>6</v>
      </c>
    </row>
    <row r="293" spans="1:9" ht="48.75" x14ac:dyDescent="0.25">
      <c r="A293" s="14" t="s">
        <v>371</v>
      </c>
      <c r="B293" s="10" t="s">
        <v>74</v>
      </c>
      <c r="C293" s="10" t="s">
        <v>20</v>
      </c>
      <c r="D293" s="10" t="s">
        <v>109</v>
      </c>
      <c r="E293" s="10" t="s">
        <v>288</v>
      </c>
      <c r="F293" s="10"/>
      <c r="G293" s="13">
        <f>G294</f>
        <v>8304</v>
      </c>
      <c r="H293" s="13">
        <f>H294</f>
        <v>8188.9</v>
      </c>
      <c r="I293" s="13">
        <f>I294</f>
        <v>8188.9</v>
      </c>
    </row>
    <row r="294" spans="1:9" x14ac:dyDescent="0.25">
      <c r="A294" s="14" t="s">
        <v>28</v>
      </c>
      <c r="B294" s="10" t="s">
        <v>74</v>
      </c>
      <c r="C294" s="10" t="s">
        <v>20</v>
      </c>
      <c r="D294" s="10" t="s">
        <v>109</v>
      </c>
      <c r="E294" s="10" t="s">
        <v>288</v>
      </c>
      <c r="F294" s="10" t="s">
        <v>29</v>
      </c>
      <c r="G294" s="13">
        <v>8304</v>
      </c>
      <c r="H294" s="13">
        <v>8188.9</v>
      </c>
      <c r="I294" s="13">
        <v>8188.9</v>
      </c>
    </row>
    <row r="295" spans="1:9" x14ac:dyDescent="0.25">
      <c r="A295" s="9" t="s">
        <v>115</v>
      </c>
      <c r="B295" s="8" t="s">
        <v>74</v>
      </c>
      <c r="C295" s="8" t="s">
        <v>116</v>
      </c>
      <c r="D295" s="8"/>
      <c r="E295" s="8"/>
      <c r="F295" s="8"/>
      <c r="G295" s="11">
        <f>G296+G302</f>
        <v>12750.3</v>
      </c>
      <c r="H295" s="11">
        <f>H296+H302</f>
        <v>10202.099999999999</v>
      </c>
      <c r="I295" s="11">
        <f>I296+I302</f>
        <v>10202.099999999999</v>
      </c>
    </row>
    <row r="296" spans="1:9" x14ac:dyDescent="0.25">
      <c r="A296" s="9" t="s">
        <v>117</v>
      </c>
      <c r="B296" s="8" t="s">
        <v>74</v>
      </c>
      <c r="C296" s="8" t="s">
        <v>116</v>
      </c>
      <c r="D296" s="8" t="s">
        <v>118</v>
      </c>
      <c r="E296" s="8"/>
      <c r="F296" s="8"/>
      <c r="G296" s="11">
        <f t="shared" ref="G296:I297" si="28">G297</f>
        <v>0</v>
      </c>
      <c r="H296" s="11">
        <f t="shared" si="28"/>
        <v>0</v>
      </c>
      <c r="I296" s="11">
        <f t="shared" si="28"/>
        <v>0</v>
      </c>
    </row>
    <row r="297" spans="1:9" ht="36.75" x14ac:dyDescent="0.25">
      <c r="A297" s="9" t="s">
        <v>240</v>
      </c>
      <c r="B297" s="8" t="s">
        <v>74</v>
      </c>
      <c r="C297" s="8" t="s">
        <v>116</v>
      </c>
      <c r="D297" s="8" t="s">
        <v>118</v>
      </c>
      <c r="E297" s="8" t="s">
        <v>38</v>
      </c>
      <c r="F297" s="8"/>
      <c r="G297" s="11">
        <f t="shared" si="28"/>
        <v>0</v>
      </c>
      <c r="H297" s="11">
        <f t="shared" si="28"/>
        <v>0</v>
      </c>
      <c r="I297" s="11">
        <f t="shared" si="28"/>
        <v>0</v>
      </c>
    </row>
    <row r="298" spans="1:9" x14ac:dyDescent="0.25">
      <c r="A298" s="9" t="s">
        <v>114</v>
      </c>
      <c r="B298" s="8" t="s">
        <v>74</v>
      </c>
      <c r="C298" s="8" t="s">
        <v>116</v>
      </c>
      <c r="D298" s="8" t="s">
        <v>118</v>
      </c>
      <c r="E298" s="8" t="s">
        <v>42</v>
      </c>
      <c r="F298" s="8"/>
      <c r="G298" s="11">
        <f>G300</f>
        <v>0</v>
      </c>
      <c r="H298" s="11">
        <f>H300</f>
        <v>0</v>
      </c>
      <c r="I298" s="11">
        <f>I300</f>
        <v>0</v>
      </c>
    </row>
    <row r="299" spans="1:9" ht="24.75" x14ac:dyDescent="0.25">
      <c r="A299" s="14" t="s">
        <v>372</v>
      </c>
      <c r="B299" s="10" t="s">
        <v>74</v>
      </c>
      <c r="C299" s="10" t="s">
        <v>116</v>
      </c>
      <c r="D299" s="10" t="s">
        <v>118</v>
      </c>
      <c r="E299" s="10" t="s">
        <v>107</v>
      </c>
      <c r="F299" s="10"/>
      <c r="G299" s="13">
        <f>G300</f>
        <v>0</v>
      </c>
      <c r="H299" s="13">
        <f>H300</f>
        <v>0</v>
      </c>
      <c r="I299" s="13">
        <f>I300</f>
        <v>0</v>
      </c>
    </row>
    <row r="300" spans="1:9" ht="24.75" x14ac:dyDescent="0.25">
      <c r="A300" s="14" t="s">
        <v>119</v>
      </c>
      <c r="B300" s="10" t="s">
        <v>74</v>
      </c>
      <c r="C300" s="10" t="s">
        <v>116</v>
      </c>
      <c r="D300" s="10" t="s">
        <v>118</v>
      </c>
      <c r="E300" s="10" t="s">
        <v>305</v>
      </c>
      <c r="F300" s="8"/>
      <c r="G300" s="13">
        <f t="shared" ref="G300:I300" si="29">G301</f>
        <v>0</v>
      </c>
      <c r="H300" s="13">
        <f t="shared" si="29"/>
        <v>0</v>
      </c>
      <c r="I300" s="13">
        <f t="shared" si="29"/>
        <v>0</v>
      </c>
    </row>
    <row r="301" spans="1:9" ht="24.75" x14ac:dyDescent="0.25">
      <c r="A301" s="14" t="s">
        <v>99</v>
      </c>
      <c r="B301" s="10" t="s">
        <v>74</v>
      </c>
      <c r="C301" s="10" t="s">
        <v>116</v>
      </c>
      <c r="D301" s="10" t="s">
        <v>118</v>
      </c>
      <c r="E301" s="10" t="s">
        <v>305</v>
      </c>
      <c r="F301" s="10" t="s">
        <v>100</v>
      </c>
      <c r="G301" s="13">
        <v>0</v>
      </c>
      <c r="H301" s="13">
        <v>0</v>
      </c>
      <c r="I301" s="13">
        <v>0</v>
      </c>
    </row>
    <row r="302" spans="1:9" x14ac:dyDescent="0.25">
      <c r="A302" s="9" t="s">
        <v>120</v>
      </c>
      <c r="B302" s="8" t="s">
        <v>74</v>
      </c>
      <c r="C302" s="8" t="s">
        <v>116</v>
      </c>
      <c r="D302" s="8" t="s">
        <v>10</v>
      </c>
      <c r="E302" s="8"/>
      <c r="F302" s="8"/>
      <c r="G302" s="11">
        <f t="shared" ref="G302:I304" si="30">G303</f>
        <v>12750.3</v>
      </c>
      <c r="H302" s="11">
        <f t="shared" si="30"/>
        <v>10202.099999999999</v>
      </c>
      <c r="I302" s="11">
        <f t="shared" si="30"/>
        <v>10202.099999999999</v>
      </c>
    </row>
    <row r="303" spans="1:9" ht="36.75" x14ac:dyDescent="0.25">
      <c r="A303" s="9" t="s">
        <v>240</v>
      </c>
      <c r="B303" s="8" t="s">
        <v>74</v>
      </c>
      <c r="C303" s="8" t="s">
        <v>116</v>
      </c>
      <c r="D303" s="8" t="s">
        <v>10</v>
      </c>
      <c r="E303" s="8" t="s">
        <v>38</v>
      </c>
      <c r="F303" s="8"/>
      <c r="G303" s="11">
        <f t="shared" si="30"/>
        <v>12750.3</v>
      </c>
      <c r="H303" s="11">
        <f t="shared" si="30"/>
        <v>10202.099999999999</v>
      </c>
      <c r="I303" s="11">
        <f t="shared" si="30"/>
        <v>10202.099999999999</v>
      </c>
    </row>
    <row r="304" spans="1:9" x14ac:dyDescent="0.25">
      <c r="A304" s="9" t="s">
        <v>114</v>
      </c>
      <c r="B304" s="8" t="s">
        <v>74</v>
      </c>
      <c r="C304" s="8" t="s">
        <v>116</v>
      </c>
      <c r="D304" s="8" t="s">
        <v>10</v>
      </c>
      <c r="E304" s="8" t="s">
        <v>42</v>
      </c>
      <c r="F304" s="8"/>
      <c r="G304" s="11">
        <f t="shared" si="30"/>
        <v>12750.3</v>
      </c>
      <c r="H304" s="11">
        <f t="shared" si="30"/>
        <v>10202.099999999999</v>
      </c>
      <c r="I304" s="11">
        <f t="shared" si="30"/>
        <v>10202.099999999999</v>
      </c>
    </row>
    <row r="305" spans="1:9" ht="24.75" x14ac:dyDescent="0.25">
      <c r="A305" s="14" t="s">
        <v>372</v>
      </c>
      <c r="B305" s="10" t="s">
        <v>74</v>
      </c>
      <c r="C305" s="10" t="s">
        <v>116</v>
      </c>
      <c r="D305" s="10" t="s">
        <v>10</v>
      </c>
      <c r="E305" s="10" t="s">
        <v>107</v>
      </c>
      <c r="F305" s="10"/>
      <c r="G305" s="13">
        <f>G306+G310+G313+G308</f>
        <v>12750.3</v>
      </c>
      <c r="H305" s="13">
        <f>H306+H310+H313+H308</f>
        <v>10202.099999999999</v>
      </c>
      <c r="I305" s="13">
        <f>I306+I310+I313+I308</f>
        <v>10202.099999999999</v>
      </c>
    </row>
    <row r="306" spans="1:9" ht="27.75" customHeight="1" x14ac:dyDescent="0.25">
      <c r="A306" s="14" t="s">
        <v>121</v>
      </c>
      <c r="B306" s="10" t="s">
        <v>74</v>
      </c>
      <c r="C306" s="10" t="s">
        <v>116</v>
      </c>
      <c r="D306" s="10" t="s">
        <v>10</v>
      </c>
      <c r="E306" s="10" t="s">
        <v>306</v>
      </c>
      <c r="F306" s="10"/>
      <c r="G306" s="13">
        <f>G307</f>
        <v>1534.1</v>
      </c>
      <c r="H306" s="13">
        <f>H307</f>
        <v>1934.1</v>
      </c>
      <c r="I306" s="13">
        <f>I307</f>
        <v>1934.1</v>
      </c>
    </row>
    <row r="307" spans="1:9" ht="24.75" x14ac:dyDescent="0.25">
      <c r="A307" s="14" t="s">
        <v>99</v>
      </c>
      <c r="B307" s="10" t="s">
        <v>74</v>
      </c>
      <c r="C307" s="10" t="s">
        <v>116</v>
      </c>
      <c r="D307" s="10" t="s">
        <v>10</v>
      </c>
      <c r="E307" s="10" t="s">
        <v>306</v>
      </c>
      <c r="F307" s="10" t="s">
        <v>100</v>
      </c>
      <c r="G307" s="13">
        <v>1534.1</v>
      </c>
      <c r="H307" s="13">
        <v>1934.1</v>
      </c>
      <c r="I307" s="13">
        <v>1934.1</v>
      </c>
    </row>
    <row r="308" spans="1:9" ht="36.75" x14ac:dyDescent="0.25">
      <c r="A308" s="14" t="s">
        <v>97</v>
      </c>
      <c r="B308" s="10" t="s">
        <v>74</v>
      </c>
      <c r="C308" s="10" t="s">
        <v>116</v>
      </c>
      <c r="D308" s="10" t="s">
        <v>10</v>
      </c>
      <c r="E308" s="10" t="s">
        <v>307</v>
      </c>
      <c r="F308" s="10"/>
      <c r="G308" s="13">
        <f>G309</f>
        <v>219.9</v>
      </c>
      <c r="H308" s="13">
        <f>H309</f>
        <v>91.9</v>
      </c>
      <c r="I308" s="13">
        <f>I309</f>
        <v>91.9</v>
      </c>
    </row>
    <row r="309" spans="1:9" ht="24.75" x14ac:dyDescent="0.25">
      <c r="A309" s="14" t="s">
        <v>99</v>
      </c>
      <c r="B309" s="10" t="s">
        <v>74</v>
      </c>
      <c r="C309" s="10" t="s">
        <v>116</v>
      </c>
      <c r="D309" s="10" t="s">
        <v>10</v>
      </c>
      <c r="E309" s="10" t="s">
        <v>307</v>
      </c>
      <c r="F309" s="10" t="s">
        <v>100</v>
      </c>
      <c r="G309" s="35">
        <v>219.9</v>
      </c>
      <c r="H309" s="13">
        <v>91.9</v>
      </c>
      <c r="I309" s="13">
        <v>91.9</v>
      </c>
    </row>
    <row r="310" spans="1:9" ht="36.75" x14ac:dyDescent="0.25">
      <c r="A310" s="14" t="s">
        <v>373</v>
      </c>
      <c r="B310" s="10" t="s">
        <v>74</v>
      </c>
      <c r="C310" s="10" t="s">
        <v>116</v>
      </c>
      <c r="D310" s="10" t="s">
        <v>10</v>
      </c>
      <c r="E310" s="10" t="s">
        <v>308</v>
      </c>
      <c r="F310" s="10"/>
      <c r="G310" s="13">
        <f>G311+G312</f>
        <v>10888</v>
      </c>
      <c r="H310" s="13">
        <f>H311+H312</f>
        <v>8067.8</v>
      </c>
      <c r="I310" s="13">
        <f>I311+I312</f>
        <v>8067.8</v>
      </c>
    </row>
    <row r="311" spans="1:9" ht="24.75" x14ac:dyDescent="0.25">
      <c r="A311" s="14" t="s">
        <v>99</v>
      </c>
      <c r="B311" s="10" t="s">
        <v>74</v>
      </c>
      <c r="C311" s="10" t="s">
        <v>116</v>
      </c>
      <c r="D311" s="10" t="s">
        <v>10</v>
      </c>
      <c r="E311" s="10" t="s">
        <v>308</v>
      </c>
      <c r="F311" s="10" t="s">
        <v>100</v>
      </c>
      <c r="G311" s="13">
        <v>6880.2</v>
      </c>
      <c r="H311" s="13">
        <v>5097.8</v>
      </c>
      <c r="I311" s="13">
        <v>5097.8</v>
      </c>
    </row>
    <row r="312" spans="1:9" ht="24.75" x14ac:dyDescent="0.25">
      <c r="A312" s="14" t="s">
        <v>87</v>
      </c>
      <c r="B312" s="10" t="s">
        <v>74</v>
      </c>
      <c r="C312" s="10" t="s">
        <v>116</v>
      </c>
      <c r="D312" s="10" t="s">
        <v>10</v>
      </c>
      <c r="E312" s="10" t="s">
        <v>308</v>
      </c>
      <c r="F312" s="10" t="s">
        <v>88</v>
      </c>
      <c r="G312" s="13">
        <v>4007.8</v>
      </c>
      <c r="H312" s="13">
        <v>2970</v>
      </c>
      <c r="I312" s="13">
        <v>2970</v>
      </c>
    </row>
    <row r="313" spans="1:9" ht="48" x14ac:dyDescent="0.25">
      <c r="A313" s="16" t="s">
        <v>122</v>
      </c>
      <c r="B313" s="10" t="s">
        <v>74</v>
      </c>
      <c r="C313" s="10" t="s">
        <v>116</v>
      </c>
      <c r="D313" s="10" t="s">
        <v>10</v>
      </c>
      <c r="E313" s="10" t="s">
        <v>309</v>
      </c>
      <c r="F313" s="10"/>
      <c r="G313" s="13">
        <f>G314</f>
        <v>108.3</v>
      </c>
      <c r="H313" s="13">
        <f>H314</f>
        <v>108.3</v>
      </c>
      <c r="I313" s="13">
        <f>I314</f>
        <v>108.3</v>
      </c>
    </row>
    <row r="314" spans="1:9" ht="24.75" x14ac:dyDescent="0.25">
      <c r="A314" s="14" t="s">
        <v>99</v>
      </c>
      <c r="B314" s="10" t="s">
        <v>74</v>
      </c>
      <c r="C314" s="10" t="s">
        <v>116</v>
      </c>
      <c r="D314" s="10" t="s">
        <v>10</v>
      </c>
      <c r="E314" s="10" t="s">
        <v>309</v>
      </c>
      <c r="F314" s="10" t="s">
        <v>100</v>
      </c>
      <c r="G314" s="13">
        <v>108.3</v>
      </c>
      <c r="H314" s="13">
        <v>108.3</v>
      </c>
      <c r="I314" s="13">
        <v>108.3</v>
      </c>
    </row>
    <row r="315" spans="1:9" ht="24.75" x14ac:dyDescent="0.25">
      <c r="A315" s="26" t="s">
        <v>374</v>
      </c>
      <c r="B315" s="8" t="s">
        <v>123</v>
      </c>
      <c r="C315" s="8"/>
      <c r="D315" s="8"/>
      <c r="E315" s="8"/>
      <c r="F315" s="8"/>
      <c r="G315" s="11">
        <f>G316+G330+G351+G357+G336+G342</f>
        <v>19626.7</v>
      </c>
      <c r="H315" s="11">
        <f>H316+H330+H351+H357</f>
        <v>17022.7</v>
      </c>
      <c r="I315" s="11">
        <f>I316+I330+I351+I357</f>
        <v>17198.599999999999</v>
      </c>
    </row>
    <row r="316" spans="1:9" x14ac:dyDescent="0.25">
      <c r="A316" s="9" t="s">
        <v>124</v>
      </c>
      <c r="B316" s="8" t="s">
        <v>123</v>
      </c>
      <c r="C316" s="8" t="s">
        <v>46</v>
      </c>
      <c r="D316" s="8"/>
      <c r="E316" s="8"/>
      <c r="F316" s="8"/>
      <c r="G316" s="11">
        <f>G317</f>
        <v>396.4</v>
      </c>
      <c r="H316" s="11">
        <f>H317</f>
        <v>396.4</v>
      </c>
      <c r="I316" s="11">
        <f>I317</f>
        <v>396.4</v>
      </c>
    </row>
    <row r="317" spans="1:9" ht="60.75" x14ac:dyDescent="0.25">
      <c r="A317" s="9" t="s">
        <v>375</v>
      </c>
      <c r="B317" s="8" t="s">
        <v>123</v>
      </c>
      <c r="C317" s="8" t="s">
        <v>46</v>
      </c>
      <c r="D317" s="8" t="s">
        <v>10</v>
      </c>
      <c r="E317" s="8"/>
      <c r="F317" s="8"/>
      <c r="G317" s="11">
        <f>G318+G322+G324+G326+G328</f>
        <v>396.4</v>
      </c>
      <c r="H317" s="11">
        <f>H318+H322+H324+H326+H328</f>
        <v>396.4</v>
      </c>
      <c r="I317" s="11">
        <f>I318+I322+I324+I326+I328</f>
        <v>396.4</v>
      </c>
    </row>
    <row r="318" spans="1:9" ht="36.75" x14ac:dyDescent="0.25">
      <c r="A318" s="9" t="s">
        <v>376</v>
      </c>
      <c r="B318" s="8" t="s">
        <v>123</v>
      </c>
      <c r="C318" s="8" t="s">
        <v>46</v>
      </c>
      <c r="D318" s="8" t="s">
        <v>10</v>
      </c>
      <c r="E318" s="8" t="s">
        <v>125</v>
      </c>
      <c r="F318" s="8"/>
      <c r="G318" s="11">
        <f t="shared" ref="G318:I320" si="31">G319</f>
        <v>370.2</v>
      </c>
      <c r="H318" s="11">
        <f t="shared" si="31"/>
        <v>370.2</v>
      </c>
      <c r="I318" s="11">
        <f t="shared" si="31"/>
        <v>370.2</v>
      </c>
    </row>
    <row r="319" spans="1:9" ht="48.75" x14ac:dyDescent="0.25">
      <c r="A319" s="9" t="s">
        <v>377</v>
      </c>
      <c r="B319" s="8" t="s">
        <v>123</v>
      </c>
      <c r="C319" s="8" t="s">
        <v>46</v>
      </c>
      <c r="D319" s="8" t="s">
        <v>10</v>
      </c>
      <c r="E319" s="8" t="s">
        <v>126</v>
      </c>
      <c r="F319" s="8"/>
      <c r="G319" s="11">
        <f t="shared" si="31"/>
        <v>370.2</v>
      </c>
      <c r="H319" s="11">
        <f t="shared" si="31"/>
        <v>370.2</v>
      </c>
      <c r="I319" s="11">
        <f t="shared" si="31"/>
        <v>370.2</v>
      </c>
    </row>
    <row r="320" spans="1:9" ht="36.75" x14ac:dyDescent="0.25">
      <c r="A320" s="14" t="s">
        <v>127</v>
      </c>
      <c r="B320" s="10" t="s">
        <v>123</v>
      </c>
      <c r="C320" s="10" t="s">
        <v>46</v>
      </c>
      <c r="D320" s="10" t="s">
        <v>10</v>
      </c>
      <c r="E320" s="10" t="s">
        <v>128</v>
      </c>
      <c r="F320" s="10"/>
      <c r="G320" s="13">
        <f t="shared" si="31"/>
        <v>370.2</v>
      </c>
      <c r="H320" s="13">
        <f t="shared" si="31"/>
        <v>370.2</v>
      </c>
      <c r="I320" s="13">
        <f t="shared" si="31"/>
        <v>370.2</v>
      </c>
    </row>
    <row r="321" spans="1:9" x14ac:dyDescent="0.25">
      <c r="A321" s="14" t="s">
        <v>129</v>
      </c>
      <c r="B321" s="10" t="s">
        <v>123</v>
      </c>
      <c r="C321" s="10" t="s">
        <v>46</v>
      </c>
      <c r="D321" s="10" t="s">
        <v>10</v>
      </c>
      <c r="E321" s="10" t="s">
        <v>128</v>
      </c>
      <c r="F321" s="10" t="s">
        <v>130</v>
      </c>
      <c r="G321" s="13">
        <v>370.2</v>
      </c>
      <c r="H321" s="13">
        <v>370.2</v>
      </c>
      <c r="I321" s="13">
        <v>370.2</v>
      </c>
    </row>
    <row r="322" spans="1:9" ht="60.75" x14ac:dyDescent="0.25">
      <c r="A322" s="14" t="s">
        <v>131</v>
      </c>
      <c r="B322" s="10" t="s">
        <v>123</v>
      </c>
      <c r="C322" s="10" t="s">
        <v>46</v>
      </c>
      <c r="D322" s="10" t="s">
        <v>10</v>
      </c>
      <c r="E322" s="10" t="s">
        <v>132</v>
      </c>
      <c r="F322" s="10"/>
      <c r="G322" s="13">
        <f>G323</f>
        <v>1.5</v>
      </c>
      <c r="H322" s="13">
        <f>H323</f>
        <v>1.5</v>
      </c>
      <c r="I322" s="13">
        <f>I323</f>
        <v>1.5</v>
      </c>
    </row>
    <row r="323" spans="1:9" x14ac:dyDescent="0.25">
      <c r="A323" s="14" t="s">
        <v>129</v>
      </c>
      <c r="B323" s="10" t="s">
        <v>123</v>
      </c>
      <c r="C323" s="10" t="s">
        <v>46</v>
      </c>
      <c r="D323" s="10" t="s">
        <v>10</v>
      </c>
      <c r="E323" s="10" t="s">
        <v>132</v>
      </c>
      <c r="F323" s="10" t="s">
        <v>130</v>
      </c>
      <c r="G323" s="13">
        <v>1.5</v>
      </c>
      <c r="H323" s="13">
        <v>1.5</v>
      </c>
      <c r="I323" s="13">
        <v>1.5</v>
      </c>
    </row>
    <row r="324" spans="1:9" ht="39" customHeight="1" x14ac:dyDescent="0.25">
      <c r="A324" s="14" t="s">
        <v>275</v>
      </c>
      <c r="B324" s="10" t="s">
        <v>123</v>
      </c>
      <c r="C324" s="10" t="s">
        <v>46</v>
      </c>
      <c r="D324" s="10" t="s">
        <v>10</v>
      </c>
      <c r="E324" s="10" t="s">
        <v>276</v>
      </c>
      <c r="F324" s="10"/>
      <c r="G324" s="13">
        <f>G325</f>
        <v>8.1999999999999993</v>
      </c>
      <c r="H324" s="13">
        <f>H325</f>
        <v>8.1999999999999993</v>
      </c>
      <c r="I324" s="13">
        <f>I325</f>
        <v>8.1999999999999993</v>
      </c>
    </row>
    <row r="325" spans="1:9" x14ac:dyDescent="0.25">
      <c r="A325" s="14" t="s">
        <v>277</v>
      </c>
      <c r="B325" s="10" t="s">
        <v>123</v>
      </c>
      <c r="C325" s="10" t="s">
        <v>46</v>
      </c>
      <c r="D325" s="10" t="s">
        <v>10</v>
      </c>
      <c r="E325" s="10" t="s">
        <v>276</v>
      </c>
      <c r="F325" s="10" t="s">
        <v>278</v>
      </c>
      <c r="G325" s="13">
        <v>8.1999999999999993</v>
      </c>
      <c r="H325" s="13">
        <v>8.1999999999999993</v>
      </c>
      <c r="I325" s="13">
        <v>8.1999999999999993</v>
      </c>
    </row>
    <row r="326" spans="1:9" ht="36" customHeight="1" x14ac:dyDescent="0.25">
      <c r="A326" s="24" t="s">
        <v>279</v>
      </c>
      <c r="B326" s="10" t="s">
        <v>123</v>
      </c>
      <c r="C326" s="10" t="s">
        <v>46</v>
      </c>
      <c r="D326" s="10" t="s">
        <v>10</v>
      </c>
      <c r="E326" s="10" t="s">
        <v>280</v>
      </c>
      <c r="F326" s="10"/>
      <c r="G326" s="13">
        <f>G327</f>
        <v>8.1999999999999993</v>
      </c>
      <c r="H326" s="13">
        <f>H327</f>
        <v>8.1999999999999993</v>
      </c>
      <c r="I326" s="13">
        <f>I327</f>
        <v>8.1999999999999993</v>
      </c>
    </row>
    <row r="327" spans="1:9" x14ac:dyDescent="0.25">
      <c r="A327" s="14" t="s">
        <v>277</v>
      </c>
      <c r="B327" s="10" t="s">
        <v>123</v>
      </c>
      <c r="C327" s="10" t="s">
        <v>46</v>
      </c>
      <c r="D327" s="10" t="s">
        <v>10</v>
      </c>
      <c r="E327" s="10" t="s">
        <v>280</v>
      </c>
      <c r="F327" s="10" t="s">
        <v>278</v>
      </c>
      <c r="G327" s="13">
        <v>8.1999999999999993</v>
      </c>
      <c r="H327" s="13">
        <v>8.1999999999999993</v>
      </c>
      <c r="I327" s="13">
        <v>8.1999999999999993</v>
      </c>
    </row>
    <row r="328" spans="1:9" ht="39.75" customHeight="1" x14ac:dyDescent="0.25">
      <c r="A328" s="24" t="s">
        <v>281</v>
      </c>
      <c r="B328" s="10" t="s">
        <v>123</v>
      </c>
      <c r="C328" s="10" t="s">
        <v>46</v>
      </c>
      <c r="D328" s="10" t="s">
        <v>10</v>
      </c>
      <c r="E328" s="10" t="s">
        <v>282</v>
      </c>
      <c r="F328" s="10"/>
      <c r="G328" s="13">
        <f>G329</f>
        <v>8.3000000000000007</v>
      </c>
      <c r="H328" s="13">
        <f>H329</f>
        <v>8.3000000000000007</v>
      </c>
      <c r="I328" s="13">
        <f>I329</f>
        <v>8.3000000000000007</v>
      </c>
    </row>
    <row r="329" spans="1:9" x14ac:dyDescent="0.25">
      <c r="A329" s="14" t="s">
        <v>277</v>
      </c>
      <c r="B329" s="10" t="s">
        <v>123</v>
      </c>
      <c r="C329" s="10" t="s">
        <v>46</v>
      </c>
      <c r="D329" s="10" t="s">
        <v>10</v>
      </c>
      <c r="E329" s="10" t="s">
        <v>282</v>
      </c>
      <c r="F329" s="10" t="s">
        <v>278</v>
      </c>
      <c r="G329" s="13">
        <v>8.3000000000000007</v>
      </c>
      <c r="H329" s="13">
        <v>8.3000000000000007</v>
      </c>
      <c r="I329" s="13">
        <v>8.3000000000000007</v>
      </c>
    </row>
    <row r="330" spans="1:9" x14ac:dyDescent="0.25">
      <c r="A330" s="9" t="s">
        <v>133</v>
      </c>
      <c r="B330" s="8" t="s">
        <v>123</v>
      </c>
      <c r="C330" s="8" t="s">
        <v>22</v>
      </c>
      <c r="D330" s="8"/>
      <c r="E330" s="8"/>
      <c r="F330" s="8"/>
      <c r="G330" s="11">
        <f t="shared" ref="G330:I334" si="32">G331</f>
        <v>357.8</v>
      </c>
      <c r="H330" s="11">
        <f t="shared" si="32"/>
        <v>367.1</v>
      </c>
      <c r="I330" s="11">
        <f t="shared" si="32"/>
        <v>380.1</v>
      </c>
    </row>
    <row r="331" spans="1:9" ht="15" customHeight="1" x14ac:dyDescent="0.25">
      <c r="A331" s="9" t="s">
        <v>134</v>
      </c>
      <c r="B331" s="8" t="s">
        <v>123</v>
      </c>
      <c r="C331" s="8" t="s">
        <v>22</v>
      </c>
      <c r="D331" s="8" t="s">
        <v>118</v>
      </c>
      <c r="E331" s="8"/>
      <c r="F331" s="8"/>
      <c r="G331" s="11">
        <f t="shared" si="32"/>
        <v>357.8</v>
      </c>
      <c r="H331" s="11">
        <f t="shared" si="32"/>
        <v>367.1</v>
      </c>
      <c r="I331" s="11">
        <f t="shared" si="32"/>
        <v>380.1</v>
      </c>
    </row>
    <row r="332" spans="1:9" ht="36.75" x14ac:dyDescent="0.25">
      <c r="A332" s="9" t="s">
        <v>376</v>
      </c>
      <c r="B332" s="8" t="s">
        <v>123</v>
      </c>
      <c r="C332" s="8" t="s">
        <v>22</v>
      </c>
      <c r="D332" s="8" t="s">
        <v>118</v>
      </c>
      <c r="E332" s="8" t="s">
        <v>125</v>
      </c>
      <c r="F332" s="8"/>
      <c r="G332" s="11">
        <f t="shared" si="32"/>
        <v>357.8</v>
      </c>
      <c r="H332" s="11">
        <f t="shared" si="32"/>
        <v>367.1</v>
      </c>
      <c r="I332" s="11">
        <f t="shared" si="32"/>
        <v>380.1</v>
      </c>
    </row>
    <row r="333" spans="1:9" ht="36.75" x14ac:dyDescent="0.25">
      <c r="A333" s="9" t="s">
        <v>378</v>
      </c>
      <c r="B333" s="8" t="s">
        <v>123</v>
      </c>
      <c r="C333" s="8" t="s">
        <v>22</v>
      </c>
      <c r="D333" s="8" t="s">
        <v>118</v>
      </c>
      <c r="E333" s="8" t="s">
        <v>135</v>
      </c>
      <c r="F333" s="8"/>
      <c r="G333" s="11">
        <f t="shared" si="32"/>
        <v>357.8</v>
      </c>
      <c r="H333" s="11">
        <f t="shared" si="32"/>
        <v>367.1</v>
      </c>
      <c r="I333" s="11">
        <f t="shared" si="32"/>
        <v>380.1</v>
      </c>
    </row>
    <row r="334" spans="1:9" ht="36.75" x14ac:dyDescent="0.25">
      <c r="A334" s="14" t="s">
        <v>136</v>
      </c>
      <c r="B334" s="10" t="s">
        <v>123</v>
      </c>
      <c r="C334" s="10" t="s">
        <v>22</v>
      </c>
      <c r="D334" s="10" t="s">
        <v>118</v>
      </c>
      <c r="E334" s="10" t="s">
        <v>137</v>
      </c>
      <c r="F334" s="10"/>
      <c r="G334" s="13">
        <f t="shared" si="32"/>
        <v>357.8</v>
      </c>
      <c r="H334" s="13">
        <f t="shared" si="32"/>
        <v>367.1</v>
      </c>
      <c r="I334" s="13">
        <f t="shared" si="32"/>
        <v>380.1</v>
      </c>
    </row>
    <row r="335" spans="1:9" s="27" customFormat="1" ht="14.25" customHeight="1" x14ac:dyDescent="0.25">
      <c r="A335" s="14" t="s">
        <v>129</v>
      </c>
      <c r="B335" s="10" t="s">
        <v>123</v>
      </c>
      <c r="C335" s="10" t="s">
        <v>22</v>
      </c>
      <c r="D335" s="10" t="s">
        <v>118</v>
      </c>
      <c r="E335" s="10" t="s">
        <v>137</v>
      </c>
      <c r="F335" s="10" t="s">
        <v>130</v>
      </c>
      <c r="G335" s="13">
        <v>357.8</v>
      </c>
      <c r="H335" s="13">
        <v>367.1</v>
      </c>
      <c r="I335" s="13">
        <v>380.1</v>
      </c>
    </row>
    <row r="336" spans="1:9" s="27" customFormat="1" ht="14.25" customHeight="1" x14ac:dyDescent="0.25">
      <c r="A336" s="9" t="s">
        <v>138</v>
      </c>
      <c r="B336" s="8" t="s">
        <v>123</v>
      </c>
      <c r="C336" s="8" t="s">
        <v>10</v>
      </c>
      <c r="D336" s="8"/>
      <c r="E336" s="8"/>
      <c r="F336" s="8"/>
      <c r="G336" s="11">
        <f>G337</f>
        <v>190.2</v>
      </c>
      <c r="H336" s="11">
        <v>0</v>
      </c>
      <c r="I336" s="11">
        <v>0</v>
      </c>
    </row>
    <row r="337" spans="1:9" s="27" customFormat="1" ht="14.25" customHeight="1" x14ac:dyDescent="0.25">
      <c r="A337" s="15" t="s">
        <v>310</v>
      </c>
      <c r="B337" s="10" t="s">
        <v>123</v>
      </c>
      <c r="C337" s="10" t="s">
        <v>10</v>
      </c>
      <c r="D337" s="10" t="s">
        <v>109</v>
      </c>
      <c r="E337" s="10"/>
      <c r="F337" s="10"/>
      <c r="G337" s="13">
        <f>G338+G340</f>
        <v>190.2</v>
      </c>
      <c r="H337" s="13">
        <f>H338</f>
        <v>0</v>
      </c>
      <c r="I337" s="13">
        <f>I338+I340</f>
        <v>0</v>
      </c>
    </row>
    <row r="338" spans="1:9" s="27" customFormat="1" ht="39.75" customHeight="1" x14ac:dyDescent="0.25">
      <c r="A338" s="12" t="s">
        <v>426</v>
      </c>
      <c r="B338" s="10" t="s">
        <v>123</v>
      </c>
      <c r="C338" s="10" t="s">
        <v>10</v>
      </c>
      <c r="D338" s="10" t="s">
        <v>109</v>
      </c>
      <c r="E338" s="10" t="s">
        <v>421</v>
      </c>
      <c r="F338" s="10"/>
      <c r="G338" s="13">
        <f>G339</f>
        <v>113.8</v>
      </c>
      <c r="H338" s="13">
        <v>0</v>
      </c>
      <c r="I338" s="13">
        <v>0</v>
      </c>
    </row>
    <row r="339" spans="1:9" s="27" customFormat="1" ht="14.25" customHeight="1" x14ac:dyDescent="0.25">
      <c r="A339" s="14" t="s">
        <v>277</v>
      </c>
      <c r="B339" s="10" t="s">
        <v>123</v>
      </c>
      <c r="C339" s="10" t="s">
        <v>10</v>
      </c>
      <c r="D339" s="10" t="s">
        <v>109</v>
      </c>
      <c r="E339" s="10" t="s">
        <v>421</v>
      </c>
      <c r="F339" s="10" t="s">
        <v>278</v>
      </c>
      <c r="G339" s="13">
        <v>113.8</v>
      </c>
      <c r="H339" s="13">
        <v>0</v>
      </c>
      <c r="I339" s="13">
        <v>0</v>
      </c>
    </row>
    <row r="340" spans="1:9" s="27" customFormat="1" ht="36.75" x14ac:dyDescent="0.25">
      <c r="A340" s="12" t="s">
        <v>427</v>
      </c>
      <c r="B340" s="10" t="s">
        <v>123</v>
      </c>
      <c r="C340" s="10" t="s">
        <v>10</v>
      </c>
      <c r="D340" s="10" t="s">
        <v>109</v>
      </c>
      <c r="E340" s="10" t="s">
        <v>422</v>
      </c>
      <c r="F340" s="10"/>
      <c r="G340" s="13">
        <f>G341</f>
        <v>76.400000000000006</v>
      </c>
      <c r="H340" s="13">
        <f>H341</f>
        <v>0</v>
      </c>
      <c r="I340" s="13">
        <f>I341</f>
        <v>0</v>
      </c>
    </row>
    <row r="341" spans="1:9" s="27" customFormat="1" ht="14.25" customHeight="1" x14ac:dyDescent="0.25">
      <c r="A341" s="14" t="s">
        <v>277</v>
      </c>
      <c r="B341" s="10" t="s">
        <v>123</v>
      </c>
      <c r="C341" s="10" t="s">
        <v>10</v>
      </c>
      <c r="D341" s="10" t="s">
        <v>109</v>
      </c>
      <c r="E341" s="10" t="s">
        <v>422</v>
      </c>
      <c r="F341" s="10" t="s">
        <v>278</v>
      </c>
      <c r="G341" s="13">
        <v>76.400000000000006</v>
      </c>
      <c r="H341" s="13">
        <v>0</v>
      </c>
      <c r="I341" s="13">
        <v>0</v>
      </c>
    </row>
    <row r="342" spans="1:9" s="27" customFormat="1" ht="14.25" customHeight="1" x14ac:dyDescent="0.25">
      <c r="A342" s="15" t="s">
        <v>189</v>
      </c>
      <c r="B342" s="8" t="s">
        <v>123</v>
      </c>
      <c r="C342" s="8" t="s">
        <v>163</v>
      </c>
      <c r="D342" s="8"/>
      <c r="E342" s="8"/>
      <c r="F342" s="8"/>
      <c r="G342" s="11">
        <f>G343</f>
        <v>215</v>
      </c>
      <c r="H342" s="11">
        <v>0</v>
      </c>
      <c r="I342" s="11">
        <v>0</v>
      </c>
    </row>
    <row r="343" spans="1:9" s="27" customFormat="1" ht="14.25" customHeight="1" x14ac:dyDescent="0.25">
      <c r="A343" s="9" t="s">
        <v>220</v>
      </c>
      <c r="B343" s="8" t="s">
        <v>123</v>
      </c>
      <c r="C343" s="8" t="s">
        <v>163</v>
      </c>
      <c r="D343" s="8" t="s">
        <v>22</v>
      </c>
      <c r="E343" s="8"/>
      <c r="F343" s="8"/>
      <c r="G343" s="11">
        <f>G344</f>
        <v>215</v>
      </c>
      <c r="H343" s="11">
        <v>0</v>
      </c>
      <c r="I343" s="11">
        <v>0</v>
      </c>
    </row>
    <row r="344" spans="1:9" s="27" customFormat="1" ht="60.75" x14ac:dyDescent="0.25">
      <c r="A344" s="9" t="s">
        <v>395</v>
      </c>
      <c r="B344" s="8" t="s">
        <v>123</v>
      </c>
      <c r="C344" s="8" t="s">
        <v>163</v>
      </c>
      <c r="D344" s="8" t="s">
        <v>22</v>
      </c>
      <c r="E344" s="8" t="s">
        <v>258</v>
      </c>
      <c r="F344" s="8"/>
      <c r="G344" s="11">
        <f>G346+G348+G350</f>
        <v>215</v>
      </c>
      <c r="H344" s="11">
        <v>0</v>
      </c>
      <c r="I344" s="11">
        <v>0</v>
      </c>
    </row>
    <row r="345" spans="1:9" s="27" customFormat="1" ht="36" x14ac:dyDescent="0.25">
      <c r="A345" s="16" t="s">
        <v>423</v>
      </c>
      <c r="B345" s="10" t="s">
        <v>123</v>
      </c>
      <c r="C345" s="10" t="s">
        <v>163</v>
      </c>
      <c r="D345" s="10" t="s">
        <v>22</v>
      </c>
      <c r="E345" s="10" t="s">
        <v>428</v>
      </c>
      <c r="F345" s="10"/>
      <c r="G345" s="13">
        <f>G346</f>
        <v>26.5</v>
      </c>
      <c r="H345" s="13">
        <v>0</v>
      </c>
      <c r="I345" s="13">
        <v>0</v>
      </c>
    </row>
    <row r="346" spans="1:9" s="27" customFormat="1" x14ac:dyDescent="0.25">
      <c r="A346" s="14" t="s">
        <v>277</v>
      </c>
      <c r="B346" s="10" t="s">
        <v>123</v>
      </c>
      <c r="C346" s="10" t="s">
        <v>163</v>
      </c>
      <c r="D346" s="10" t="s">
        <v>22</v>
      </c>
      <c r="E346" s="10" t="s">
        <v>428</v>
      </c>
      <c r="F346" s="10" t="s">
        <v>278</v>
      </c>
      <c r="G346" s="13">
        <v>26.5</v>
      </c>
      <c r="H346" s="13">
        <v>0</v>
      </c>
      <c r="I346" s="13">
        <v>0</v>
      </c>
    </row>
    <row r="347" spans="1:9" s="27" customFormat="1" ht="36" x14ac:dyDescent="0.25">
      <c r="A347" s="16" t="s">
        <v>424</v>
      </c>
      <c r="B347" s="10" t="s">
        <v>123</v>
      </c>
      <c r="C347" s="10" t="s">
        <v>163</v>
      </c>
      <c r="D347" s="10" t="s">
        <v>22</v>
      </c>
      <c r="E347" s="10" t="s">
        <v>430</v>
      </c>
      <c r="F347" s="10"/>
      <c r="G347" s="13">
        <f>G348</f>
        <v>69.400000000000006</v>
      </c>
      <c r="H347" s="13">
        <v>0</v>
      </c>
      <c r="I347" s="13">
        <v>0</v>
      </c>
    </row>
    <row r="348" spans="1:9" s="27" customFormat="1" x14ac:dyDescent="0.25">
      <c r="A348" s="14" t="s">
        <v>277</v>
      </c>
      <c r="B348" s="10" t="s">
        <v>123</v>
      </c>
      <c r="C348" s="10" t="s">
        <v>163</v>
      </c>
      <c r="D348" s="10" t="s">
        <v>22</v>
      </c>
      <c r="E348" s="10" t="s">
        <v>430</v>
      </c>
      <c r="F348" s="10" t="s">
        <v>278</v>
      </c>
      <c r="G348" s="13">
        <v>69.400000000000006</v>
      </c>
      <c r="H348" s="13">
        <v>0</v>
      </c>
      <c r="I348" s="13">
        <v>0</v>
      </c>
    </row>
    <row r="349" spans="1:9" s="27" customFormat="1" ht="36" x14ac:dyDescent="0.25">
      <c r="A349" s="16" t="s">
        <v>425</v>
      </c>
      <c r="B349" s="10" t="s">
        <v>123</v>
      </c>
      <c r="C349" s="10" t="s">
        <v>163</v>
      </c>
      <c r="D349" s="10" t="s">
        <v>22</v>
      </c>
      <c r="E349" s="10" t="s">
        <v>429</v>
      </c>
      <c r="F349" s="10"/>
      <c r="G349" s="13">
        <f>G350</f>
        <v>119.1</v>
      </c>
      <c r="H349" s="13">
        <v>0</v>
      </c>
      <c r="I349" s="13">
        <v>0</v>
      </c>
    </row>
    <row r="350" spans="1:9" s="27" customFormat="1" ht="14.25" customHeight="1" x14ac:dyDescent="0.25">
      <c r="A350" s="14" t="s">
        <v>277</v>
      </c>
      <c r="B350" s="10" t="s">
        <v>123</v>
      </c>
      <c r="C350" s="10" t="s">
        <v>163</v>
      </c>
      <c r="D350" s="10" t="s">
        <v>22</v>
      </c>
      <c r="E350" s="10" t="s">
        <v>429</v>
      </c>
      <c r="F350" s="10" t="s">
        <v>278</v>
      </c>
      <c r="G350" s="13">
        <v>119.1</v>
      </c>
      <c r="H350" s="13">
        <v>0</v>
      </c>
      <c r="I350" s="13">
        <v>0</v>
      </c>
    </row>
    <row r="351" spans="1:9" s="27" customFormat="1" ht="24.75" x14ac:dyDescent="0.25">
      <c r="A351" s="9" t="s">
        <v>379</v>
      </c>
      <c r="B351" s="8" t="s">
        <v>123</v>
      </c>
      <c r="C351" s="8" t="s">
        <v>75</v>
      </c>
      <c r="D351" s="8"/>
      <c r="E351" s="8"/>
      <c r="F351" s="8"/>
      <c r="G351" s="11">
        <f>G352</f>
        <v>6500</v>
      </c>
      <c r="H351" s="11">
        <f>H352</f>
        <v>6400</v>
      </c>
      <c r="I351" s="11">
        <f>I352</f>
        <v>6400</v>
      </c>
    </row>
    <row r="352" spans="1:9" ht="24.75" x14ac:dyDescent="0.25">
      <c r="A352" s="9" t="s">
        <v>142</v>
      </c>
      <c r="B352" s="8" t="s">
        <v>123</v>
      </c>
      <c r="C352" s="8" t="s">
        <v>75</v>
      </c>
      <c r="D352" s="8" t="s">
        <v>46</v>
      </c>
      <c r="E352" s="8"/>
      <c r="F352" s="8"/>
      <c r="G352" s="11">
        <f t="shared" ref="G352:I355" si="33">G353</f>
        <v>6500</v>
      </c>
      <c r="H352" s="11">
        <f t="shared" si="33"/>
        <v>6400</v>
      </c>
      <c r="I352" s="11">
        <f t="shared" si="33"/>
        <v>6400</v>
      </c>
    </row>
    <row r="353" spans="1:12" ht="36.75" x14ac:dyDescent="0.25">
      <c r="A353" s="9" t="s">
        <v>376</v>
      </c>
      <c r="B353" s="8" t="s">
        <v>123</v>
      </c>
      <c r="C353" s="8" t="s">
        <v>75</v>
      </c>
      <c r="D353" s="8" t="s">
        <v>46</v>
      </c>
      <c r="E353" s="8" t="s">
        <v>125</v>
      </c>
      <c r="F353" s="8"/>
      <c r="G353" s="11">
        <f t="shared" si="33"/>
        <v>6500</v>
      </c>
      <c r="H353" s="11">
        <f t="shared" si="33"/>
        <v>6400</v>
      </c>
      <c r="I353" s="11">
        <f t="shared" si="33"/>
        <v>6400</v>
      </c>
    </row>
    <row r="354" spans="1:12" ht="48.75" x14ac:dyDescent="0.25">
      <c r="A354" s="9" t="s">
        <v>377</v>
      </c>
      <c r="B354" s="8" t="s">
        <v>123</v>
      </c>
      <c r="C354" s="8" t="s">
        <v>75</v>
      </c>
      <c r="D354" s="8" t="s">
        <v>46</v>
      </c>
      <c r="E354" s="8" t="s">
        <v>126</v>
      </c>
      <c r="F354" s="8"/>
      <c r="G354" s="11">
        <f t="shared" si="33"/>
        <v>6500</v>
      </c>
      <c r="H354" s="11">
        <f t="shared" si="33"/>
        <v>6400</v>
      </c>
      <c r="I354" s="11">
        <f t="shared" si="33"/>
        <v>6400</v>
      </c>
    </row>
    <row r="355" spans="1:12" ht="24.75" x14ac:dyDescent="0.25">
      <c r="A355" s="14" t="s">
        <v>143</v>
      </c>
      <c r="B355" s="10" t="s">
        <v>123</v>
      </c>
      <c r="C355" s="10" t="s">
        <v>75</v>
      </c>
      <c r="D355" s="10" t="s">
        <v>46</v>
      </c>
      <c r="E355" s="10" t="s">
        <v>144</v>
      </c>
      <c r="F355" s="10"/>
      <c r="G355" s="13">
        <f t="shared" si="33"/>
        <v>6500</v>
      </c>
      <c r="H355" s="13">
        <f t="shared" si="33"/>
        <v>6400</v>
      </c>
      <c r="I355" s="13">
        <f t="shared" si="33"/>
        <v>6400</v>
      </c>
    </row>
    <row r="356" spans="1:12" x14ac:dyDescent="0.25">
      <c r="A356" s="14" t="s">
        <v>380</v>
      </c>
      <c r="B356" s="10" t="s">
        <v>123</v>
      </c>
      <c r="C356" s="10" t="s">
        <v>75</v>
      </c>
      <c r="D356" s="10" t="s">
        <v>46</v>
      </c>
      <c r="E356" s="10" t="s">
        <v>144</v>
      </c>
      <c r="F356" s="10" t="s">
        <v>145</v>
      </c>
      <c r="G356" s="13">
        <v>6500</v>
      </c>
      <c r="H356" s="13">
        <v>6400</v>
      </c>
      <c r="I356" s="13">
        <v>6400</v>
      </c>
    </row>
    <row r="357" spans="1:12" ht="36.75" x14ac:dyDescent="0.25">
      <c r="A357" s="9" t="s">
        <v>146</v>
      </c>
      <c r="B357" s="8" t="s">
        <v>123</v>
      </c>
      <c r="C357" s="8" t="s">
        <v>147</v>
      </c>
      <c r="D357" s="8"/>
      <c r="E357" s="8"/>
      <c r="F357" s="8"/>
      <c r="G357" s="11">
        <f>G358</f>
        <v>11967.3</v>
      </c>
      <c r="H357" s="11">
        <f>H358</f>
        <v>9859.2000000000007</v>
      </c>
      <c r="I357" s="11">
        <f>I358</f>
        <v>10022.1</v>
      </c>
    </row>
    <row r="358" spans="1:12" ht="36.75" x14ac:dyDescent="0.25">
      <c r="A358" s="9" t="s">
        <v>148</v>
      </c>
      <c r="B358" s="8" t="s">
        <v>123</v>
      </c>
      <c r="C358" s="8" t="s">
        <v>147</v>
      </c>
      <c r="D358" s="8" t="s">
        <v>46</v>
      </c>
      <c r="E358" s="8"/>
      <c r="F358" s="8"/>
      <c r="G358" s="11">
        <f t="shared" ref="G358:I361" si="34">G359</f>
        <v>11967.3</v>
      </c>
      <c r="H358" s="11">
        <f t="shared" si="34"/>
        <v>9859.2000000000007</v>
      </c>
      <c r="I358" s="11">
        <f t="shared" si="34"/>
        <v>10022.1</v>
      </c>
    </row>
    <row r="359" spans="1:12" ht="36.75" x14ac:dyDescent="0.25">
      <c r="A359" s="9" t="s">
        <v>376</v>
      </c>
      <c r="B359" s="8" t="s">
        <v>123</v>
      </c>
      <c r="C359" s="8" t="s">
        <v>147</v>
      </c>
      <c r="D359" s="8" t="s">
        <v>46</v>
      </c>
      <c r="E359" s="8" t="s">
        <v>125</v>
      </c>
      <c r="F359" s="8"/>
      <c r="G359" s="11">
        <f t="shared" si="34"/>
        <v>11967.3</v>
      </c>
      <c r="H359" s="11">
        <f t="shared" si="34"/>
        <v>9859.2000000000007</v>
      </c>
      <c r="I359" s="11">
        <f t="shared" si="34"/>
        <v>10022.1</v>
      </c>
    </row>
    <row r="360" spans="1:12" ht="36.75" x14ac:dyDescent="0.25">
      <c r="A360" s="9" t="s">
        <v>378</v>
      </c>
      <c r="B360" s="8" t="s">
        <v>123</v>
      </c>
      <c r="C360" s="8" t="s">
        <v>147</v>
      </c>
      <c r="D360" s="8" t="s">
        <v>46</v>
      </c>
      <c r="E360" s="8" t="s">
        <v>135</v>
      </c>
      <c r="F360" s="8"/>
      <c r="G360" s="11">
        <f t="shared" si="34"/>
        <v>11967.3</v>
      </c>
      <c r="H360" s="11">
        <f t="shared" si="34"/>
        <v>9859.2000000000007</v>
      </c>
      <c r="I360" s="11">
        <f t="shared" si="34"/>
        <v>10022.1</v>
      </c>
    </row>
    <row r="361" spans="1:12" ht="24.75" x14ac:dyDescent="0.25">
      <c r="A361" s="14" t="s">
        <v>320</v>
      </c>
      <c r="B361" s="10" t="s">
        <v>123</v>
      </c>
      <c r="C361" s="10" t="s">
        <v>147</v>
      </c>
      <c r="D361" s="10" t="s">
        <v>46</v>
      </c>
      <c r="E361" s="10" t="s">
        <v>149</v>
      </c>
      <c r="F361" s="10"/>
      <c r="G361" s="13">
        <f t="shared" si="34"/>
        <v>11967.3</v>
      </c>
      <c r="H361" s="13">
        <f t="shared" si="34"/>
        <v>9859.2000000000007</v>
      </c>
      <c r="I361" s="13">
        <f t="shared" si="34"/>
        <v>10022.1</v>
      </c>
    </row>
    <row r="362" spans="1:12" x14ac:dyDescent="0.25">
      <c r="A362" s="14" t="s">
        <v>150</v>
      </c>
      <c r="B362" s="10" t="s">
        <v>123</v>
      </c>
      <c r="C362" s="10" t="s">
        <v>147</v>
      </c>
      <c r="D362" s="10" t="s">
        <v>46</v>
      </c>
      <c r="E362" s="10" t="s">
        <v>149</v>
      </c>
      <c r="F362" s="10" t="s">
        <v>151</v>
      </c>
      <c r="G362" s="13">
        <v>11967.3</v>
      </c>
      <c r="H362" s="13">
        <v>9859.2000000000007</v>
      </c>
      <c r="I362" s="13">
        <v>10022.1</v>
      </c>
    </row>
    <row r="363" spans="1:12" ht="24.75" x14ac:dyDescent="0.25">
      <c r="A363" s="26" t="s">
        <v>381</v>
      </c>
      <c r="B363" s="8" t="s">
        <v>152</v>
      </c>
      <c r="C363" s="10"/>
      <c r="D363" s="10"/>
      <c r="E363" s="10"/>
      <c r="F363" s="10"/>
      <c r="G363" s="11">
        <f>G364+G418+G441+G463+G480+G457</f>
        <v>76092.5</v>
      </c>
      <c r="H363" s="11">
        <f>H364+H418+H441+H463+H480+H457</f>
        <v>79505.200000000012</v>
      </c>
      <c r="I363" s="11">
        <f>I364+I418+I441+I463+I480+I457</f>
        <v>82273.8</v>
      </c>
    </row>
    <row r="364" spans="1:12" x14ac:dyDescent="0.25">
      <c r="A364" s="9" t="s">
        <v>153</v>
      </c>
      <c r="B364" s="8" t="s">
        <v>152</v>
      </c>
      <c r="C364" s="8" t="s">
        <v>46</v>
      </c>
      <c r="D364" s="8"/>
      <c r="E364" s="8"/>
      <c r="F364" s="8"/>
      <c r="G364" s="11">
        <f>G365+G368+G383+G386+G389</f>
        <v>58048.700000000004</v>
      </c>
      <c r="H364" s="11">
        <f>H365+H368+H383+H386+H389</f>
        <v>64378.400000000001</v>
      </c>
      <c r="I364" s="11">
        <f>I365+I368+I383+I386+I389</f>
        <v>66829.899999999994</v>
      </c>
    </row>
    <row r="365" spans="1:12" ht="36.75" x14ac:dyDescent="0.25">
      <c r="A365" s="9" t="s">
        <v>382</v>
      </c>
      <c r="B365" s="8" t="s">
        <v>152</v>
      </c>
      <c r="C365" s="8" t="s">
        <v>46</v>
      </c>
      <c r="D365" s="8" t="s">
        <v>22</v>
      </c>
      <c r="E365" s="8"/>
      <c r="F365" s="8"/>
      <c r="G365" s="11">
        <f t="shared" ref="G365:I366" si="35">G366</f>
        <v>2080.3000000000002</v>
      </c>
      <c r="H365" s="11">
        <f t="shared" si="35"/>
        <v>2080.3000000000002</v>
      </c>
      <c r="I365" s="11">
        <f t="shared" si="35"/>
        <v>2080.3000000000002</v>
      </c>
    </row>
    <row r="366" spans="1:12" x14ac:dyDescent="0.25">
      <c r="A366" s="14" t="s">
        <v>154</v>
      </c>
      <c r="B366" s="10" t="s">
        <v>152</v>
      </c>
      <c r="C366" s="10" t="s">
        <v>46</v>
      </c>
      <c r="D366" s="10" t="s">
        <v>22</v>
      </c>
      <c r="E366" s="10" t="s">
        <v>155</v>
      </c>
      <c r="F366" s="10"/>
      <c r="G366" s="13">
        <f t="shared" si="35"/>
        <v>2080.3000000000002</v>
      </c>
      <c r="H366" s="13">
        <f t="shared" si="35"/>
        <v>2080.3000000000002</v>
      </c>
      <c r="I366" s="13">
        <f t="shared" si="35"/>
        <v>2080.3000000000002</v>
      </c>
    </row>
    <row r="367" spans="1:12" ht="24.75" x14ac:dyDescent="0.25">
      <c r="A367" s="14" t="s">
        <v>156</v>
      </c>
      <c r="B367" s="10" t="s">
        <v>152</v>
      </c>
      <c r="C367" s="10" t="s">
        <v>46</v>
      </c>
      <c r="D367" s="10" t="s">
        <v>22</v>
      </c>
      <c r="E367" s="10" t="s">
        <v>155</v>
      </c>
      <c r="F367" s="10" t="s">
        <v>157</v>
      </c>
      <c r="G367" s="13">
        <v>2080.3000000000002</v>
      </c>
      <c r="H367" s="13">
        <v>2080.3000000000002</v>
      </c>
      <c r="I367" s="13">
        <v>2080.3000000000002</v>
      </c>
    </row>
    <row r="368" spans="1:12" ht="60.75" x14ac:dyDescent="0.25">
      <c r="A368" s="9" t="s">
        <v>383</v>
      </c>
      <c r="B368" s="8" t="s">
        <v>152</v>
      </c>
      <c r="C368" s="8" t="s">
        <v>46</v>
      </c>
      <c r="D368" s="8" t="s">
        <v>10</v>
      </c>
      <c r="E368" s="10"/>
      <c r="F368" s="10"/>
      <c r="G368" s="11">
        <f>G369+G374+G378+G381</f>
        <v>43538.5</v>
      </c>
      <c r="H368" s="11">
        <f>H369+H374+H378+H381</f>
        <v>43317</v>
      </c>
      <c r="I368" s="11">
        <f>I369+I374+I378+I381</f>
        <v>43354.1</v>
      </c>
      <c r="L368" s="19"/>
    </row>
    <row r="369" spans="1:9" ht="36.75" x14ac:dyDescent="0.25">
      <c r="A369" s="9" t="s">
        <v>376</v>
      </c>
      <c r="B369" s="8" t="s">
        <v>152</v>
      </c>
      <c r="C369" s="8" t="s">
        <v>46</v>
      </c>
      <c r="D369" s="8" t="s">
        <v>10</v>
      </c>
      <c r="E369" s="8" t="s">
        <v>125</v>
      </c>
      <c r="F369" s="8"/>
      <c r="G369" s="11">
        <f t="shared" ref="G369:I370" si="36">G370</f>
        <v>2699.2</v>
      </c>
      <c r="H369" s="11">
        <f t="shared" si="36"/>
        <v>2722.7</v>
      </c>
      <c r="I369" s="11">
        <f t="shared" si="36"/>
        <v>2722.7</v>
      </c>
    </row>
    <row r="370" spans="1:9" ht="48.75" x14ac:dyDescent="0.25">
      <c r="A370" s="9" t="s">
        <v>377</v>
      </c>
      <c r="B370" s="8" t="s">
        <v>152</v>
      </c>
      <c r="C370" s="8" t="s">
        <v>46</v>
      </c>
      <c r="D370" s="8" t="s">
        <v>10</v>
      </c>
      <c r="E370" s="8" t="s">
        <v>126</v>
      </c>
      <c r="F370" s="8"/>
      <c r="G370" s="11">
        <f t="shared" si="36"/>
        <v>2699.2</v>
      </c>
      <c r="H370" s="11">
        <f t="shared" si="36"/>
        <v>2722.7</v>
      </c>
      <c r="I370" s="11">
        <f t="shared" si="36"/>
        <v>2722.7</v>
      </c>
    </row>
    <row r="371" spans="1:9" ht="36.75" x14ac:dyDescent="0.25">
      <c r="A371" s="14" t="s">
        <v>127</v>
      </c>
      <c r="B371" s="10" t="s">
        <v>152</v>
      </c>
      <c r="C371" s="10" t="s">
        <v>46</v>
      </c>
      <c r="D371" s="10" t="s">
        <v>10</v>
      </c>
      <c r="E371" s="10" t="s">
        <v>128</v>
      </c>
      <c r="F371" s="10"/>
      <c r="G371" s="13">
        <f>G372+G373</f>
        <v>2699.2</v>
      </c>
      <c r="H371" s="13">
        <f>H372+H373</f>
        <v>2722.7</v>
      </c>
      <c r="I371" s="13">
        <f>I372+I373</f>
        <v>2722.7</v>
      </c>
    </row>
    <row r="372" spans="1:9" ht="24.75" x14ac:dyDescent="0.25">
      <c r="A372" s="14" t="s">
        <v>156</v>
      </c>
      <c r="B372" s="10" t="s">
        <v>152</v>
      </c>
      <c r="C372" s="10" t="s">
        <v>46</v>
      </c>
      <c r="D372" s="10" t="s">
        <v>10</v>
      </c>
      <c r="E372" s="10" t="s">
        <v>128</v>
      </c>
      <c r="F372" s="10" t="s">
        <v>157</v>
      </c>
      <c r="G372" s="13">
        <v>2533</v>
      </c>
      <c r="H372" s="13">
        <v>2533</v>
      </c>
      <c r="I372" s="13">
        <v>2533</v>
      </c>
    </row>
    <row r="373" spans="1:9" ht="24.75" x14ac:dyDescent="0.25">
      <c r="A373" s="14" t="s">
        <v>66</v>
      </c>
      <c r="B373" s="10" t="s">
        <v>152</v>
      </c>
      <c r="C373" s="10" t="s">
        <v>46</v>
      </c>
      <c r="D373" s="10" t="s">
        <v>10</v>
      </c>
      <c r="E373" s="10" t="s">
        <v>128</v>
      </c>
      <c r="F373" s="10" t="s">
        <v>67</v>
      </c>
      <c r="G373" s="35">
        <v>166.2</v>
      </c>
      <c r="H373" s="13">
        <v>189.7</v>
      </c>
      <c r="I373" s="13">
        <v>189.7</v>
      </c>
    </row>
    <row r="374" spans="1:9" ht="24.75" x14ac:dyDescent="0.25">
      <c r="A374" s="14" t="s">
        <v>158</v>
      </c>
      <c r="B374" s="10" t="s">
        <v>152</v>
      </c>
      <c r="C374" s="10" t="s">
        <v>46</v>
      </c>
      <c r="D374" s="10" t="s">
        <v>10</v>
      </c>
      <c r="E374" s="10" t="s">
        <v>159</v>
      </c>
      <c r="F374" s="10"/>
      <c r="G374" s="13">
        <f>G375+G376+G377</f>
        <v>39110.9</v>
      </c>
      <c r="H374" s="13">
        <f>H375+H376+H377</f>
        <v>39397.4</v>
      </c>
      <c r="I374" s="13">
        <f>I375+I376+I377</f>
        <v>39397.4</v>
      </c>
    </row>
    <row r="375" spans="1:9" ht="24.75" x14ac:dyDescent="0.25">
      <c r="A375" s="14" t="s">
        <v>156</v>
      </c>
      <c r="B375" s="10" t="s">
        <v>152</v>
      </c>
      <c r="C375" s="10" t="s">
        <v>46</v>
      </c>
      <c r="D375" s="10" t="s">
        <v>10</v>
      </c>
      <c r="E375" s="10" t="s">
        <v>159</v>
      </c>
      <c r="F375" s="10" t="s">
        <v>157</v>
      </c>
      <c r="G375" s="13">
        <v>38761.300000000003</v>
      </c>
      <c r="H375" s="13">
        <v>39047.800000000003</v>
      </c>
      <c r="I375" s="13">
        <v>39047.800000000003</v>
      </c>
    </row>
    <row r="376" spans="1:9" ht="24.75" x14ac:dyDescent="0.25">
      <c r="A376" s="14" t="s">
        <v>66</v>
      </c>
      <c r="B376" s="10" t="s">
        <v>152</v>
      </c>
      <c r="C376" s="10" t="s">
        <v>46</v>
      </c>
      <c r="D376" s="10" t="s">
        <v>10</v>
      </c>
      <c r="E376" s="10" t="s">
        <v>159</v>
      </c>
      <c r="F376" s="10" t="s">
        <v>67</v>
      </c>
      <c r="G376" s="13">
        <v>339.6</v>
      </c>
      <c r="H376" s="13">
        <v>339.6</v>
      </c>
      <c r="I376" s="13">
        <v>339.6</v>
      </c>
    </row>
    <row r="377" spans="1:9" x14ac:dyDescent="0.25">
      <c r="A377" s="14" t="s">
        <v>160</v>
      </c>
      <c r="B377" s="10" t="s">
        <v>152</v>
      </c>
      <c r="C377" s="10" t="s">
        <v>46</v>
      </c>
      <c r="D377" s="10" t="s">
        <v>10</v>
      </c>
      <c r="E377" s="10" t="s">
        <v>159</v>
      </c>
      <c r="F377" s="10" t="s">
        <v>161</v>
      </c>
      <c r="G377" s="13">
        <v>10</v>
      </c>
      <c r="H377" s="13">
        <v>10</v>
      </c>
      <c r="I377" s="13">
        <v>10</v>
      </c>
    </row>
    <row r="378" spans="1:9" ht="36.75" x14ac:dyDescent="0.25">
      <c r="A378" s="14" t="s">
        <v>254</v>
      </c>
      <c r="B378" s="10" t="s">
        <v>152</v>
      </c>
      <c r="C378" s="10" t="s">
        <v>46</v>
      </c>
      <c r="D378" s="10" t="s">
        <v>10</v>
      </c>
      <c r="E378" s="10" t="s">
        <v>266</v>
      </c>
      <c r="F378" s="10"/>
      <c r="G378" s="13">
        <f>G379+G380</f>
        <v>1726.3999999999999</v>
      </c>
      <c r="H378" s="13">
        <f>H379+H380</f>
        <v>1194.9000000000001</v>
      </c>
      <c r="I378" s="13">
        <f>I379+I380</f>
        <v>1232</v>
      </c>
    </row>
    <row r="379" spans="1:9" ht="24.75" x14ac:dyDescent="0.25">
      <c r="A379" s="14" t="s">
        <v>156</v>
      </c>
      <c r="B379" s="10" t="s">
        <v>152</v>
      </c>
      <c r="C379" s="10" t="s">
        <v>46</v>
      </c>
      <c r="D379" s="10" t="s">
        <v>10</v>
      </c>
      <c r="E379" s="10" t="s">
        <v>266</v>
      </c>
      <c r="F379" s="10" t="s">
        <v>157</v>
      </c>
      <c r="G379" s="13">
        <v>1517.8</v>
      </c>
      <c r="H379" s="13">
        <v>985.6</v>
      </c>
      <c r="I379" s="13">
        <v>1002</v>
      </c>
    </row>
    <row r="380" spans="1:9" ht="24.75" x14ac:dyDescent="0.25">
      <c r="A380" s="14" t="s">
        <v>66</v>
      </c>
      <c r="B380" s="10" t="s">
        <v>152</v>
      </c>
      <c r="C380" s="10" t="s">
        <v>46</v>
      </c>
      <c r="D380" s="10" t="s">
        <v>10</v>
      </c>
      <c r="E380" s="10" t="s">
        <v>266</v>
      </c>
      <c r="F380" s="10" t="s">
        <v>67</v>
      </c>
      <c r="G380" s="13">
        <v>208.6</v>
      </c>
      <c r="H380" s="13">
        <v>209.3</v>
      </c>
      <c r="I380" s="13">
        <v>230</v>
      </c>
    </row>
    <row r="381" spans="1:9" ht="60.75" x14ac:dyDescent="0.25">
      <c r="A381" s="14" t="s">
        <v>131</v>
      </c>
      <c r="B381" s="10" t="s">
        <v>152</v>
      </c>
      <c r="C381" s="10" t="s">
        <v>46</v>
      </c>
      <c r="D381" s="10" t="s">
        <v>10</v>
      </c>
      <c r="E381" s="10" t="s">
        <v>132</v>
      </c>
      <c r="F381" s="10"/>
      <c r="G381" s="13">
        <f>G382</f>
        <v>2</v>
      </c>
      <c r="H381" s="13">
        <f>H382</f>
        <v>2</v>
      </c>
      <c r="I381" s="13">
        <f>I382</f>
        <v>2</v>
      </c>
    </row>
    <row r="382" spans="1:9" ht="24.75" x14ac:dyDescent="0.25">
      <c r="A382" s="14" t="s">
        <v>66</v>
      </c>
      <c r="B382" s="10" t="s">
        <v>152</v>
      </c>
      <c r="C382" s="10" t="s">
        <v>46</v>
      </c>
      <c r="D382" s="10" t="s">
        <v>10</v>
      </c>
      <c r="E382" s="10" t="s">
        <v>132</v>
      </c>
      <c r="F382" s="10" t="s">
        <v>67</v>
      </c>
      <c r="G382" s="13">
        <v>2</v>
      </c>
      <c r="H382" s="13">
        <v>2</v>
      </c>
      <c r="I382" s="13">
        <v>2</v>
      </c>
    </row>
    <row r="383" spans="1:9" x14ac:dyDescent="0.25">
      <c r="A383" s="9" t="s">
        <v>162</v>
      </c>
      <c r="B383" s="8" t="s">
        <v>152</v>
      </c>
      <c r="C383" s="8" t="s">
        <v>46</v>
      </c>
      <c r="D383" s="8" t="s">
        <v>163</v>
      </c>
      <c r="E383" s="8"/>
      <c r="F383" s="8"/>
      <c r="G383" s="11">
        <f t="shared" ref="G383:I384" si="37">G384</f>
        <v>60</v>
      </c>
      <c r="H383" s="11">
        <f t="shared" si="37"/>
        <v>60</v>
      </c>
      <c r="I383" s="11">
        <f t="shared" si="37"/>
        <v>60</v>
      </c>
    </row>
    <row r="384" spans="1:9" ht="38.25" customHeight="1" x14ac:dyDescent="0.25">
      <c r="A384" s="14" t="s">
        <v>164</v>
      </c>
      <c r="B384" s="10" t="s">
        <v>152</v>
      </c>
      <c r="C384" s="10" t="s">
        <v>46</v>
      </c>
      <c r="D384" s="10" t="s">
        <v>163</v>
      </c>
      <c r="E384" s="10" t="s">
        <v>165</v>
      </c>
      <c r="F384" s="10"/>
      <c r="G384" s="13">
        <f t="shared" si="37"/>
        <v>60</v>
      </c>
      <c r="H384" s="13">
        <f t="shared" si="37"/>
        <v>60</v>
      </c>
      <c r="I384" s="13">
        <f t="shared" si="37"/>
        <v>60</v>
      </c>
    </row>
    <row r="385" spans="1:9" ht="24.75" x14ac:dyDescent="0.25">
      <c r="A385" s="14" t="s">
        <v>66</v>
      </c>
      <c r="B385" s="10" t="s">
        <v>152</v>
      </c>
      <c r="C385" s="10" t="s">
        <v>46</v>
      </c>
      <c r="D385" s="10" t="s">
        <v>163</v>
      </c>
      <c r="E385" s="10" t="s">
        <v>165</v>
      </c>
      <c r="F385" s="10" t="s">
        <v>67</v>
      </c>
      <c r="G385" s="13">
        <v>60</v>
      </c>
      <c r="H385" s="13">
        <v>60</v>
      </c>
      <c r="I385" s="13">
        <v>60</v>
      </c>
    </row>
    <row r="386" spans="1:9" x14ac:dyDescent="0.25">
      <c r="A386" s="9" t="s">
        <v>166</v>
      </c>
      <c r="B386" s="8" t="s">
        <v>152</v>
      </c>
      <c r="C386" s="8" t="s">
        <v>46</v>
      </c>
      <c r="D386" s="8" t="s">
        <v>63</v>
      </c>
      <c r="E386" s="8"/>
      <c r="F386" s="8"/>
      <c r="G386" s="11">
        <f>G387</f>
        <v>10</v>
      </c>
      <c r="H386" s="11">
        <f>H387</f>
        <v>10</v>
      </c>
      <c r="I386" s="11">
        <f>I387</f>
        <v>10</v>
      </c>
    </row>
    <row r="387" spans="1:9" x14ac:dyDescent="0.25">
      <c r="A387" s="14" t="s">
        <v>167</v>
      </c>
      <c r="B387" s="10" t="s">
        <v>152</v>
      </c>
      <c r="C387" s="10" t="s">
        <v>46</v>
      </c>
      <c r="D387" s="10" t="s">
        <v>63</v>
      </c>
      <c r="E387" s="10" t="s">
        <v>255</v>
      </c>
      <c r="F387" s="10"/>
      <c r="G387" s="13">
        <f t="shared" ref="G387:I387" si="38">G388</f>
        <v>10</v>
      </c>
      <c r="H387" s="13">
        <f t="shared" si="38"/>
        <v>10</v>
      </c>
      <c r="I387" s="13">
        <f t="shared" si="38"/>
        <v>10</v>
      </c>
    </row>
    <row r="388" spans="1:9" x14ac:dyDescent="0.25">
      <c r="A388" s="14" t="s">
        <v>168</v>
      </c>
      <c r="B388" s="10" t="s">
        <v>152</v>
      </c>
      <c r="C388" s="10" t="s">
        <v>46</v>
      </c>
      <c r="D388" s="10" t="s">
        <v>63</v>
      </c>
      <c r="E388" s="10" t="s">
        <v>255</v>
      </c>
      <c r="F388" s="10" t="s">
        <v>169</v>
      </c>
      <c r="G388" s="13">
        <v>10</v>
      </c>
      <c r="H388" s="13">
        <v>10</v>
      </c>
      <c r="I388" s="13">
        <v>10</v>
      </c>
    </row>
    <row r="389" spans="1:9" x14ac:dyDescent="0.25">
      <c r="A389" s="9" t="s">
        <v>384</v>
      </c>
      <c r="B389" s="8" t="s">
        <v>152</v>
      </c>
      <c r="C389" s="8" t="s">
        <v>46</v>
      </c>
      <c r="D389" s="8" t="s">
        <v>75</v>
      </c>
      <c r="E389" s="8"/>
      <c r="F389" s="8"/>
      <c r="G389" s="11">
        <f>G390+G397+G400+G402+G407+G410+G412+G414+G416</f>
        <v>12359.9</v>
      </c>
      <c r="H389" s="11">
        <f>H390+H397+H400+H402+H407+H410+H412+H414+H416</f>
        <v>18911.099999999999</v>
      </c>
      <c r="I389" s="11">
        <f>I390+I397+I400+I402+I407+I410+I412+I414+I416</f>
        <v>21325.5</v>
      </c>
    </row>
    <row r="390" spans="1:9" ht="48.75" x14ac:dyDescent="0.25">
      <c r="A390" s="9" t="s">
        <v>385</v>
      </c>
      <c r="B390" s="8" t="s">
        <v>152</v>
      </c>
      <c r="C390" s="8" t="s">
        <v>46</v>
      </c>
      <c r="D390" s="8" t="s">
        <v>75</v>
      </c>
      <c r="E390" s="8" t="s">
        <v>170</v>
      </c>
      <c r="F390" s="8"/>
      <c r="G390" s="11">
        <f>G391+G394</f>
        <v>665.8</v>
      </c>
      <c r="H390" s="11">
        <f>H391+H394</f>
        <v>922.8</v>
      </c>
      <c r="I390" s="11">
        <f>I391+I394</f>
        <v>922.8</v>
      </c>
    </row>
    <row r="391" spans="1:9" ht="28.5" customHeight="1" x14ac:dyDescent="0.25">
      <c r="A391" s="9" t="s">
        <v>171</v>
      </c>
      <c r="B391" s="8" t="s">
        <v>152</v>
      </c>
      <c r="C391" s="8" t="s">
        <v>46</v>
      </c>
      <c r="D391" s="8" t="s">
        <v>75</v>
      </c>
      <c r="E391" s="8" t="s">
        <v>172</v>
      </c>
      <c r="F391" s="8"/>
      <c r="G391" s="11">
        <f t="shared" ref="G391:I392" si="39">G392</f>
        <v>10</v>
      </c>
      <c r="H391" s="11">
        <f t="shared" si="39"/>
        <v>3</v>
      </c>
      <c r="I391" s="11">
        <f t="shared" si="39"/>
        <v>3</v>
      </c>
    </row>
    <row r="392" spans="1:9" ht="36.75" x14ac:dyDescent="0.25">
      <c r="A392" s="14" t="s">
        <v>173</v>
      </c>
      <c r="B392" s="10" t="s">
        <v>152</v>
      </c>
      <c r="C392" s="10" t="s">
        <v>46</v>
      </c>
      <c r="D392" s="10" t="s">
        <v>75</v>
      </c>
      <c r="E392" s="10" t="s">
        <v>174</v>
      </c>
      <c r="F392" s="10"/>
      <c r="G392" s="13">
        <f t="shared" si="39"/>
        <v>10</v>
      </c>
      <c r="H392" s="13">
        <f t="shared" si="39"/>
        <v>3</v>
      </c>
      <c r="I392" s="13">
        <f t="shared" si="39"/>
        <v>3</v>
      </c>
    </row>
    <row r="393" spans="1:9" ht="24.75" x14ac:dyDescent="0.25">
      <c r="A393" s="14" t="s">
        <v>66</v>
      </c>
      <c r="B393" s="10" t="s">
        <v>152</v>
      </c>
      <c r="C393" s="10" t="s">
        <v>46</v>
      </c>
      <c r="D393" s="10" t="s">
        <v>75</v>
      </c>
      <c r="E393" s="10" t="s">
        <v>174</v>
      </c>
      <c r="F393" s="10" t="s">
        <v>67</v>
      </c>
      <c r="G393" s="35">
        <v>10</v>
      </c>
      <c r="H393" s="13">
        <v>3</v>
      </c>
      <c r="I393" s="13">
        <v>3</v>
      </c>
    </row>
    <row r="394" spans="1:9" ht="24.75" x14ac:dyDescent="0.25">
      <c r="A394" s="9" t="s">
        <v>386</v>
      </c>
      <c r="B394" s="8" t="s">
        <v>152</v>
      </c>
      <c r="C394" s="8" t="s">
        <v>46</v>
      </c>
      <c r="D394" s="8" t="s">
        <v>75</v>
      </c>
      <c r="E394" s="8" t="s">
        <v>175</v>
      </c>
      <c r="F394" s="8"/>
      <c r="G394" s="11">
        <f>G395</f>
        <v>655.8</v>
      </c>
      <c r="H394" s="11">
        <f t="shared" ref="H394:I395" si="40">H395</f>
        <v>919.8</v>
      </c>
      <c r="I394" s="11">
        <f t="shared" si="40"/>
        <v>919.8</v>
      </c>
    </row>
    <row r="395" spans="1:9" ht="36.75" x14ac:dyDescent="0.25">
      <c r="A395" s="14" t="s">
        <v>387</v>
      </c>
      <c r="B395" s="10" t="s">
        <v>152</v>
      </c>
      <c r="C395" s="10" t="s">
        <v>46</v>
      </c>
      <c r="D395" s="10" t="s">
        <v>75</v>
      </c>
      <c r="E395" s="10" t="s">
        <v>176</v>
      </c>
      <c r="F395" s="10"/>
      <c r="G395" s="13">
        <f>G396</f>
        <v>655.8</v>
      </c>
      <c r="H395" s="13">
        <f t="shared" si="40"/>
        <v>919.8</v>
      </c>
      <c r="I395" s="13">
        <f t="shared" si="40"/>
        <v>919.8</v>
      </c>
    </row>
    <row r="396" spans="1:9" ht="24.75" x14ac:dyDescent="0.25">
      <c r="A396" s="14" t="s">
        <v>66</v>
      </c>
      <c r="B396" s="10" t="s">
        <v>152</v>
      </c>
      <c r="C396" s="10" t="s">
        <v>46</v>
      </c>
      <c r="D396" s="10" t="s">
        <v>75</v>
      </c>
      <c r="E396" s="10" t="s">
        <v>176</v>
      </c>
      <c r="F396" s="10" t="s">
        <v>67</v>
      </c>
      <c r="G396" s="35">
        <v>655.8</v>
      </c>
      <c r="H396" s="13">
        <v>919.8</v>
      </c>
      <c r="I396" s="13">
        <v>919.8</v>
      </c>
    </row>
    <row r="397" spans="1:9" ht="48.75" x14ac:dyDescent="0.25">
      <c r="A397" s="9" t="s">
        <v>256</v>
      </c>
      <c r="B397" s="8" t="s">
        <v>152</v>
      </c>
      <c r="C397" s="8" t="s">
        <v>46</v>
      </c>
      <c r="D397" s="8" t="s">
        <v>75</v>
      </c>
      <c r="E397" s="8" t="s">
        <v>72</v>
      </c>
      <c r="F397" s="8"/>
      <c r="G397" s="11">
        <f t="shared" ref="G397:I398" si="41">G398</f>
        <v>96</v>
      </c>
      <c r="H397" s="11">
        <f t="shared" si="41"/>
        <v>96</v>
      </c>
      <c r="I397" s="11">
        <f t="shared" si="41"/>
        <v>96</v>
      </c>
    </row>
    <row r="398" spans="1:9" ht="36.75" x14ac:dyDescent="0.25">
      <c r="A398" s="14" t="s">
        <v>73</v>
      </c>
      <c r="B398" s="10" t="s">
        <v>152</v>
      </c>
      <c r="C398" s="10" t="s">
        <v>46</v>
      </c>
      <c r="D398" s="10" t="s">
        <v>75</v>
      </c>
      <c r="E398" s="10" t="s">
        <v>228</v>
      </c>
      <c r="F398" s="10"/>
      <c r="G398" s="13">
        <f t="shared" si="41"/>
        <v>96</v>
      </c>
      <c r="H398" s="13">
        <f t="shared" si="41"/>
        <v>96</v>
      </c>
      <c r="I398" s="13">
        <f t="shared" si="41"/>
        <v>96</v>
      </c>
    </row>
    <row r="399" spans="1:9" ht="24.75" x14ac:dyDescent="0.25">
      <c r="A399" s="14" t="s">
        <v>66</v>
      </c>
      <c r="B399" s="10" t="s">
        <v>152</v>
      </c>
      <c r="C399" s="10" t="s">
        <v>46</v>
      </c>
      <c r="D399" s="10" t="s">
        <v>75</v>
      </c>
      <c r="E399" s="10" t="s">
        <v>228</v>
      </c>
      <c r="F399" s="10" t="s">
        <v>67</v>
      </c>
      <c r="G399" s="13">
        <v>96</v>
      </c>
      <c r="H399" s="13">
        <v>96</v>
      </c>
      <c r="I399" s="13">
        <v>96</v>
      </c>
    </row>
    <row r="400" spans="1:9" ht="16.5" customHeight="1" x14ac:dyDescent="0.25">
      <c r="A400" s="14" t="s">
        <v>221</v>
      </c>
      <c r="B400" s="10" t="s">
        <v>152</v>
      </c>
      <c r="C400" s="10" t="s">
        <v>46</v>
      </c>
      <c r="D400" s="10" t="s">
        <v>75</v>
      </c>
      <c r="E400" s="10" t="s">
        <v>222</v>
      </c>
      <c r="F400" s="10"/>
      <c r="G400" s="13">
        <f>G401</f>
        <v>147</v>
      </c>
      <c r="H400" s="13">
        <f>H401</f>
        <v>147</v>
      </c>
      <c r="I400" s="13">
        <f>I401</f>
        <v>147</v>
      </c>
    </row>
    <row r="401" spans="1:9" x14ac:dyDescent="0.25">
      <c r="A401" s="14" t="s">
        <v>160</v>
      </c>
      <c r="B401" s="10" t="s">
        <v>152</v>
      </c>
      <c r="C401" s="10" t="s">
        <v>46</v>
      </c>
      <c r="D401" s="10" t="s">
        <v>75</v>
      </c>
      <c r="E401" s="10" t="s">
        <v>222</v>
      </c>
      <c r="F401" s="10" t="s">
        <v>161</v>
      </c>
      <c r="G401" s="13">
        <v>147</v>
      </c>
      <c r="H401" s="13">
        <v>147</v>
      </c>
      <c r="I401" s="13">
        <v>147</v>
      </c>
    </row>
    <row r="402" spans="1:9" ht="48" x14ac:dyDescent="0.25">
      <c r="A402" s="16" t="s">
        <v>177</v>
      </c>
      <c r="B402" s="10" t="s">
        <v>152</v>
      </c>
      <c r="C402" s="10" t="s">
        <v>46</v>
      </c>
      <c r="D402" s="10" t="s">
        <v>75</v>
      </c>
      <c r="E402" s="10" t="s">
        <v>178</v>
      </c>
      <c r="F402" s="10"/>
      <c r="G402" s="13">
        <f>G403+G404+G406+G405</f>
        <v>7894</v>
      </c>
      <c r="H402" s="13">
        <f t="shared" ref="H402:I402" si="42">H403+H404+H406</f>
        <v>7920.8</v>
      </c>
      <c r="I402" s="13">
        <f t="shared" si="42"/>
        <v>7920.8</v>
      </c>
    </row>
    <row r="403" spans="1:9" ht="24.75" x14ac:dyDescent="0.25">
      <c r="A403" s="14" t="s">
        <v>179</v>
      </c>
      <c r="B403" s="10" t="s">
        <v>152</v>
      </c>
      <c r="C403" s="10" t="s">
        <v>46</v>
      </c>
      <c r="D403" s="10" t="s">
        <v>75</v>
      </c>
      <c r="E403" s="10" t="s">
        <v>178</v>
      </c>
      <c r="F403" s="10" t="s">
        <v>76</v>
      </c>
      <c r="G403" s="13">
        <v>4866.5</v>
      </c>
      <c r="H403" s="13">
        <v>4881</v>
      </c>
      <c r="I403" s="13">
        <v>4881</v>
      </c>
    </row>
    <row r="404" spans="1:9" ht="24.75" x14ac:dyDescent="0.25">
      <c r="A404" s="14" t="s">
        <v>66</v>
      </c>
      <c r="B404" s="10" t="s">
        <v>152</v>
      </c>
      <c r="C404" s="10" t="s">
        <v>46</v>
      </c>
      <c r="D404" s="10" t="s">
        <v>180</v>
      </c>
      <c r="E404" s="10" t="s">
        <v>178</v>
      </c>
      <c r="F404" s="10" t="s">
        <v>67</v>
      </c>
      <c r="G404" s="13">
        <v>2913</v>
      </c>
      <c r="H404" s="13">
        <v>2939.8</v>
      </c>
      <c r="I404" s="13">
        <v>2939.8</v>
      </c>
    </row>
    <row r="405" spans="1:9" ht="24.75" x14ac:dyDescent="0.25">
      <c r="A405" s="14" t="s">
        <v>87</v>
      </c>
      <c r="B405" s="10" t="s">
        <v>152</v>
      </c>
      <c r="C405" s="10" t="s">
        <v>46</v>
      </c>
      <c r="D405" s="10" t="s">
        <v>75</v>
      </c>
      <c r="E405" s="10" t="s">
        <v>178</v>
      </c>
      <c r="F405" s="10" t="s">
        <v>88</v>
      </c>
      <c r="G405" s="13">
        <v>14.5</v>
      </c>
      <c r="H405" s="13">
        <v>0</v>
      </c>
      <c r="I405" s="13">
        <v>0</v>
      </c>
    </row>
    <row r="406" spans="1:9" x14ac:dyDescent="0.25">
      <c r="A406" s="14" t="s">
        <v>160</v>
      </c>
      <c r="B406" s="10" t="s">
        <v>152</v>
      </c>
      <c r="C406" s="10" t="s">
        <v>46</v>
      </c>
      <c r="D406" s="10" t="s">
        <v>75</v>
      </c>
      <c r="E406" s="10" t="s">
        <v>178</v>
      </c>
      <c r="F406" s="10" t="s">
        <v>161</v>
      </c>
      <c r="G406" s="13">
        <v>100</v>
      </c>
      <c r="H406" s="13">
        <v>100</v>
      </c>
      <c r="I406" s="13">
        <v>100</v>
      </c>
    </row>
    <row r="407" spans="1:9" x14ac:dyDescent="0.25">
      <c r="A407" s="14" t="s">
        <v>209</v>
      </c>
      <c r="B407" s="10" t="s">
        <v>152</v>
      </c>
      <c r="C407" s="10" t="s">
        <v>46</v>
      </c>
      <c r="D407" s="10" t="s">
        <v>75</v>
      </c>
      <c r="E407" s="10" t="s">
        <v>210</v>
      </c>
      <c r="F407" s="10"/>
      <c r="G407" s="13">
        <f>G409+G408</f>
        <v>859.6</v>
      </c>
      <c r="H407" s="13">
        <f>H409</f>
        <v>20</v>
      </c>
      <c r="I407" s="13">
        <f>I409</f>
        <v>20</v>
      </c>
    </row>
    <row r="408" spans="1:9" x14ac:dyDescent="0.25">
      <c r="A408" s="14" t="s">
        <v>415</v>
      </c>
      <c r="B408" s="10" t="s">
        <v>152</v>
      </c>
      <c r="C408" s="10" t="s">
        <v>46</v>
      </c>
      <c r="D408" s="10" t="s">
        <v>75</v>
      </c>
      <c r="E408" s="10" t="s">
        <v>210</v>
      </c>
      <c r="F408" s="10" t="s">
        <v>416</v>
      </c>
      <c r="G408" s="35">
        <v>603.1</v>
      </c>
      <c r="H408" s="13">
        <v>0</v>
      </c>
      <c r="I408" s="13">
        <v>0</v>
      </c>
    </row>
    <row r="409" spans="1:9" ht="14.25" customHeight="1" x14ac:dyDescent="0.25">
      <c r="A409" s="14" t="s">
        <v>160</v>
      </c>
      <c r="B409" s="10" t="s">
        <v>152</v>
      </c>
      <c r="C409" s="10" t="s">
        <v>46</v>
      </c>
      <c r="D409" s="10" t="s">
        <v>75</v>
      </c>
      <c r="E409" s="10" t="s">
        <v>210</v>
      </c>
      <c r="F409" s="10" t="s">
        <v>161</v>
      </c>
      <c r="G409" s="13">
        <v>256.5</v>
      </c>
      <c r="H409" s="13">
        <v>20</v>
      </c>
      <c r="I409" s="13">
        <v>20</v>
      </c>
    </row>
    <row r="410" spans="1:9" x14ac:dyDescent="0.25">
      <c r="A410" s="14" t="s">
        <v>388</v>
      </c>
      <c r="B410" s="10" t="s">
        <v>152</v>
      </c>
      <c r="C410" s="10" t="s">
        <v>46</v>
      </c>
      <c r="D410" s="10" t="s">
        <v>75</v>
      </c>
      <c r="E410" s="10" t="s">
        <v>316</v>
      </c>
      <c r="F410" s="10"/>
      <c r="G410" s="13">
        <f>G411</f>
        <v>0</v>
      </c>
      <c r="H410" s="13">
        <f>H411</f>
        <v>9724.5</v>
      </c>
      <c r="I410" s="13">
        <f>I411</f>
        <v>12138.9</v>
      </c>
    </row>
    <row r="411" spans="1:9" x14ac:dyDescent="0.25">
      <c r="A411" s="14" t="s">
        <v>168</v>
      </c>
      <c r="B411" s="10" t="s">
        <v>152</v>
      </c>
      <c r="C411" s="10" t="s">
        <v>46</v>
      </c>
      <c r="D411" s="10" t="s">
        <v>75</v>
      </c>
      <c r="E411" s="10" t="s">
        <v>316</v>
      </c>
      <c r="F411" s="10" t="s">
        <v>169</v>
      </c>
      <c r="G411" s="13">
        <v>0</v>
      </c>
      <c r="H411" s="13">
        <v>9724.5</v>
      </c>
      <c r="I411" s="13">
        <v>12138.9</v>
      </c>
    </row>
    <row r="412" spans="1:9" ht="36.75" x14ac:dyDescent="0.25">
      <c r="A412" s="14" t="s">
        <v>27</v>
      </c>
      <c r="B412" s="10" t="s">
        <v>152</v>
      </c>
      <c r="C412" s="10" t="s">
        <v>46</v>
      </c>
      <c r="D412" s="10" t="s">
        <v>75</v>
      </c>
      <c r="E412" s="10" t="s">
        <v>181</v>
      </c>
      <c r="F412" s="10"/>
      <c r="G412" s="13">
        <f>G413</f>
        <v>2094</v>
      </c>
      <c r="H412" s="13">
        <f>H413</f>
        <v>0</v>
      </c>
      <c r="I412" s="13">
        <f>I413</f>
        <v>0</v>
      </c>
    </row>
    <row r="413" spans="1:9" ht="24.75" x14ac:dyDescent="0.25">
      <c r="A413" s="14" t="s">
        <v>66</v>
      </c>
      <c r="B413" s="10" t="s">
        <v>152</v>
      </c>
      <c r="C413" s="10" t="s">
        <v>46</v>
      </c>
      <c r="D413" s="10" t="s">
        <v>75</v>
      </c>
      <c r="E413" s="10" t="s">
        <v>181</v>
      </c>
      <c r="F413" s="10" t="s">
        <v>67</v>
      </c>
      <c r="G413" s="13">
        <v>2094</v>
      </c>
      <c r="H413" s="13">
        <v>0</v>
      </c>
      <c r="I413" s="13">
        <v>0</v>
      </c>
    </row>
    <row r="414" spans="1:9" ht="36.75" x14ac:dyDescent="0.25">
      <c r="A414" s="14" t="s">
        <v>94</v>
      </c>
      <c r="B414" s="10" t="s">
        <v>152</v>
      </c>
      <c r="C414" s="10" t="s">
        <v>46</v>
      </c>
      <c r="D414" s="10" t="s">
        <v>75</v>
      </c>
      <c r="E414" s="10" t="s">
        <v>236</v>
      </c>
      <c r="F414" s="10"/>
      <c r="G414" s="13">
        <f>G415</f>
        <v>523.5</v>
      </c>
      <c r="H414" s="13">
        <f>H415</f>
        <v>0</v>
      </c>
      <c r="I414" s="13">
        <f>I415</f>
        <v>0</v>
      </c>
    </row>
    <row r="415" spans="1:9" ht="24.75" x14ac:dyDescent="0.25">
      <c r="A415" s="14" t="s">
        <v>66</v>
      </c>
      <c r="B415" s="10" t="s">
        <v>152</v>
      </c>
      <c r="C415" s="10" t="s">
        <v>46</v>
      </c>
      <c r="D415" s="10" t="s">
        <v>75</v>
      </c>
      <c r="E415" s="10" t="s">
        <v>236</v>
      </c>
      <c r="F415" s="10" t="s">
        <v>67</v>
      </c>
      <c r="G415" s="13">
        <v>523.5</v>
      </c>
      <c r="H415" s="13">
        <v>0</v>
      </c>
      <c r="I415" s="13">
        <v>0</v>
      </c>
    </row>
    <row r="416" spans="1:9" ht="36" x14ac:dyDescent="0.25">
      <c r="A416" s="16" t="s">
        <v>182</v>
      </c>
      <c r="B416" s="10" t="s">
        <v>152</v>
      </c>
      <c r="C416" s="10" t="s">
        <v>46</v>
      </c>
      <c r="D416" s="10" t="s">
        <v>75</v>
      </c>
      <c r="E416" s="10" t="s">
        <v>183</v>
      </c>
      <c r="F416" s="10"/>
      <c r="G416" s="13">
        <f>G417</f>
        <v>80</v>
      </c>
      <c r="H416" s="13">
        <f>H417</f>
        <v>80</v>
      </c>
      <c r="I416" s="13">
        <f>I417</f>
        <v>80</v>
      </c>
    </row>
    <row r="417" spans="1:9" ht="24" customHeight="1" x14ac:dyDescent="0.25">
      <c r="A417" s="14" t="s">
        <v>66</v>
      </c>
      <c r="B417" s="10" t="s">
        <v>152</v>
      </c>
      <c r="C417" s="10" t="s">
        <v>46</v>
      </c>
      <c r="D417" s="10" t="s">
        <v>75</v>
      </c>
      <c r="E417" s="10" t="s">
        <v>183</v>
      </c>
      <c r="F417" s="10" t="s">
        <v>67</v>
      </c>
      <c r="G417" s="13">
        <v>80</v>
      </c>
      <c r="H417" s="13">
        <v>80</v>
      </c>
      <c r="I417" s="13">
        <v>80</v>
      </c>
    </row>
    <row r="418" spans="1:9" x14ac:dyDescent="0.25">
      <c r="A418" s="9" t="s">
        <v>138</v>
      </c>
      <c r="B418" s="8" t="s">
        <v>152</v>
      </c>
      <c r="C418" s="8" t="s">
        <v>10</v>
      </c>
      <c r="D418" s="8"/>
      <c r="E418" s="8"/>
      <c r="F418" s="8"/>
      <c r="G418" s="11">
        <f>G419+G430+G425</f>
        <v>966.9</v>
      </c>
      <c r="H418" s="11">
        <f>H419+H430+H425</f>
        <v>820.3</v>
      </c>
      <c r="I418" s="11">
        <f>I419+I430+I425</f>
        <v>950.8</v>
      </c>
    </row>
    <row r="419" spans="1:9" x14ac:dyDescent="0.25">
      <c r="A419" s="9" t="s">
        <v>184</v>
      </c>
      <c r="B419" s="8" t="s">
        <v>152</v>
      </c>
      <c r="C419" s="8" t="s">
        <v>10</v>
      </c>
      <c r="D419" s="8" t="s">
        <v>163</v>
      </c>
      <c r="E419" s="8"/>
      <c r="F419" s="8"/>
      <c r="G419" s="11">
        <f>G420+G423</f>
        <v>411.9</v>
      </c>
      <c r="H419" s="11">
        <f>H420</f>
        <v>221.5</v>
      </c>
      <c r="I419" s="11">
        <f>I420</f>
        <v>221.5</v>
      </c>
    </row>
    <row r="420" spans="1:9" ht="36" customHeight="1" x14ac:dyDescent="0.25">
      <c r="A420" s="15" t="s">
        <v>389</v>
      </c>
      <c r="B420" s="8" t="s">
        <v>152</v>
      </c>
      <c r="C420" s="8" t="s">
        <v>10</v>
      </c>
      <c r="D420" s="8" t="s">
        <v>163</v>
      </c>
      <c r="E420" s="8" t="s">
        <v>185</v>
      </c>
      <c r="F420" s="8"/>
      <c r="G420" s="11">
        <f>G421</f>
        <v>2.5</v>
      </c>
      <c r="H420" s="11">
        <f t="shared" ref="H420:I420" si="43">H423+H421</f>
        <v>221.5</v>
      </c>
      <c r="I420" s="11">
        <f t="shared" si="43"/>
        <v>221.5</v>
      </c>
    </row>
    <row r="421" spans="1:9" ht="96.75" x14ac:dyDescent="0.25">
      <c r="A421" s="12" t="s">
        <v>390</v>
      </c>
      <c r="B421" s="10" t="s">
        <v>152</v>
      </c>
      <c r="C421" s="10" t="s">
        <v>10</v>
      </c>
      <c r="D421" s="10" t="s">
        <v>163</v>
      </c>
      <c r="E421" s="10" t="s">
        <v>186</v>
      </c>
      <c r="F421" s="10"/>
      <c r="G421" s="13">
        <f>G422</f>
        <v>2.5</v>
      </c>
      <c r="H421" s="13">
        <f>H422</f>
        <v>2.5</v>
      </c>
      <c r="I421" s="13">
        <f>I422</f>
        <v>2.5</v>
      </c>
    </row>
    <row r="422" spans="1:9" ht="24" customHeight="1" x14ac:dyDescent="0.25">
      <c r="A422" s="14" t="s">
        <v>66</v>
      </c>
      <c r="B422" s="10" t="s">
        <v>152</v>
      </c>
      <c r="C422" s="10" t="s">
        <v>10</v>
      </c>
      <c r="D422" s="10" t="s">
        <v>163</v>
      </c>
      <c r="E422" s="10" t="s">
        <v>186</v>
      </c>
      <c r="F422" s="10" t="s">
        <v>67</v>
      </c>
      <c r="G422" s="13">
        <v>2.5</v>
      </c>
      <c r="H422" s="13">
        <v>2.5</v>
      </c>
      <c r="I422" s="13">
        <v>2.5</v>
      </c>
    </row>
    <row r="423" spans="1:9" ht="51.75" x14ac:dyDescent="0.25">
      <c r="A423" s="21" t="s">
        <v>187</v>
      </c>
      <c r="B423" s="10" t="s">
        <v>152</v>
      </c>
      <c r="C423" s="10" t="s">
        <v>10</v>
      </c>
      <c r="D423" s="10" t="s">
        <v>163</v>
      </c>
      <c r="E423" s="10" t="s">
        <v>431</v>
      </c>
      <c r="F423" s="10"/>
      <c r="G423" s="13">
        <f>G424</f>
        <v>409.4</v>
      </c>
      <c r="H423" s="13">
        <f>H424</f>
        <v>219</v>
      </c>
      <c r="I423" s="13">
        <f>I424</f>
        <v>219</v>
      </c>
    </row>
    <row r="424" spans="1:9" ht="26.25" x14ac:dyDescent="0.25">
      <c r="A424" s="21" t="s">
        <v>66</v>
      </c>
      <c r="B424" s="10" t="s">
        <v>152</v>
      </c>
      <c r="C424" s="10" t="s">
        <v>10</v>
      </c>
      <c r="D424" s="10" t="s">
        <v>163</v>
      </c>
      <c r="E424" s="10" t="s">
        <v>431</v>
      </c>
      <c r="F424" s="10" t="s">
        <v>67</v>
      </c>
      <c r="G424" s="13">
        <v>409.4</v>
      </c>
      <c r="H424" s="13">
        <v>219</v>
      </c>
      <c r="I424" s="13">
        <v>219</v>
      </c>
    </row>
    <row r="425" spans="1:9" ht="18.75" customHeight="1" x14ac:dyDescent="0.25">
      <c r="A425" s="6" t="s">
        <v>310</v>
      </c>
      <c r="B425" s="8" t="s">
        <v>152</v>
      </c>
      <c r="C425" s="8" t="s">
        <v>10</v>
      </c>
      <c r="D425" s="8" t="s">
        <v>109</v>
      </c>
      <c r="E425" s="8"/>
      <c r="F425" s="8"/>
      <c r="G425" s="11">
        <f>G426+G428</f>
        <v>445</v>
      </c>
      <c r="H425" s="11">
        <f>H426+H428</f>
        <v>538.79999999999995</v>
      </c>
      <c r="I425" s="11">
        <f>I426+I428</f>
        <v>669.3</v>
      </c>
    </row>
    <row r="426" spans="1:9" ht="28.5" customHeight="1" x14ac:dyDescent="0.25">
      <c r="A426" s="21" t="s">
        <v>337</v>
      </c>
      <c r="B426" s="10" t="s">
        <v>152</v>
      </c>
      <c r="C426" s="10" t="s">
        <v>10</v>
      </c>
      <c r="D426" s="10" t="s">
        <v>109</v>
      </c>
      <c r="E426" s="10" t="s">
        <v>338</v>
      </c>
      <c r="F426" s="10"/>
      <c r="G426" s="11">
        <f>G427</f>
        <v>24</v>
      </c>
      <c r="H426" s="11">
        <f>H427</f>
        <v>328.8</v>
      </c>
      <c r="I426" s="11">
        <f>I427</f>
        <v>459.3</v>
      </c>
    </row>
    <row r="427" spans="1:9" ht="24.75" x14ac:dyDescent="0.25">
      <c r="A427" s="14" t="s">
        <v>66</v>
      </c>
      <c r="B427" s="10" t="s">
        <v>152</v>
      </c>
      <c r="C427" s="10" t="s">
        <v>10</v>
      </c>
      <c r="D427" s="10" t="s">
        <v>109</v>
      </c>
      <c r="E427" s="10" t="s">
        <v>338</v>
      </c>
      <c r="F427" s="10" t="s">
        <v>67</v>
      </c>
      <c r="G427" s="13">
        <v>24</v>
      </c>
      <c r="H427" s="13">
        <v>328.8</v>
      </c>
      <c r="I427" s="13">
        <v>459.3</v>
      </c>
    </row>
    <row r="428" spans="1:9" ht="26.25" x14ac:dyDescent="0.25">
      <c r="A428" s="21" t="s">
        <v>311</v>
      </c>
      <c r="B428" s="10" t="s">
        <v>152</v>
      </c>
      <c r="C428" s="10" t="s">
        <v>10</v>
      </c>
      <c r="D428" s="10" t="s">
        <v>109</v>
      </c>
      <c r="E428" s="10" t="s">
        <v>312</v>
      </c>
      <c r="F428" s="10"/>
      <c r="G428" s="13">
        <f>G429</f>
        <v>421</v>
      </c>
      <c r="H428" s="13">
        <f>H429</f>
        <v>210</v>
      </c>
      <c r="I428" s="13">
        <f>I429</f>
        <v>210</v>
      </c>
    </row>
    <row r="429" spans="1:9" ht="26.25" x14ac:dyDescent="0.25">
      <c r="A429" s="21" t="s">
        <v>66</v>
      </c>
      <c r="B429" s="10" t="s">
        <v>152</v>
      </c>
      <c r="C429" s="10" t="s">
        <v>10</v>
      </c>
      <c r="D429" s="10" t="s">
        <v>109</v>
      </c>
      <c r="E429" s="10" t="s">
        <v>312</v>
      </c>
      <c r="F429" s="10" t="s">
        <v>67</v>
      </c>
      <c r="G429" s="13">
        <v>421</v>
      </c>
      <c r="H429" s="13">
        <v>210</v>
      </c>
      <c r="I429" s="13">
        <v>210</v>
      </c>
    </row>
    <row r="430" spans="1:9" ht="24.75" x14ac:dyDescent="0.25">
      <c r="A430" s="9" t="s">
        <v>11</v>
      </c>
      <c r="B430" s="8" t="s">
        <v>152</v>
      </c>
      <c r="C430" s="8" t="s">
        <v>10</v>
      </c>
      <c r="D430" s="8" t="s">
        <v>12</v>
      </c>
      <c r="E430" s="8"/>
      <c r="F430" s="8"/>
      <c r="G430" s="11">
        <f>G431</f>
        <v>110</v>
      </c>
      <c r="H430" s="11">
        <f t="shared" ref="H430:I430" si="44">H431</f>
        <v>60</v>
      </c>
      <c r="I430" s="11">
        <f t="shared" si="44"/>
        <v>60</v>
      </c>
    </row>
    <row r="431" spans="1:9" ht="36.75" x14ac:dyDescent="0.25">
      <c r="A431" s="9" t="s">
        <v>391</v>
      </c>
      <c r="B431" s="8" t="s">
        <v>152</v>
      </c>
      <c r="C431" s="8" t="s">
        <v>10</v>
      </c>
      <c r="D431" s="8" t="s">
        <v>12</v>
      </c>
      <c r="E431" s="8" t="s">
        <v>139</v>
      </c>
      <c r="F431" s="8"/>
      <c r="G431" s="11">
        <f>G435+G432+G438</f>
        <v>110</v>
      </c>
      <c r="H431" s="11">
        <f>H435+H432</f>
        <v>60</v>
      </c>
      <c r="I431" s="11">
        <f>I435+I432</f>
        <v>60</v>
      </c>
    </row>
    <row r="432" spans="1:9" ht="36.75" x14ac:dyDescent="0.25">
      <c r="A432" s="9" t="s">
        <v>392</v>
      </c>
      <c r="B432" s="8" t="s">
        <v>152</v>
      </c>
      <c r="C432" s="8" t="s">
        <v>10</v>
      </c>
      <c r="D432" s="8" t="s">
        <v>12</v>
      </c>
      <c r="E432" s="8" t="s">
        <v>140</v>
      </c>
      <c r="F432" s="8"/>
      <c r="G432" s="11">
        <f t="shared" ref="G432:I433" si="45">G433</f>
        <v>50</v>
      </c>
      <c r="H432" s="11">
        <f t="shared" si="45"/>
        <v>50</v>
      </c>
      <c r="I432" s="11">
        <f t="shared" si="45"/>
        <v>50</v>
      </c>
    </row>
    <row r="433" spans="1:9" ht="60.75" x14ac:dyDescent="0.25">
      <c r="A433" s="14" t="s">
        <v>141</v>
      </c>
      <c r="B433" s="10" t="s">
        <v>152</v>
      </c>
      <c r="C433" s="10" t="s">
        <v>10</v>
      </c>
      <c r="D433" s="10" t="s">
        <v>12</v>
      </c>
      <c r="E433" s="10" t="s">
        <v>274</v>
      </c>
      <c r="F433" s="8"/>
      <c r="G433" s="13">
        <f t="shared" si="45"/>
        <v>50</v>
      </c>
      <c r="H433" s="13">
        <f t="shared" si="45"/>
        <v>50</v>
      </c>
      <c r="I433" s="13">
        <f t="shared" si="45"/>
        <v>50</v>
      </c>
    </row>
    <row r="434" spans="1:9" ht="24.75" x14ac:dyDescent="0.25">
      <c r="A434" s="14" t="s">
        <v>66</v>
      </c>
      <c r="B434" s="10" t="s">
        <v>152</v>
      </c>
      <c r="C434" s="10" t="s">
        <v>10</v>
      </c>
      <c r="D434" s="10" t="s">
        <v>12</v>
      </c>
      <c r="E434" s="10" t="s">
        <v>274</v>
      </c>
      <c r="F434" s="10" t="s">
        <v>67</v>
      </c>
      <c r="G434" s="13">
        <v>50</v>
      </c>
      <c r="H434" s="13">
        <v>50</v>
      </c>
      <c r="I434" s="13">
        <v>50</v>
      </c>
    </row>
    <row r="435" spans="1:9" ht="24.75" x14ac:dyDescent="0.25">
      <c r="A435" s="9" t="s">
        <v>393</v>
      </c>
      <c r="B435" s="8" t="s">
        <v>152</v>
      </c>
      <c r="C435" s="8" t="s">
        <v>10</v>
      </c>
      <c r="D435" s="8" t="s">
        <v>12</v>
      </c>
      <c r="E435" s="8" t="s">
        <v>257</v>
      </c>
      <c r="F435" s="8"/>
      <c r="G435" s="11">
        <f>G436</f>
        <v>10</v>
      </c>
      <c r="H435" s="11">
        <f>H436</f>
        <v>10</v>
      </c>
      <c r="I435" s="11">
        <f>I436</f>
        <v>10</v>
      </c>
    </row>
    <row r="436" spans="1:9" ht="36.75" x14ac:dyDescent="0.25">
      <c r="A436" s="14" t="s">
        <v>188</v>
      </c>
      <c r="B436" s="10" t="s">
        <v>152</v>
      </c>
      <c r="C436" s="10" t="s">
        <v>10</v>
      </c>
      <c r="D436" s="10" t="s">
        <v>12</v>
      </c>
      <c r="E436" s="10" t="s">
        <v>261</v>
      </c>
      <c r="F436" s="10"/>
      <c r="G436" s="13">
        <f t="shared" ref="G436:I436" si="46">G437</f>
        <v>10</v>
      </c>
      <c r="H436" s="13">
        <f t="shared" si="46"/>
        <v>10</v>
      </c>
      <c r="I436" s="13">
        <f t="shared" si="46"/>
        <v>10</v>
      </c>
    </row>
    <row r="437" spans="1:9" s="27" customFormat="1" ht="25.5" customHeight="1" x14ac:dyDescent="0.25">
      <c r="A437" s="14" t="s">
        <v>66</v>
      </c>
      <c r="B437" s="10" t="s">
        <v>152</v>
      </c>
      <c r="C437" s="10" t="s">
        <v>10</v>
      </c>
      <c r="D437" s="10" t="s">
        <v>12</v>
      </c>
      <c r="E437" s="10" t="s">
        <v>261</v>
      </c>
      <c r="F437" s="10" t="s">
        <v>67</v>
      </c>
      <c r="G437" s="13">
        <v>10</v>
      </c>
      <c r="H437" s="13">
        <v>10</v>
      </c>
      <c r="I437" s="13">
        <v>10</v>
      </c>
    </row>
    <row r="438" spans="1:9" s="27" customFormat="1" ht="50.25" customHeight="1" x14ac:dyDescent="0.25">
      <c r="A438" s="9" t="s">
        <v>410</v>
      </c>
      <c r="B438" s="8" t="s">
        <v>152</v>
      </c>
      <c r="C438" s="8" t="s">
        <v>10</v>
      </c>
      <c r="D438" s="8" t="s">
        <v>12</v>
      </c>
      <c r="E438" s="8" t="s">
        <v>411</v>
      </c>
      <c r="F438" s="8"/>
      <c r="G438" s="11">
        <f>G439</f>
        <v>50</v>
      </c>
      <c r="H438" s="11">
        <v>0</v>
      </c>
      <c r="I438" s="11">
        <v>0</v>
      </c>
    </row>
    <row r="439" spans="1:9" s="27" customFormat="1" ht="62.25" customHeight="1" x14ac:dyDescent="0.25">
      <c r="A439" s="14" t="s">
        <v>417</v>
      </c>
      <c r="B439" s="10" t="s">
        <v>152</v>
      </c>
      <c r="C439" s="10" t="s">
        <v>10</v>
      </c>
      <c r="D439" s="10" t="s">
        <v>12</v>
      </c>
      <c r="E439" s="10" t="s">
        <v>418</v>
      </c>
      <c r="F439" s="10"/>
      <c r="G439" s="13">
        <f>G440</f>
        <v>50</v>
      </c>
      <c r="H439" s="13">
        <v>0</v>
      </c>
      <c r="I439" s="13">
        <v>0</v>
      </c>
    </row>
    <row r="440" spans="1:9" s="27" customFormat="1" ht="36.75" customHeight="1" x14ac:dyDescent="0.25">
      <c r="A440" s="14" t="s">
        <v>412</v>
      </c>
      <c r="B440" s="10" t="s">
        <v>152</v>
      </c>
      <c r="C440" s="10" t="s">
        <v>10</v>
      </c>
      <c r="D440" s="10" t="s">
        <v>12</v>
      </c>
      <c r="E440" s="10" t="s">
        <v>418</v>
      </c>
      <c r="F440" s="10" t="s">
        <v>413</v>
      </c>
      <c r="G440" s="13">
        <v>50</v>
      </c>
      <c r="H440" s="13">
        <v>0</v>
      </c>
      <c r="I440" s="13">
        <v>0</v>
      </c>
    </row>
    <row r="441" spans="1:9" s="27" customFormat="1" x14ac:dyDescent="0.25">
      <c r="A441" s="15" t="s">
        <v>189</v>
      </c>
      <c r="B441" s="8" t="s">
        <v>152</v>
      </c>
      <c r="C441" s="8" t="s">
        <v>163</v>
      </c>
      <c r="D441" s="8"/>
      <c r="E441" s="8"/>
      <c r="F441" s="8"/>
      <c r="G441" s="11">
        <f>G442+G446</f>
        <v>3196</v>
      </c>
      <c r="H441" s="11">
        <f>H442+H446</f>
        <v>600</v>
      </c>
      <c r="I441" s="11">
        <f>I442+I446</f>
        <v>600</v>
      </c>
    </row>
    <row r="442" spans="1:9" x14ac:dyDescent="0.25">
      <c r="A442" s="15" t="s">
        <v>190</v>
      </c>
      <c r="B442" s="8" t="s">
        <v>152</v>
      </c>
      <c r="C442" s="8" t="s">
        <v>163</v>
      </c>
      <c r="D442" s="8" t="s">
        <v>46</v>
      </c>
      <c r="E442" s="8"/>
      <c r="F442" s="8"/>
      <c r="G442" s="11">
        <f t="shared" ref="G442:I442" si="47">G443</f>
        <v>300</v>
      </c>
      <c r="H442" s="11">
        <f t="shared" si="47"/>
        <v>300</v>
      </c>
      <c r="I442" s="11">
        <f t="shared" si="47"/>
        <v>300</v>
      </c>
    </row>
    <row r="443" spans="1:9" ht="60.75" x14ac:dyDescent="0.25">
      <c r="A443" s="9" t="s">
        <v>395</v>
      </c>
      <c r="B443" s="8" t="s">
        <v>152</v>
      </c>
      <c r="C443" s="8" t="s">
        <v>163</v>
      </c>
      <c r="D443" s="8" t="s">
        <v>46</v>
      </c>
      <c r="E443" s="8" t="s">
        <v>258</v>
      </c>
      <c r="F443" s="8"/>
      <c r="G443" s="11">
        <f>G444</f>
        <v>300</v>
      </c>
      <c r="H443" s="11">
        <f>H444</f>
        <v>300</v>
      </c>
      <c r="I443" s="11">
        <f>I444</f>
        <v>300</v>
      </c>
    </row>
    <row r="444" spans="1:9" ht="27" customHeight="1" x14ac:dyDescent="0.25">
      <c r="A444" s="14" t="s">
        <v>406</v>
      </c>
      <c r="B444" s="10" t="s">
        <v>152</v>
      </c>
      <c r="C444" s="10" t="s">
        <v>163</v>
      </c>
      <c r="D444" s="10" t="s">
        <v>46</v>
      </c>
      <c r="E444" s="10" t="s">
        <v>259</v>
      </c>
      <c r="F444" s="10"/>
      <c r="G444" s="13">
        <f t="shared" ref="G444:I444" si="48">G445</f>
        <v>300</v>
      </c>
      <c r="H444" s="13">
        <f t="shared" si="48"/>
        <v>300</v>
      </c>
      <c r="I444" s="13">
        <f t="shared" si="48"/>
        <v>300</v>
      </c>
    </row>
    <row r="445" spans="1:9" ht="24.75" x14ac:dyDescent="0.25">
      <c r="A445" s="14" t="s">
        <v>66</v>
      </c>
      <c r="B445" s="10" t="s">
        <v>152</v>
      </c>
      <c r="C445" s="10" t="s">
        <v>163</v>
      </c>
      <c r="D445" s="10" t="s">
        <v>46</v>
      </c>
      <c r="E445" s="10" t="s">
        <v>259</v>
      </c>
      <c r="F445" s="10" t="s">
        <v>67</v>
      </c>
      <c r="G445" s="13">
        <v>300</v>
      </c>
      <c r="H445" s="13">
        <v>300</v>
      </c>
      <c r="I445" s="13">
        <v>300</v>
      </c>
    </row>
    <row r="446" spans="1:9" x14ac:dyDescent="0.25">
      <c r="A446" s="9" t="s">
        <v>220</v>
      </c>
      <c r="B446" s="8" t="s">
        <v>152</v>
      </c>
      <c r="C446" s="8" t="s">
        <v>163</v>
      </c>
      <c r="D446" s="8" t="s">
        <v>22</v>
      </c>
      <c r="E446" s="10"/>
      <c r="F446" s="10"/>
      <c r="G446" s="11">
        <f>G450+G448</f>
        <v>2896</v>
      </c>
      <c r="H446" s="11">
        <f>H450+H448</f>
        <v>300</v>
      </c>
      <c r="I446" s="11">
        <f>I450+I448</f>
        <v>300</v>
      </c>
    </row>
    <row r="447" spans="1:9" ht="60.75" x14ac:dyDescent="0.25">
      <c r="A447" s="9" t="s">
        <v>394</v>
      </c>
      <c r="B447" s="8" t="s">
        <v>152</v>
      </c>
      <c r="C447" s="8" t="s">
        <v>163</v>
      </c>
      <c r="D447" s="8" t="s">
        <v>22</v>
      </c>
      <c r="E447" s="8" t="s">
        <v>251</v>
      </c>
      <c r="F447" s="10"/>
      <c r="G447" s="11">
        <f t="shared" ref="G447:I448" si="49">G448</f>
        <v>200</v>
      </c>
      <c r="H447" s="11">
        <f t="shared" si="49"/>
        <v>200</v>
      </c>
      <c r="I447" s="11">
        <f t="shared" si="49"/>
        <v>200</v>
      </c>
    </row>
    <row r="448" spans="1:9" ht="36.75" x14ac:dyDescent="0.25">
      <c r="A448" s="14" t="s">
        <v>264</v>
      </c>
      <c r="B448" s="10" t="s">
        <v>152</v>
      </c>
      <c r="C448" s="10" t="s">
        <v>163</v>
      </c>
      <c r="D448" s="10" t="s">
        <v>22</v>
      </c>
      <c r="E448" s="10" t="s">
        <v>265</v>
      </c>
      <c r="F448" s="10"/>
      <c r="G448" s="13">
        <f t="shared" si="49"/>
        <v>200</v>
      </c>
      <c r="H448" s="13">
        <f t="shared" si="49"/>
        <v>200</v>
      </c>
      <c r="I448" s="13">
        <f t="shared" si="49"/>
        <v>200</v>
      </c>
    </row>
    <row r="449" spans="1:9" ht="24.75" x14ac:dyDescent="0.25">
      <c r="A449" s="14" t="s">
        <v>66</v>
      </c>
      <c r="B449" s="10" t="s">
        <v>152</v>
      </c>
      <c r="C449" s="10" t="s">
        <v>163</v>
      </c>
      <c r="D449" s="10" t="s">
        <v>22</v>
      </c>
      <c r="E449" s="10" t="s">
        <v>265</v>
      </c>
      <c r="F449" s="10" t="s">
        <v>67</v>
      </c>
      <c r="G449" s="13">
        <v>200</v>
      </c>
      <c r="H449" s="13">
        <v>200</v>
      </c>
      <c r="I449" s="13">
        <v>200</v>
      </c>
    </row>
    <row r="450" spans="1:9" ht="60.75" x14ac:dyDescent="0.25">
      <c r="A450" s="9" t="s">
        <v>395</v>
      </c>
      <c r="B450" s="8" t="s">
        <v>152</v>
      </c>
      <c r="C450" s="8" t="s">
        <v>163</v>
      </c>
      <c r="D450" s="8" t="s">
        <v>22</v>
      </c>
      <c r="E450" s="8" t="s">
        <v>258</v>
      </c>
      <c r="F450" s="10"/>
      <c r="G450" s="11">
        <f>G451+G453+G455</f>
        <v>2696</v>
      </c>
      <c r="H450" s="13">
        <f t="shared" ref="G450:I451" si="50">H451</f>
        <v>100</v>
      </c>
      <c r="I450" s="13">
        <f t="shared" si="50"/>
        <v>100</v>
      </c>
    </row>
    <row r="451" spans="1:9" ht="24.75" x14ac:dyDescent="0.25">
      <c r="A451" s="14" t="s">
        <v>244</v>
      </c>
      <c r="B451" s="10" t="s">
        <v>152</v>
      </c>
      <c r="C451" s="10" t="s">
        <v>163</v>
      </c>
      <c r="D451" s="10" t="s">
        <v>22</v>
      </c>
      <c r="E451" s="10" t="s">
        <v>260</v>
      </c>
      <c r="F451" s="10"/>
      <c r="G451" s="13">
        <f t="shared" si="50"/>
        <v>26</v>
      </c>
      <c r="H451" s="13">
        <f t="shared" si="50"/>
        <v>100</v>
      </c>
      <c r="I451" s="13">
        <f t="shared" si="50"/>
        <v>100</v>
      </c>
    </row>
    <row r="452" spans="1:9" s="27" customFormat="1" ht="24.75" customHeight="1" x14ac:dyDescent="0.25">
      <c r="A452" s="14" t="s">
        <v>66</v>
      </c>
      <c r="B452" s="10" t="s">
        <v>152</v>
      </c>
      <c r="C452" s="10" t="s">
        <v>163</v>
      </c>
      <c r="D452" s="10" t="s">
        <v>22</v>
      </c>
      <c r="E452" s="10" t="s">
        <v>260</v>
      </c>
      <c r="F452" s="10" t="s">
        <v>67</v>
      </c>
      <c r="G452" s="13">
        <v>26</v>
      </c>
      <c r="H452" s="13">
        <v>100</v>
      </c>
      <c r="I452" s="13">
        <v>100</v>
      </c>
    </row>
    <row r="453" spans="1:9" s="27" customFormat="1" ht="24.75" customHeight="1" x14ac:dyDescent="0.25">
      <c r="A453" s="14" t="s">
        <v>341</v>
      </c>
      <c r="B453" s="10" t="s">
        <v>152</v>
      </c>
      <c r="C453" s="10" t="s">
        <v>163</v>
      </c>
      <c r="D453" s="10" t="s">
        <v>22</v>
      </c>
      <c r="E453" s="10" t="s">
        <v>409</v>
      </c>
      <c r="F453" s="10"/>
      <c r="G453" s="13">
        <f>G454</f>
        <v>75</v>
      </c>
      <c r="H453" s="13">
        <v>0</v>
      </c>
      <c r="I453" s="13">
        <v>0</v>
      </c>
    </row>
    <row r="454" spans="1:9" s="27" customFormat="1" ht="24.75" customHeight="1" x14ac:dyDescent="0.25">
      <c r="A454" s="14" t="s">
        <v>66</v>
      </c>
      <c r="B454" s="10" t="s">
        <v>152</v>
      </c>
      <c r="C454" s="10" t="s">
        <v>163</v>
      </c>
      <c r="D454" s="10" t="s">
        <v>22</v>
      </c>
      <c r="E454" s="10" t="s">
        <v>409</v>
      </c>
      <c r="F454" s="10" t="s">
        <v>67</v>
      </c>
      <c r="G454" s="13">
        <v>75</v>
      </c>
      <c r="H454" s="13">
        <v>0</v>
      </c>
      <c r="I454" s="13">
        <v>0</v>
      </c>
    </row>
    <row r="455" spans="1:9" s="27" customFormat="1" ht="36.75" x14ac:dyDescent="0.25">
      <c r="A455" s="14" t="s">
        <v>447</v>
      </c>
      <c r="B455" s="10" t="s">
        <v>152</v>
      </c>
      <c r="C455" s="10" t="s">
        <v>163</v>
      </c>
      <c r="D455" s="10" t="s">
        <v>22</v>
      </c>
      <c r="E455" s="10" t="s">
        <v>448</v>
      </c>
      <c r="F455" s="10"/>
      <c r="G455" s="13">
        <f>G456</f>
        <v>2595</v>
      </c>
      <c r="H455" s="13">
        <v>0</v>
      </c>
      <c r="I455" s="13">
        <v>0</v>
      </c>
    </row>
    <row r="456" spans="1:9" s="27" customFormat="1" ht="14.25" customHeight="1" x14ac:dyDescent="0.25">
      <c r="A456" s="14" t="s">
        <v>205</v>
      </c>
      <c r="B456" s="10" t="s">
        <v>152</v>
      </c>
      <c r="C456" s="10" t="s">
        <v>163</v>
      </c>
      <c r="D456" s="10" t="s">
        <v>22</v>
      </c>
      <c r="E456" s="10" t="s">
        <v>448</v>
      </c>
      <c r="F456" s="10" t="s">
        <v>206</v>
      </c>
      <c r="G456" s="13">
        <v>2595</v>
      </c>
      <c r="H456" s="13">
        <v>0</v>
      </c>
      <c r="I456" s="13">
        <v>0</v>
      </c>
    </row>
    <row r="457" spans="1:9" s="27" customFormat="1" ht="15.75" customHeight="1" x14ac:dyDescent="0.25">
      <c r="A457" s="29" t="s">
        <v>332</v>
      </c>
      <c r="B457" s="8" t="s">
        <v>152</v>
      </c>
      <c r="C457" s="8" t="s">
        <v>199</v>
      </c>
      <c r="D457" s="8"/>
      <c r="E457" s="10"/>
      <c r="F457" s="10"/>
      <c r="G457" s="11">
        <f t="shared" ref="G457:I461" si="51">G458</f>
        <v>10479.4</v>
      </c>
      <c r="H457" s="11">
        <f t="shared" si="51"/>
        <v>10386</v>
      </c>
      <c r="I457" s="11">
        <f t="shared" si="51"/>
        <v>10572.6</v>
      </c>
    </row>
    <row r="458" spans="1:9" s="27" customFormat="1" ht="25.5" customHeight="1" x14ac:dyDescent="0.25">
      <c r="A458" s="9" t="s">
        <v>333</v>
      </c>
      <c r="B458" s="8" t="s">
        <v>152</v>
      </c>
      <c r="C458" s="8" t="s">
        <v>199</v>
      </c>
      <c r="D458" s="8" t="s">
        <v>163</v>
      </c>
      <c r="E458" s="10"/>
      <c r="F458" s="10"/>
      <c r="G458" s="11">
        <f t="shared" si="51"/>
        <v>10479.4</v>
      </c>
      <c r="H458" s="11">
        <f t="shared" si="51"/>
        <v>10386</v>
      </c>
      <c r="I458" s="11">
        <f t="shared" si="51"/>
        <v>10572.6</v>
      </c>
    </row>
    <row r="459" spans="1:9" s="27" customFormat="1" ht="48.75" x14ac:dyDescent="0.25">
      <c r="A459" s="9" t="s">
        <v>396</v>
      </c>
      <c r="B459" s="8" t="s">
        <v>152</v>
      </c>
      <c r="C459" s="8" t="s">
        <v>199</v>
      </c>
      <c r="D459" s="8" t="s">
        <v>163</v>
      </c>
      <c r="E459" s="8" t="s">
        <v>336</v>
      </c>
      <c r="F459" s="10"/>
      <c r="G459" s="11">
        <f>G461</f>
        <v>10479.4</v>
      </c>
      <c r="H459" s="11">
        <f>H461</f>
        <v>10386</v>
      </c>
      <c r="I459" s="11">
        <f>I461</f>
        <v>10572.6</v>
      </c>
    </row>
    <row r="460" spans="1:9" s="27" customFormat="1" x14ac:dyDescent="0.25">
      <c r="A460" s="9" t="s">
        <v>450</v>
      </c>
      <c r="B460" s="8" t="s">
        <v>152</v>
      </c>
      <c r="C460" s="8" t="s">
        <v>199</v>
      </c>
      <c r="D460" s="8" t="s">
        <v>163</v>
      </c>
      <c r="E460" s="8" t="s">
        <v>451</v>
      </c>
      <c r="F460" s="10"/>
      <c r="G460" s="11">
        <f>G461</f>
        <v>10479.4</v>
      </c>
      <c r="H460" s="11">
        <f>H461</f>
        <v>10386</v>
      </c>
      <c r="I460" s="11">
        <f>I461</f>
        <v>10572.6</v>
      </c>
    </row>
    <row r="461" spans="1:9" s="27" customFormat="1" ht="72.75" x14ac:dyDescent="0.25">
      <c r="A461" s="14" t="s">
        <v>334</v>
      </c>
      <c r="B461" s="10" t="s">
        <v>152</v>
      </c>
      <c r="C461" s="10" t="s">
        <v>199</v>
      </c>
      <c r="D461" s="10" t="s">
        <v>163</v>
      </c>
      <c r="E461" s="10" t="s">
        <v>335</v>
      </c>
      <c r="F461" s="10"/>
      <c r="G461" s="13">
        <f t="shared" si="51"/>
        <v>10479.4</v>
      </c>
      <c r="H461" s="13">
        <f t="shared" si="51"/>
        <v>10386</v>
      </c>
      <c r="I461" s="13">
        <f t="shared" si="51"/>
        <v>10572.6</v>
      </c>
    </row>
    <row r="462" spans="1:9" s="27" customFormat="1" ht="24.75" x14ac:dyDescent="0.25">
      <c r="A462" s="14" t="s">
        <v>66</v>
      </c>
      <c r="B462" s="10" t="s">
        <v>152</v>
      </c>
      <c r="C462" s="10" t="s">
        <v>199</v>
      </c>
      <c r="D462" s="10" t="s">
        <v>163</v>
      </c>
      <c r="E462" s="10" t="s">
        <v>335</v>
      </c>
      <c r="F462" s="10" t="s">
        <v>67</v>
      </c>
      <c r="G462" s="13">
        <v>10479.4</v>
      </c>
      <c r="H462" s="13">
        <v>10386</v>
      </c>
      <c r="I462" s="13">
        <v>10572.6</v>
      </c>
    </row>
    <row r="463" spans="1:9" s="27" customFormat="1" x14ac:dyDescent="0.25">
      <c r="A463" s="9" t="s">
        <v>19</v>
      </c>
      <c r="B463" s="8" t="s">
        <v>152</v>
      </c>
      <c r="C463" s="8" t="s">
        <v>20</v>
      </c>
      <c r="D463" s="8"/>
      <c r="E463" s="8"/>
      <c r="F463" s="10"/>
      <c r="G463" s="11">
        <f>G477+G464</f>
        <v>570.6</v>
      </c>
      <c r="H463" s="11">
        <f>H477+H464</f>
        <v>489.6</v>
      </c>
      <c r="I463" s="11">
        <f>I477+I464</f>
        <v>489.6</v>
      </c>
    </row>
    <row r="464" spans="1:9" ht="26.25" customHeight="1" x14ac:dyDescent="0.25">
      <c r="A464" s="9" t="s">
        <v>273</v>
      </c>
      <c r="B464" s="8" t="s">
        <v>152</v>
      </c>
      <c r="C464" s="8" t="s">
        <v>20</v>
      </c>
      <c r="D464" s="8" t="s">
        <v>163</v>
      </c>
      <c r="E464" s="8"/>
      <c r="F464" s="8"/>
      <c r="G464" s="11">
        <f>G465+G473</f>
        <v>214</v>
      </c>
      <c r="H464" s="11">
        <f>H465</f>
        <v>133</v>
      </c>
      <c r="I464" s="11">
        <f>I465</f>
        <v>133</v>
      </c>
    </row>
    <row r="465" spans="1:9" ht="26.25" customHeight="1" x14ac:dyDescent="0.25">
      <c r="A465" s="9" t="s">
        <v>385</v>
      </c>
      <c r="B465" s="8" t="s">
        <v>152</v>
      </c>
      <c r="C465" s="8" t="s">
        <v>20</v>
      </c>
      <c r="D465" s="8" t="s">
        <v>163</v>
      </c>
      <c r="E465" s="8" t="s">
        <v>170</v>
      </c>
      <c r="F465" s="8"/>
      <c r="G465" s="11">
        <f>G466</f>
        <v>178</v>
      </c>
      <c r="H465" s="11">
        <f t="shared" ref="G465:I467" si="52">H466</f>
        <v>133</v>
      </c>
      <c r="I465" s="11">
        <f t="shared" si="52"/>
        <v>133</v>
      </c>
    </row>
    <row r="466" spans="1:9" ht="36.75" x14ac:dyDescent="0.25">
      <c r="A466" s="9" t="s">
        <v>191</v>
      </c>
      <c r="B466" s="8" t="s">
        <v>152</v>
      </c>
      <c r="C466" s="8" t="s">
        <v>20</v>
      </c>
      <c r="D466" s="8" t="s">
        <v>163</v>
      </c>
      <c r="E466" s="8" t="s">
        <v>192</v>
      </c>
      <c r="F466" s="8"/>
      <c r="G466" s="11">
        <f>G467+G471+G469</f>
        <v>178</v>
      </c>
      <c r="H466" s="11">
        <f>H467</f>
        <v>133</v>
      </c>
      <c r="I466" s="11">
        <f t="shared" si="52"/>
        <v>133</v>
      </c>
    </row>
    <row r="467" spans="1:9" ht="48.75" x14ac:dyDescent="0.25">
      <c r="A467" s="14" t="s">
        <v>227</v>
      </c>
      <c r="B467" s="10" t="s">
        <v>152</v>
      </c>
      <c r="C467" s="10" t="s">
        <v>20</v>
      </c>
      <c r="D467" s="10" t="s">
        <v>163</v>
      </c>
      <c r="E467" s="10" t="s">
        <v>193</v>
      </c>
      <c r="F467" s="10"/>
      <c r="G467" s="13">
        <f t="shared" si="52"/>
        <v>128</v>
      </c>
      <c r="H467" s="13">
        <f t="shared" si="52"/>
        <v>133</v>
      </c>
      <c r="I467" s="13">
        <f t="shared" si="52"/>
        <v>133</v>
      </c>
    </row>
    <row r="468" spans="1:9" ht="24.75" x14ac:dyDescent="0.25">
      <c r="A468" s="14" t="s">
        <v>66</v>
      </c>
      <c r="B468" s="10" t="s">
        <v>152</v>
      </c>
      <c r="C468" s="10" t="s">
        <v>20</v>
      </c>
      <c r="D468" s="10" t="s">
        <v>163</v>
      </c>
      <c r="E468" s="10" t="s">
        <v>193</v>
      </c>
      <c r="F468" s="10" t="s">
        <v>67</v>
      </c>
      <c r="G468" s="13">
        <v>128</v>
      </c>
      <c r="H468" s="13">
        <v>133</v>
      </c>
      <c r="I468" s="13">
        <v>133</v>
      </c>
    </row>
    <row r="469" spans="1:9" ht="84.75" x14ac:dyDescent="0.25">
      <c r="A469" s="14" t="s">
        <v>481</v>
      </c>
      <c r="B469" s="10" t="s">
        <v>152</v>
      </c>
      <c r="C469" s="10" t="s">
        <v>20</v>
      </c>
      <c r="D469" s="10" t="s">
        <v>163</v>
      </c>
      <c r="E469" s="10" t="s">
        <v>482</v>
      </c>
      <c r="F469" s="10"/>
      <c r="G469" s="13">
        <f>G470</f>
        <v>5</v>
      </c>
      <c r="H469" s="13">
        <v>0</v>
      </c>
      <c r="I469" s="13">
        <v>0</v>
      </c>
    </row>
    <row r="470" spans="1:9" ht="24.75" x14ac:dyDescent="0.25">
      <c r="A470" s="14" t="s">
        <v>66</v>
      </c>
      <c r="B470" s="10" t="s">
        <v>152</v>
      </c>
      <c r="C470" s="10" t="s">
        <v>20</v>
      </c>
      <c r="D470" s="10" t="s">
        <v>163</v>
      </c>
      <c r="E470" s="10" t="s">
        <v>482</v>
      </c>
      <c r="F470" s="10" t="s">
        <v>67</v>
      </c>
      <c r="G470" s="13">
        <v>5</v>
      </c>
      <c r="H470" s="13">
        <v>0</v>
      </c>
      <c r="I470" s="13">
        <v>0</v>
      </c>
    </row>
    <row r="471" spans="1:9" ht="96.75" x14ac:dyDescent="0.25">
      <c r="A471" s="14" t="s">
        <v>479</v>
      </c>
      <c r="B471" s="10" t="s">
        <v>152</v>
      </c>
      <c r="C471" s="10" t="s">
        <v>20</v>
      </c>
      <c r="D471" s="10" t="s">
        <v>163</v>
      </c>
      <c r="E471" s="10" t="s">
        <v>480</v>
      </c>
      <c r="F471" s="10"/>
      <c r="G471" s="13">
        <f>G472</f>
        <v>45</v>
      </c>
      <c r="H471" s="13">
        <v>0</v>
      </c>
      <c r="I471" s="13">
        <v>0</v>
      </c>
    </row>
    <row r="472" spans="1:9" ht="24.75" x14ac:dyDescent="0.25">
      <c r="A472" s="14" t="s">
        <v>66</v>
      </c>
      <c r="B472" s="10" t="s">
        <v>152</v>
      </c>
      <c r="C472" s="10" t="s">
        <v>20</v>
      </c>
      <c r="D472" s="10" t="s">
        <v>163</v>
      </c>
      <c r="E472" s="10" t="s">
        <v>480</v>
      </c>
      <c r="F472" s="10" t="s">
        <v>67</v>
      </c>
      <c r="G472" s="13">
        <v>45</v>
      </c>
      <c r="H472" s="13">
        <v>0</v>
      </c>
      <c r="I472" s="13">
        <v>0</v>
      </c>
    </row>
    <row r="473" spans="1:9" ht="36.75" x14ac:dyDescent="0.25">
      <c r="A473" s="9" t="s">
        <v>376</v>
      </c>
      <c r="B473" s="8" t="s">
        <v>152</v>
      </c>
      <c r="C473" s="8" t="s">
        <v>20</v>
      </c>
      <c r="D473" s="8" t="s">
        <v>163</v>
      </c>
      <c r="E473" s="8" t="s">
        <v>125</v>
      </c>
      <c r="F473" s="8"/>
      <c r="G473" s="11">
        <f>G474</f>
        <v>36</v>
      </c>
      <c r="H473" s="11">
        <v>0</v>
      </c>
      <c r="I473" s="11">
        <v>0</v>
      </c>
    </row>
    <row r="474" spans="1:9" ht="24.75" x14ac:dyDescent="0.25">
      <c r="A474" s="9" t="s">
        <v>475</v>
      </c>
      <c r="B474" s="8" t="s">
        <v>152</v>
      </c>
      <c r="C474" s="8" t="s">
        <v>20</v>
      </c>
      <c r="D474" s="8" t="s">
        <v>163</v>
      </c>
      <c r="E474" s="8" t="s">
        <v>476</v>
      </c>
      <c r="F474" s="10"/>
      <c r="G474" s="13">
        <f>G475</f>
        <v>36</v>
      </c>
      <c r="H474" s="13">
        <v>0</v>
      </c>
      <c r="I474" s="13">
        <v>0</v>
      </c>
    </row>
    <row r="475" spans="1:9" ht="99" customHeight="1" x14ac:dyDescent="0.25">
      <c r="A475" s="14" t="s">
        <v>477</v>
      </c>
      <c r="B475" s="10" t="s">
        <v>152</v>
      </c>
      <c r="C475" s="10" t="s">
        <v>20</v>
      </c>
      <c r="D475" s="10" t="s">
        <v>163</v>
      </c>
      <c r="E475" s="10" t="s">
        <v>478</v>
      </c>
      <c r="F475" s="10"/>
      <c r="G475" s="13">
        <f>G476</f>
        <v>36</v>
      </c>
      <c r="H475" s="13">
        <v>0</v>
      </c>
      <c r="I475" s="13">
        <v>0</v>
      </c>
    </row>
    <row r="476" spans="1:9" ht="24.75" x14ac:dyDescent="0.25">
      <c r="A476" s="14" t="s">
        <v>66</v>
      </c>
      <c r="B476" s="10" t="s">
        <v>152</v>
      </c>
      <c r="C476" s="10" t="s">
        <v>20</v>
      </c>
      <c r="D476" s="10" t="s">
        <v>163</v>
      </c>
      <c r="E476" s="10" t="s">
        <v>478</v>
      </c>
      <c r="F476" s="10" t="s">
        <v>67</v>
      </c>
      <c r="G476" s="13">
        <v>36</v>
      </c>
      <c r="H476" s="13">
        <v>0</v>
      </c>
      <c r="I476" s="13">
        <v>0</v>
      </c>
    </row>
    <row r="477" spans="1:9" s="27" customFormat="1" ht="14.25" customHeight="1" x14ac:dyDescent="0.25">
      <c r="A477" s="9" t="s">
        <v>108</v>
      </c>
      <c r="B477" s="8" t="s">
        <v>152</v>
      </c>
      <c r="C477" s="8" t="s">
        <v>20</v>
      </c>
      <c r="D477" s="8" t="s">
        <v>109</v>
      </c>
      <c r="E477" s="10"/>
      <c r="F477" s="10"/>
      <c r="G477" s="11">
        <f>G478</f>
        <v>356.6</v>
      </c>
      <c r="H477" s="11">
        <f>H478</f>
        <v>356.6</v>
      </c>
      <c r="I477" s="11">
        <f>I478</f>
        <v>356.6</v>
      </c>
    </row>
    <row r="478" spans="1:9" s="27" customFormat="1" ht="36" x14ac:dyDescent="0.25">
      <c r="A478" s="16" t="s">
        <v>97</v>
      </c>
      <c r="B478" s="10" t="s">
        <v>152</v>
      </c>
      <c r="C478" s="10" t="s">
        <v>20</v>
      </c>
      <c r="D478" s="10" t="s">
        <v>109</v>
      </c>
      <c r="E478" s="10" t="s">
        <v>208</v>
      </c>
      <c r="F478" s="10"/>
      <c r="G478" s="13">
        <f t="shared" ref="G478:I478" si="53">G479</f>
        <v>356.6</v>
      </c>
      <c r="H478" s="13">
        <f t="shared" si="53"/>
        <v>356.6</v>
      </c>
      <c r="I478" s="13">
        <f t="shared" si="53"/>
        <v>356.6</v>
      </c>
    </row>
    <row r="479" spans="1:9" ht="24.75" x14ac:dyDescent="0.25">
      <c r="A479" s="14" t="s">
        <v>156</v>
      </c>
      <c r="B479" s="10" t="s">
        <v>152</v>
      </c>
      <c r="C479" s="10" t="s">
        <v>20</v>
      </c>
      <c r="D479" s="10" t="s">
        <v>109</v>
      </c>
      <c r="E479" s="10" t="s">
        <v>208</v>
      </c>
      <c r="F479" s="10" t="s">
        <v>157</v>
      </c>
      <c r="G479" s="13">
        <v>356.6</v>
      </c>
      <c r="H479" s="13">
        <v>356.6</v>
      </c>
      <c r="I479" s="13">
        <v>356.6</v>
      </c>
    </row>
    <row r="480" spans="1:9" x14ac:dyDescent="0.25">
      <c r="A480" s="9" t="s">
        <v>115</v>
      </c>
      <c r="B480" s="8" t="s">
        <v>152</v>
      </c>
      <c r="C480" s="8" t="s">
        <v>116</v>
      </c>
      <c r="D480" s="8"/>
      <c r="E480" s="8"/>
      <c r="F480" s="8"/>
      <c r="G480" s="11">
        <f>G481+G484</f>
        <v>2830.9</v>
      </c>
      <c r="H480" s="11">
        <f>H481+H484</f>
        <v>2830.9</v>
      </c>
      <c r="I480" s="11">
        <f>I481+I484</f>
        <v>2830.9</v>
      </c>
    </row>
    <row r="481" spans="1:9" x14ac:dyDescent="0.25">
      <c r="A481" s="9" t="s">
        <v>397</v>
      </c>
      <c r="B481" s="8" t="s">
        <v>152</v>
      </c>
      <c r="C481" s="8" t="s">
        <v>116</v>
      </c>
      <c r="D481" s="8" t="s">
        <v>46</v>
      </c>
      <c r="E481" s="8"/>
      <c r="F481" s="8"/>
      <c r="G481" s="11">
        <f t="shared" ref="G481:I482" si="54">G482</f>
        <v>2830.9</v>
      </c>
      <c r="H481" s="11">
        <f t="shared" si="54"/>
        <v>2830.9</v>
      </c>
      <c r="I481" s="11">
        <f t="shared" si="54"/>
        <v>2830.9</v>
      </c>
    </row>
    <row r="482" spans="1:9" ht="60" x14ac:dyDescent="0.25">
      <c r="A482" s="34" t="s">
        <v>398</v>
      </c>
      <c r="B482" s="10" t="s">
        <v>152</v>
      </c>
      <c r="C482" s="10" t="s">
        <v>116</v>
      </c>
      <c r="D482" s="10" t="s">
        <v>46</v>
      </c>
      <c r="E482" s="10" t="s">
        <v>194</v>
      </c>
      <c r="F482" s="10"/>
      <c r="G482" s="13">
        <f t="shared" si="54"/>
        <v>2830.9</v>
      </c>
      <c r="H482" s="13">
        <f t="shared" si="54"/>
        <v>2830.9</v>
      </c>
      <c r="I482" s="13">
        <f t="shared" si="54"/>
        <v>2830.9</v>
      </c>
    </row>
    <row r="483" spans="1:9" ht="24" customHeight="1" x14ac:dyDescent="0.25">
      <c r="A483" s="14" t="s">
        <v>195</v>
      </c>
      <c r="B483" s="10" t="s">
        <v>152</v>
      </c>
      <c r="C483" s="10" t="s">
        <v>116</v>
      </c>
      <c r="D483" s="10" t="s">
        <v>46</v>
      </c>
      <c r="E483" s="10" t="s">
        <v>194</v>
      </c>
      <c r="F483" s="10" t="s">
        <v>100</v>
      </c>
      <c r="G483" s="13">
        <v>2830.9</v>
      </c>
      <c r="H483" s="13">
        <v>2830.9</v>
      </c>
      <c r="I483" s="13">
        <v>2830.9</v>
      </c>
    </row>
    <row r="484" spans="1:9" x14ac:dyDescent="0.25">
      <c r="A484" s="9" t="s">
        <v>313</v>
      </c>
      <c r="B484" s="8" t="s">
        <v>152</v>
      </c>
      <c r="C484" s="8" t="s">
        <v>116</v>
      </c>
      <c r="D484" s="8" t="s">
        <v>118</v>
      </c>
      <c r="E484" s="8"/>
      <c r="F484" s="8"/>
      <c r="G484" s="11">
        <f>G485+G487</f>
        <v>0</v>
      </c>
      <c r="H484" s="11">
        <f>H485+H487</f>
        <v>0</v>
      </c>
      <c r="I484" s="11">
        <f>I485+I487</f>
        <v>0</v>
      </c>
    </row>
    <row r="485" spans="1:9" ht="62.25" customHeight="1" x14ac:dyDescent="0.25">
      <c r="A485" s="14" t="s">
        <v>399</v>
      </c>
      <c r="B485" s="10" t="s">
        <v>152</v>
      </c>
      <c r="C485" s="10" t="s">
        <v>116</v>
      </c>
      <c r="D485" s="10" t="s">
        <v>118</v>
      </c>
      <c r="E485" s="10" t="s">
        <v>315</v>
      </c>
      <c r="F485" s="10"/>
      <c r="G485" s="13">
        <f>G486</f>
        <v>0</v>
      </c>
      <c r="H485" s="13">
        <f>H486</f>
        <v>0</v>
      </c>
      <c r="I485" s="13">
        <f>I486</f>
        <v>0</v>
      </c>
    </row>
    <row r="486" spans="1:9" ht="24.75" x14ac:dyDescent="0.25">
      <c r="A486" s="14" t="s">
        <v>99</v>
      </c>
      <c r="B486" s="10" t="s">
        <v>152</v>
      </c>
      <c r="C486" s="10" t="s">
        <v>116</v>
      </c>
      <c r="D486" s="10" t="s">
        <v>118</v>
      </c>
      <c r="E486" s="10" t="s">
        <v>315</v>
      </c>
      <c r="F486" s="10" t="s">
        <v>100</v>
      </c>
      <c r="G486" s="33">
        <v>0</v>
      </c>
      <c r="H486" s="13">
        <v>0</v>
      </c>
      <c r="I486" s="13">
        <v>0</v>
      </c>
    </row>
    <row r="487" spans="1:9" ht="60.75" customHeight="1" x14ac:dyDescent="0.25">
      <c r="A487" s="14" t="s">
        <v>400</v>
      </c>
      <c r="B487" s="10" t="s">
        <v>152</v>
      </c>
      <c r="C487" s="10" t="s">
        <v>116</v>
      </c>
      <c r="D487" s="10" t="s">
        <v>118</v>
      </c>
      <c r="E487" s="10" t="s">
        <v>314</v>
      </c>
      <c r="F487" s="10"/>
      <c r="G487" s="13">
        <f>G488</f>
        <v>0</v>
      </c>
      <c r="H487" s="13">
        <f>H488</f>
        <v>0</v>
      </c>
      <c r="I487" s="13">
        <f>I488</f>
        <v>0</v>
      </c>
    </row>
    <row r="488" spans="1:9" ht="27" customHeight="1" x14ac:dyDescent="0.25">
      <c r="A488" s="14" t="s">
        <v>195</v>
      </c>
      <c r="B488" s="10" t="s">
        <v>152</v>
      </c>
      <c r="C488" s="10" t="s">
        <v>116</v>
      </c>
      <c r="D488" s="10" t="s">
        <v>118</v>
      </c>
      <c r="E488" s="10" t="s">
        <v>314</v>
      </c>
      <c r="F488" s="10" t="s">
        <v>100</v>
      </c>
      <c r="G488" s="33">
        <v>0</v>
      </c>
      <c r="H488" s="13">
        <v>0</v>
      </c>
      <c r="I488" s="13">
        <v>0</v>
      </c>
    </row>
    <row r="489" spans="1:9" ht="24.75" x14ac:dyDescent="0.25">
      <c r="A489" s="26" t="s">
        <v>196</v>
      </c>
      <c r="B489" s="8" t="s">
        <v>197</v>
      </c>
      <c r="C489" s="8"/>
      <c r="D489" s="8"/>
      <c r="E489" s="8"/>
      <c r="F489" s="8"/>
      <c r="G489" s="11">
        <f>G490</f>
        <v>1494.2</v>
      </c>
      <c r="H489" s="11">
        <f>H490</f>
        <v>1494.2</v>
      </c>
      <c r="I489" s="11">
        <f>I490</f>
        <v>1494.2</v>
      </c>
    </row>
    <row r="490" spans="1:9" x14ac:dyDescent="0.25">
      <c r="A490" s="9" t="s">
        <v>124</v>
      </c>
      <c r="B490" s="8" t="s">
        <v>197</v>
      </c>
      <c r="C490" s="8" t="s">
        <v>46</v>
      </c>
      <c r="D490" s="8"/>
      <c r="E490" s="8"/>
      <c r="F490" s="8"/>
      <c r="G490" s="11">
        <f t="shared" ref="G490:I490" si="55">G491</f>
        <v>1494.2</v>
      </c>
      <c r="H490" s="11">
        <f t="shared" si="55"/>
        <v>1494.2</v>
      </c>
      <c r="I490" s="11">
        <f t="shared" si="55"/>
        <v>1494.2</v>
      </c>
    </row>
    <row r="491" spans="1:9" ht="48.75" x14ac:dyDescent="0.25">
      <c r="A491" s="9" t="s">
        <v>198</v>
      </c>
      <c r="B491" s="8" t="s">
        <v>197</v>
      </c>
      <c r="C491" s="8" t="s">
        <v>46</v>
      </c>
      <c r="D491" s="8" t="s">
        <v>199</v>
      </c>
      <c r="E491" s="8"/>
      <c r="F491" s="8"/>
      <c r="G491" s="11">
        <f>G492+G496</f>
        <v>1494.2</v>
      </c>
      <c r="H491" s="11">
        <f>H492+H496</f>
        <v>1494.2</v>
      </c>
      <c r="I491" s="11">
        <f>I492+I496</f>
        <v>1494.2</v>
      </c>
    </row>
    <row r="492" spans="1:9" ht="48" x14ac:dyDescent="0.25">
      <c r="A492" s="17" t="s">
        <v>401</v>
      </c>
      <c r="B492" s="10" t="s">
        <v>197</v>
      </c>
      <c r="C492" s="10" t="s">
        <v>46</v>
      </c>
      <c r="D492" s="10" t="s">
        <v>199</v>
      </c>
      <c r="E492" s="10" t="s">
        <v>200</v>
      </c>
      <c r="F492" s="10"/>
      <c r="G492" s="13">
        <f>G493+G494+G495</f>
        <v>841.6</v>
      </c>
      <c r="H492" s="13">
        <f>H493+H494+H495</f>
        <v>841.6</v>
      </c>
      <c r="I492" s="13">
        <f>I493+I494+I495</f>
        <v>841.6</v>
      </c>
    </row>
    <row r="493" spans="1:9" ht="24.75" x14ac:dyDescent="0.25">
      <c r="A493" s="14" t="s">
        <v>156</v>
      </c>
      <c r="B493" s="10" t="s">
        <v>197</v>
      </c>
      <c r="C493" s="10" t="s">
        <v>46</v>
      </c>
      <c r="D493" s="10" t="s">
        <v>199</v>
      </c>
      <c r="E493" s="10" t="s">
        <v>200</v>
      </c>
      <c r="F493" s="10" t="s">
        <v>157</v>
      </c>
      <c r="G493" s="13">
        <v>835.6</v>
      </c>
      <c r="H493" s="13">
        <v>835.6</v>
      </c>
      <c r="I493" s="13">
        <v>835.6</v>
      </c>
    </row>
    <row r="494" spans="1:9" ht="24.75" x14ac:dyDescent="0.25">
      <c r="A494" s="14" t="s">
        <v>66</v>
      </c>
      <c r="B494" s="10" t="s">
        <v>197</v>
      </c>
      <c r="C494" s="10" t="s">
        <v>46</v>
      </c>
      <c r="D494" s="10" t="s">
        <v>199</v>
      </c>
      <c r="E494" s="10" t="s">
        <v>200</v>
      </c>
      <c r="F494" s="10" t="s">
        <v>67</v>
      </c>
      <c r="G494" s="13">
        <v>5</v>
      </c>
      <c r="H494" s="13">
        <v>5</v>
      </c>
      <c r="I494" s="13">
        <v>5</v>
      </c>
    </row>
    <row r="495" spans="1:9" x14ac:dyDescent="0.25">
      <c r="A495" s="14" t="s">
        <v>160</v>
      </c>
      <c r="B495" s="10" t="s">
        <v>197</v>
      </c>
      <c r="C495" s="10" t="s">
        <v>46</v>
      </c>
      <c r="D495" s="10" t="s">
        <v>199</v>
      </c>
      <c r="E495" s="10" t="s">
        <v>200</v>
      </c>
      <c r="F495" s="10" t="s">
        <v>161</v>
      </c>
      <c r="G495" s="13">
        <v>1</v>
      </c>
      <c r="H495" s="13">
        <v>1</v>
      </c>
      <c r="I495" s="13">
        <v>1</v>
      </c>
    </row>
    <row r="496" spans="1:9" ht="24.75" x14ac:dyDescent="0.25">
      <c r="A496" s="14" t="s">
        <v>201</v>
      </c>
      <c r="B496" s="10" t="s">
        <v>197</v>
      </c>
      <c r="C496" s="10" t="s">
        <v>46</v>
      </c>
      <c r="D496" s="10" t="s">
        <v>199</v>
      </c>
      <c r="E496" s="10" t="s">
        <v>202</v>
      </c>
      <c r="F496" s="10"/>
      <c r="G496" s="13">
        <f>G497+G498+G499</f>
        <v>652.6</v>
      </c>
      <c r="H496" s="13">
        <f>H497+H498+H499</f>
        <v>652.6</v>
      </c>
      <c r="I496" s="13">
        <f>I497+I498+I499</f>
        <v>652.6</v>
      </c>
    </row>
    <row r="497" spans="1:9" ht="24.75" x14ac:dyDescent="0.25">
      <c r="A497" s="14" t="s">
        <v>156</v>
      </c>
      <c r="B497" s="10" t="s">
        <v>197</v>
      </c>
      <c r="C497" s="10" t="s">
        <v>46</v>
      </c>
      <c r="D497" s="10" t="s">
        <v>199</v>
      </c>
      <c r="E497" s="10" t="s">
        <v>202</v>
      </c>
      <c r="F497" s="10" t="s">
        <v>157</v>
      </c>
      <c r="G497" s="13">
        <v>643.70000000000005</v>
      </c>
      <c r="H497" s="13">
        <v>643.70000000000005</v>
      </c>
      <c r="I497" s="13">
        <v>643.70000000000005</v>
      </c>
    </row>
    <row r="498" spans="1:9" ht="24.75" x14ac:dyDescent="0.25">
      <c r="A498" s="14" t="s">
        <v>66</v>
      </c>
      <c r="B498" s="10" t="s">
        <v>197</v>
      </c>
      <c r="C498" s="10" t="s">
        <v>46</v>
      </c>
      <c r="D498" s="10" t="s">
        <v>199</v>
      </c>
      <c r="E498" s="10" t="s">
        <v>202</v>
      </c>
      <c r="F498" s="10" t="s">
        <v>67</v>
      </c>
      <c r="G498" s="13">
        <v>7.9</v>
      </c>
      <c r="H498" s="13">
        <v>7.9</v>
      </c>
      <c r="I498" s="13">
        <v>7.9</v>
      </c>
    </row>
    <row r="499" spans="1:9" s="27" customFormat="1" x14ac:dyDescent="0.25">
      <c r="A499" s="14" t="s">
        <v>160</v>
      </c>
      <c r="B499" s="10" t="s">
        <v>197</v>
      </c>
      <c r="C499" s="10" t="s">
        <v>46</v>
      </c>
      <c r="D499" s="10" t="s">
        <v>199</v>
      </c>
      <c r="E499" s="10" t="s">
        <v>202</v>
      </c>
      <c r="F499" s="10" t="s">
        <v>161</v>
      </c>
      <c r="G499" s="13">
        <v>1</v>
      </c>
      <c r="H499" s="13">
        <v>1</v>
      </c>
      <c r="I499" s="13">
        <v>1</v>
      </c>
    </row>
    <row r="500" spans="1:9" s="27" customFormat="1" ht="36.75" x14ac:dyDescent="0.25">
      <c r="A500" s="26" t="s">
        <v>402</v>
      </c>
      <c r="B500" s="8" t="s">
        <v>203</v>
      </c>
      <c r="C500" s="8"/>
      <c r="D500" s="8"/>
      <c r="E500" s="8"/>
      <c r="F500" s="8"/>
      <c r="G500" s="11">
        <f>G506+G513+G522+G502</f>
        <v>17108.900000000001</v>
      </c>
      <c r="H500" s="11">
        <f>H506+H513+H522</f>
        <v>16943.300000000003</v>
      </c>
      <c r="I500" s="11">
        <f>I506+I513+I522</f>
        <v>16390.100000000002</v>
      </c>
    </row>
    <row r="501" spans="1:9" s="27" customFormat="1" x14ac:dyDescent="0.25">
      <c r="A501" s="9" t="s">
        <v>124</v>
      </c>
      <c r="B501" s="8" t="s">
        <v>203</v>
      </c>
      <c r="C501" s="8" t="s">
        <v>46</v>
      </c>
      <c r="D501" s="8"/>
      <c r="E501" s="8"/>
      <c r="F501" s="8"/>
      <c r="G501" s="11">
        <f t="shared" ref="G501:I502" si="56">G502</f>
        <v>18</v>
      </c>
      <c r="H501" s="11">
        <f t="shared" si="56"/>
        <v>0</v>
      </c>
      <c r="I501" s="11">
        <f t="shared" si="56"/>
        <v>0</v>
      </c>
    </row>
    <row r="502" spans="1:9" s="27" customFormat="1" x14ac:dyDescent="0.25">
      <c r="A502" s="9" t="s">
        <v>414</v>
      </c>
      <c r="B502" s="8" t="s">
        <v>203</v>
      </c>
      <c r="C502" s="8" t="s">
        <v>46</v>
      </c>
      <c r="D502" s="8" t="s">
        <v>75</v>
      </c>
      <c r="E502" s="8"/>
      <c r="F502" s="8"/>
      <c r="G502" s="11">
        <f t="shared" si="56"/>
        <v>18</v>
      </c>
      <c r="H502" s="11">
        <f t="shared" si="56"/>
        <v>0</v>
      </c>
      <c r="I502" s="11">
        <f t="shared" si="56"/>
        <v>0</v>
      </c>
    </row>
    <row r="503" spans="1:9" s="27" customFormat="1" x14ac:dyDescent="0.25">
      <c r="A503" s="14" t="s">
        <v>415</v>
      </c>
      <c r="B503" s="10" t="s">
        <v>203</v>
      </c>
      <c r="C503" s="10" t="s">
        <v>46</v>
      </c>
      <c r="D503" s="10" t="s">
        <v>75</v>
      </c>
      <c r="E503" s="10" t="s">
        <v>210</v>
      </c>
      <c r="F503" s="8"/>
      <c r="G503" s="13">
        <f>G504+G505</f>
        <v>18</v>
      </c>
      <c r="H503" s="13">
        <v>0</v>
      </c>
      <c r="I503" s="13">
        <v>0</v>
      </c>
    </row>
    <row r="504" spans="1:9" s="27" customFormat="1" x14ac:dyDescent="0.25">
      <c r="A504" s="14" t="s">
        <v>415</v>
      </c>
      <c r="B504" s="10" t="s">
        <v>203</v>
      </c>
      <c r="C504" s="10" t="s">
        <v>46</v>
      </c>
      <c r="D504" s="10" t="s">
        <v>75</v>
      </c>
      <c r="E504" s="10" t="s">
        <v>210</v>
      </c>
      <c r="F504" s="10" t="s">
        <v>416</v>
      </c>
      <c r="G504" s="13">
        <v>14</v>
      </c>
      <c r="H504" s="13">
        <v>0</v>
      </c>
      <c r="I504" s="13">
        <v>0</v>
      </c>
    </row>
    <row r="505" spans="1:9" s="27" customFormat="1" ht="16.5" customHeight="1" x14ac:dyDescent="0.25">
      <c r="A505" s="14" t="s">
        <v>160</v>
      </c>
      <c r="B505" s="10" t="s">
        <v>203</v>
      </c>
      <c r="C505" s="10" t="s">
        <v>46</v>
      </c>
      <c r="D505" s="10" t="s">
        <v>75</v>
      </c>
      <c r="E505" s="10" t="s">
        <v>210</v>
      </c>
      <c r="F505" s="10" t="s">
        <v>161</v>
      </c>
      <c r="G505" s="13">
        <v>4</v>
      </c>
      <c r="H505" s="13">
        <v>0</v>
      </c>
      <c r="I505" s="13">
        <v>0</v>
      </c>
    </row>
    <row r="506" spans="1:9" x14ac:dyDescent="0.25">
      <c r="A506" s="9" t="s">
        <v>138</v>
      </c>
      <c r="B506" s="8" t="s">
        <v>203</v>
      </c>
      <c r="C506" s="8" t="s">
        <v>10</v>
      </c>
      <c r="D506" s="8"/>
      <c r="E506" s="8"/>
      <c r="F506" s="8"/>
      <c r="G506" s="11">
        <f t="shared" ref="G506:I507" si="57">G507</f>
        <v>686.7</v>
      </c>
      <c r="H506" s="11">
        <f t="shared" si="57"/>
        <v>452.4</v>
      </c>
      <c r="I506" s="11">
        <f t="shared" si="57"/>
        <v>452.4</v>
      </c>
    </row>
    <row r="507" spans="1:9" ht="24.75" x14ac:dyDescent="0.25">
      <c r="A507" s="9" t="s">
        <v>11</v>
      </c>
      <c r="B507" s="8" t="s">
        <v>203</v>
      </c>
      <c r="C507" s="8" t="s">
        <v>10</v>
      </c>
      <c r="D507" s="8" t="s">
        <v>12</v>
      </c>
      <c r="E507" s="8"/>
      <c r="F507" s="8"/>
      <c r="G507" s="11">
        <f t="shared" si="57"/>
        <v>686.7</v>
      </c>
      <c r="H507" s="11">
        <f t="shared" si="57"/>
        <v>452.4</v>
      </c>
      <c r="I507" s="11">
        <f t="shared" si="57"/>
        <v>452.4</v>
      </c>
    </row>
    <row r="508" spans="1:9" ht="60.75" x14ac:dyDescent="0.25">
      <c r="A508" s="9" t="s">
        <v>394</v>
      </c>
      <c r="B508" s="8" t="s">
        <v>203</v>
      </c>
      <c r="C508" s="8" t="s">
        <v>10</v>
      </c>
      <c r="D508" s="8" t="s">
        <v>12</v>
      </c>
      <c r="E508" s="8" t="s">
        <v>251</v>
      </c>
      <c r="F508" s="8"/>
      <c r="G508" s="11">
        <f>G509+G511</f>
        <v>686.7</v>
      </c>
      <c r="H508" s="11">
        <f>H509+H511</f>
        <v>452.4</v>
      </c>
      <c r="I508" s="11">
        <f>I509+I511</f>
        <v>452.4</v>
      </c>
    </row>
    <row r="509" spans="1:9" ht="24.75" x14ac:dyDescent="0.25">
      <c r="A509" s="14" t="s">
        <v>403</v>
      </c>
      <c r="B509" s="10" t="s">
        <v>203</v>
      </c>
      <c r="C509" s="10" t="s">
        <v>10</v>
      </c>
      <c r="D509" s="10" t="s">
        <v>12</v>
      </c>
      <c r="E509" s="10" t="s">
        <v>252</v>
      </c>
      <c r="F509" s="10"/>
      <c r="G509" s="13">
        <f t="shared" ref="G509:I509" si="58">G510</f>
        <v>367.3</v>
      </c>
      <c r="H509" s="13">
        <f t="shared" si="58"/>
        <v>277.3</v>
      </c>
      <c r="I509" s="13">
        <f t="shared" si="58"/>
        <v>277.3</v>
      </c>
    </row>
    <row r="510" spans="1:9" ht="24.75" x14ac:dyDescent="0.25">
      <c r="A510" s="14" t="s">
        <v>66</v>
      </c>
      <c r="B510" s="10" t="s">
        <v>203</v>
      </c>
      <c r="C510" s="10" t="s">
        <v>10</v>
      </c>
      <c r="D510" s="10" t="s">
        <v>12</v>
      </c>
      <c r="E510" s="10" t="s">
        <v>252</v>
      </c>
      <c r="F510" s="10" t="s">
        <v>67</v>
      </c>
      <c r="G510" s="13">
        <v>367.3</v>
      </c>
      <c r="H510" s="13">
        <v>277.3</v>
      </c>
      <c r="I510" s="13">
        <v>277.3</v>
      </c>
    </row>
    <row r="511" spans="1:9" ht="24.75" x14ac:dyDescent="0.25">
      <c r="A511" s="14" t="s">
        <v>404</v>
      </c>
      <c r="B511" s="10" t="s">
        <v>203</v>
      </c>
      <c r="C511" s="10" t="s">
        <v>10</v>
      </c>
      <c r="D511" s="10" t="s">
        <v>12</v>
      </c>
      <c r="E511" s="10" t="s">
        <v>263</v>
      </c>
      <c r="F511" s="10"/>
      <c r="G511" s="13">
        <f>G512</f>
        <v>319.39999999999998</v>
      </c>
      <c r="H511" s="13">
        <f>H512</f>
        <v>175.1</v>
      </c>
      <c r="I511" s="13">
        <f>I512</f>
        <v>175.1</v>
      </c>
    </row>
    <row r="512" spans="1:9" ht="24.75" x14ac:dyDescent="0.25">
      <c r="A512" s="14" t="s">
        <v>66</v>
      </c>
      <c r="B512" s="10" t="s">
        <v>203</v>
      </c>
      <c r="C512" s="10" t="s">
        <v>10</v>
      </c>
      <c r="D512" s="10" t="s">
        <v>12</v>
      </c>
      <c r="E512" s="10" t="s">
        <v>263</v>
      </c>
      <c r="F512" s="10" t="s">
        <v>67</v>
      </c>
      <c r="G512" s="13">
        <v>319.39999999999998</v>
      </c>
      <c r="H512" s="13">
        <v>175.1</v>
      </c>
      <c r="I512" s="13">
        <v>175.1</v>
      </c>
    </row>
    <row r="513" spans="1:9" x14ac:dyDescent="0.25">
      <c r="A513" s="15" t="s">
        <v>189</v>
      </c>
      <c r="B513" s="8" t="s">
        <v>203</v>
      </c>
      <c r="C513" s="8" t="s">
        <v>163</v>
      </c>
      <c r="D513" s="8"/>
      <c r="E513" s="10"/>
      <c r="F513" s="10"/>
      <c r="G513" s="11">
        <f t="shared" ref="G513:I514" si="59">G514</f>
        <v>1116.3</v>
      </c>
      <c r="H513" s="11">
        <f t="shared" si="59"/>
        <v>2512</v>
      </c>
      <c r="I513" s="11">
        <f t="shared" si="59"/>
        <v>2512</v>
      </c>
    </row>
    <row r="514" spans="1:9" x14ac:dyDescent="0.25">
      <c r="A514" s="15" t="s">
        <v>190</v>
      </c>
      <c r="B514" s="8" t="s">
        <v>203</v>
      </c>
      <c r="C514" s="8" t="s">
        <v>163</v>
      </c>
      <c r="D514" s="8" t="s">
        <v>46</v>
      </c>
      <c r="E514" s="10"/>
      <c r="F514" s="10"/>
      <c r="G514" s="11">
        <f>G515</f>
        <v>1116.3</v>
      </c>
      <c r="H514" s="11">
        <f t="shared" si="59"/>
        <v>2512</v>
      </c>
      <c r="I514" s="11">
        <f t="shared" si="59"/>
        <v>2512</v>
      </c>
    </row>
    <row r="515" spans="1:9" ht="60.75" x14ac:dyDescent="0.25">
      <c r="A515" s="9" t="s">
        <v>394</v>
      </c>
      <c r="B515" s="8" t="s">
        <v>203</v>
      </c>
      <c r="C515" s="8" t="s">
        <v>163</v>
      </c>
      <c r="D515" s="8" t="s">
        <v>46</v>
      </c>
      <c r="E515" s="8" t="s">
        <v>251</v>
      </c>
      <c r="F515" s="8"/>
      <c r="G515" s="11">
        <f>G516+G518+G520</f>
        <v>1116.3</v>
      </c>
      <c r="H515" s="11">
        <f t="shared" ref="H515:I515" si="60">H516+H518+H520</f>
        <v>2512</v>
      </c>
      <c r="I515" s="11">
        <f t="shared" si="60"/>
        <v>2512</v>
      </c>
    </row>
    <row r="516" spans="1:9" ht="15" customHeight="1" x14ac:dyDescent="0.25">
      <c r="A516" s="14" t="s">
        <v>204</v>
      </c>
      <c r="B516" s="10" t="s">
        <v>203</v>
      </c>
      <c r="C516" s="10" t="s">
        <v>163</v>
      </c>
      <c r="D516" s="10" t="s">
        <v>46</v>
      </c>
      <c r="E516" s="10" t="s">
        <v>253</v>
      </c>
      <c r="F516" s="10"/>
      <c r="G516" s="13">
        <f>G517</f>
        <v>936.5</v>
      </c>
      <c r="H516" s="13">
        <f>H517</f>
        <v>2341</v>
      </c>
      <c r="I516" s="13">
        <f>I517</f>
        <v>2341</v>
      </c>
    </row>
    <row r="517" spans="1:9" ht="27.75" customHeight="1" x14ac:dyDescent="0.25">
      <c r="A517" s="14" t="s">
        <v>66</v>
      </c>
      <c r="B517" s="10" t="s">
        <v>203</v>
      </c>
      <c r="C517" s="10" t="s">
        <v>163</v>
      </c>
      <c r="D517" s="10" t="s">
        <v>46</v>
      </c>
      <c r="E517" s="10" t="s">
        <v>253</v>
      </c>
      <c r="F517" s="10" t="s">
        <v>67</v>
      </c>
      <c r="G517" s="35">
        <v>936.5</v>
      </c>
      <c r="H517" s="13">
        <v>2341</v>
      </c>
      <c r="I517" s="13">
        <v>2341</v>
      </c>
    </row>
    <row r="518" spans="1:9" ht="36.75" x14ac:dyDescent="0.25">
      <c r="A518" s="14" t="s">
        <v>264</v>
      </c>
      <c r="B518" s="10" t="s">
        <v>203</v>
      </c>
      <c r="C518" s="10" t="s">
        <v>163</v>
      </c>
      <c r="D518" s="10" t="s">
        <v>46</v>
      </c>
      <c r="E518" s="10" t="s">
        <v>265</v>
      </c>
      <c r="F518" s="10"/>
      <c r="G518" s="13">
        <f>G519</f>
        <v>121</v>
      </c>
      <c r="H518" s="13">
        <f>H519</f>
        <v>121</v>
      </c>
      <c r="I518" s="13">
        <f>I519</f>
        <v>121</v>
      </c>
    </row>
    <row r="519" spans="1:9" ht="24.75" x14ac:dyDescent="0.25">
      <c r="A519" s="14" t="s">
        <v>66</v>
      </c>
      <c r="B519" s="10" t="s">
        <v>203</v>
      </c>
      <c r="C519" s="10" t="s">
        <v>163</v>
      </c>
      <c r="D519" s="10" t="s">
        <v>46</v>
      </c>
      <c r="E519" s="10" t="s">
        <v>265</v>
      </c>
      <c r="F519" s="10" t="s">
        <v>67</v>
      </c>
      <c r="G519" s="13">
        <v>121</v>
      </c>
      <c r="H519" s="13">
        <v>121</v>
      </c>
      <c r="I519" s="13">
        <v>121</v>
      </c>
    </row>
    <row r="520" spans="1:9" ht="36.75" x14ac:dyDescent="0.25">
      <c r="A520" s="14" t="s">
        <v>342</v>
      </c>
      <c r="B520" s="10" t="s">
        <v>203</v>
      </c>
      <c r="C520" s="10" t="s">
        <v>163</v>
      </c>
      <c r="D520" s="10" t="s">
        <v>46</v>
      </c>
      <c r="E520" s="10" t="s">
        <v>287</v>
      </c>
      <c r="F520" s="10"/>
      <c r="G520" s="13">
        <f>G521</f>
        <v>58.8</v>
      </c>
      <c r="H520" s="13">
        <f>H521</f>
        <v>50</v>
      </c>
      <c r="I520" s="13">
        <f>I521</f>
        <v>50</v>
      </c>
    </row>
    <row r="521" spans="1:9" ht="24.75" x14ac:dyDescent="0.25">
      <c r="A521" s="14" t="s">
        <v>66</v>
      </c>
      <c r="B521" s="10" t="s">
        <v>203</v>
      </c>
      <c r="C521" s="10" t="s">
        <v>163</v>
      </c>
      <c r="D521" s="10" t="s">
        <v>46</v>
      </c>
      <c r="E521" s="10" t="s">
        <v>287</v>
      </c>
      <c r="F521" s="10" t="s">
        <v>67</v>
      </c>
      <c r="G521" s="35">
        <v>58.8</v>
      </c>
      <c r="H521" s="13">
        <v>50</v>
      </c>
      <c r="I521" s="13">
        <v>50</v>
      </c>
    </row>
    <row r="522" spans="1:9" s="27" customFormat="1" ht="15.75" customHeight="1" x14ac:dyDescent="0.25">
      <c r="A522" s="9" t="s">
        <v>115</v>
      </c>
      <c r="B522" s="8" t="s">
        <v>203</v>
      </c>
      <c r="C522" s="8" t="s">
        <v>116</v>
      </c>
      <c r="D522" s="8"/>
      <c r="E522" s="8"/>
      <c r="F522" s="8"/>
      <c r="G522" s="11">
        <f>G527+G523</f>
        <v>15287.900000000001</v>
      </c>
      <c r="H522" s="11">
        <f>H527+H523</f>
        <v>13978.900000000001</v>
      </c>
      <c r="I522" s="11">
        <f>I527+I523</f>
        <v>13425.7</v>
      </c>
    </row>
    <row r="523" spans="1:9" s="27" customFormat="1" ht="15" customHeight="1" x14ac:dyDescent="0.25">
      <c r="A523" s="29" t="s">
        <v>117</v>
      </c>
      <c r="B523" s="8" t="s">
        <v>203</v>
      </c>
      <c r="C523" s="8" t="s">
        <v>116</v>
      </c>
      <c r="D523" s="8" t="s">
        <v>118</v>
      </c>
      <c r="E523" s="8"/>
      <c r="F523" s="8"/>
      <c r="G523" s="11">
        <f t="shared" ref="G523:I525" si="61">G524</f>
        <v>1933</v>
      </c>
      <c r="H523" s="11">
        <f t="shared" si="61"/>
        <v>553.20000000000005</v>
      </c>
      <c r="I523" s="11">
        <f t="shared" si="61"/>
        <v>0</v>
      </c>
    </row>
    <row r="524" spans="1:9" s="27" customFormat="1" ht="48.75" x14ac:dyDescent="0.25">
      <c r="A524" s="9" t="s">
        <v>407</v>
      </c>
      <c r="B524" s="8" t="s">
        <v>203</v>
      </c>
      <c r="C524" s="8" t="s">
        <v>116</v>
      </c>
      <c r="D524" s="8" t="s">
        <v>118</v>
      </c>
      <c r="E524" s="8" t="s">
        <v>329</v>
      </c>
      <c r="F524" s="8"/>
      <c r="G524" s="11">
        <f t="shared" si="61"/>
        <v>1933</v>
      </c>
      <c r="H524" s="11">
        <f t="shared" si="61"/>
        <v>553.20000000000005</v>
      </c>
      <c r="I524" s="11">
        <f t="shared" si="61"/>
        <v>0</v>
      </c>
    </row>
    <row r="525" spans="1:9" s="27" customFormat="1" ht="38.25" customHeight="1" x14ac:dyDescent="0.25">
      <c r="A525" s="14" t="s">
        <v>330</v>
      </c>
      <c r="B525" s="10" t="s">
        <v>203</v>
      </c>
      <c r="C525" s="10" t="s">
        <v>116</v>
      </c>
      <c r="D525" s="10" t="s">
        <v>118</v>
      </c>
      <c r="E525" s="10" t="s">
        <v>331</v>
      </c>
      <c r="F525" s="10"/>
      <c r="G525" s="11">
        <f t="shared" si="61"/>
        <v>1933</v>
      </c>
      <c r="H525" s="11">
        <f t="shared" si="61"/>
        <v>553.20000000000005</v>
      </c>
      <c r="I525" s="11">
        <f t="shared" si="61"/>
        <v>0</v>
      </c>
    </row>
    <row r="526" spans="1:9" s="27" customFormat="1" ht="24.75" x14ac:dyDescent="0.25">
      <c r="A526" s="14" t="s">
        <v>87</v>
      </c>
      <c r="B526" s="10" t="s">
        <v>203</v>
      </c>
      <c r="C526" s="10" t="s">
        <v>116</v>
      </c>
      <c r="D526" s="10" t="s">
        <v>118</v>
      </c>
      <c r="E526" s="10" t="s">
        <v>331</v>
      </c>
      <c r="F526" s="10" t="s">
        <v>88</v>
      </c>
      <c r="G526" s="11">
        <v>1933</v>
      </c>
      <c r="H526" s="11">
        <v>553.20000000000005</v>
      </c>
      <c r="I526" s="11">
        <v>0</v>
      </c>
    </row>
    <row r="527" spans="1:9" s="27" customFormat="1" x14ac:dyDescent="0.25">
      <c r="A527" s="9" t="s">
        <v>120</v>
      </c>
      <c r="B527" s="10" t="s">
        <v>203</v>
      </c>
      <c r="C527" s="8" t="s">
        <v>116</v>
      </c>
      <c r="D527" s="8" t="s">
        <v>10</v>
      </c>
      <c r="E527" s="8"/>
      <c r="F527" s="8"/>
      <c r="G527" s="11">
        <f t="shared" ref="G527:I528" si="62">G528</f>
        <v>13354.900000000001</v>
      </c>
      <c r="H527" s="11">
        <f t="shared" si="62"/>
        <v>13425.7</v>
      </c>
      <c r="I527" s="11">
        <f t="shared" si="62"/>
        <v>13425.7</v>
      </c>
    </row>
    <row r="528" spans="1:9" ht="36.75" x14ac:dyDescent="0.25">
      <c r="A528" s="9" t="s">
        <v>240</v>
      </c>
      <c r="B528" s="10" t="s">
        <v>203</v>
      </c>
      <c r="C528" s="8" t="s">
        <v>116</v>
      </c>
      <c r="D528" s="8" t="s">
        <v>10</v>
      </c>
      <c r="E528" s="8" t="s">
        <v>38</v>
      </c>
      <c r="F528" s="8"/>
      <c r="G528" s="11">
        <f t="shared" si="62"/>
        <v>13354.900000000001</v>
      </c>
      <c r="H528" s="11">
        <f t="shared" si="62"/>
        <v>13425.7</v>
      </c>
      <c r="I528" s="11">
        <f t="shared" si="62"/>
        <v>13425.7</v>
      </c>
    </row>
    <row r="529" spans="1:9" x14ac:dyDescent="0.25">
      <c r="A529" s="9" t="s">
        <v>114</v>
      </c>
      <c r="B529" s="10" t="s">
        <v>203</v>
      </c>
      <c r="C529" s="8" t="s">
        <v>116</v>
      </c>
      <c r="D529" s="8" t="s">
        <v>10</v>
      </c>
      <c r="E529" s="8" t="s">
        <v>42</v>
      </c>
      <c r="F529" s="8"/>
      <c r="G529" s="11">
        <f>G530+G532</f>
        <v>13354.900000000001</v>
      </c>
      <c r="H529" s="11">
        <f>H530+H532</f>
        <v>13425.7</v>
      </c>
      <c r="I529" s="11">
        <f>I530+I532</f>
        <v>13425.7</v>
      </c>
    </row>
    <row r="530" spans="1:9" ht="48" x14ac:dyDescent="0.25">
      <c r="A530" s="18" t="s">
        <v>405</v>
      </c>
      <c r="B530" s="10" t="s">
        <v>203</v>
      </c>
      <c r="C530" s="10" t="s">
        <v>116</v>
      </c>
      <c r="D530" s="10" t="s">
        <v>10</v>
      </c>
      <c r="E530" s="10" t="s">
        <v>318</v>
      </c>
      <c r="F530" s="10"/>
      <c r="G530" s="13">
        <f>G531</f>
        <v>2296.8000000000002</v>
      </c>
      <c r="H530" s="13">
        <f>H531</f>
        <v>2388.6</v>
      </c>
      <c r="I530" s="13">
        <f>I531</f>
        <v>2388.6</v>
      </c>
    </row>
    <row r="531" spans="1:9" x14ac:dyDescent="0.25">
      <c r="A531" s="14" t="s">
        <v>205</v>
      </c>
      <c r="B531" s="10" t="s">
        <v>203</v>
      </c>
      <c r="C531" s="10" t="s">
        <v>116</v>
      </c>
      <c r="D531" s="10" t="s">
        <v>10</v>
      </c>
      <c r="E531" s="10" t="s">
        <v>318</v>
      </c>
      <c r="F531" s="10" t="s">
        <v>206</v>
      </c>
      <c r="G531" s="13">
        <v>2296.8000000000002</v>
      </c>
      <c r="H531" s="13">
        <v>2388.6</v>
      </c>
      <c r="I531" s="13">
        <v>2388.6</v>
      </c>
    </row>
    <row r="532" spans="1:9" ht="60.75" x14ac:dyDescent="0.25">
      <c r="A532" s="14" t="s">
        <v>241</v>
      </c>
      <c r="B532" s="10" t="s">
        <v>203</v>
      </c>
      <c r="C532" s="10" t="s">
        <v>116</v>
      </c>
      <c r="D532" s="10" t="s">
        <v>10</v>
      </c>
      <c r="E532" s="10" t="s">
        <v>319</v>
      </c>
      <c r="F532" s="10"/>
      <c r="G532" s="13">
        <f>G533</f>
        <v>11058.1</v>
      </c>
      <c r="H532" s="13">
        <f>H533</f>
        <v>11037.1</v>
      </c>
      <c r="I532" s="13">
        <f>I533</f>
        <v>11037.1</v>
      </c>
    </row>
    <row r="533" spans="1:9" x14ac:dyDescent="0.25">
      <c r="A533" s="14" t="s">
        <v>205</v>
      </c>
      <c r="B533" s="10" t="s">
        <v>203</v>
      </c>
      <c r="C533" s="10" t="s">
        <v>116</v>
      </c>
      <c r="D533" s="10" t="s">
        <v>10</v>
      </c>
      <c r="E533" s="10" t="s">
        <v>319</v>
      </c>
      <c r="F533" s="10" t="s">
        <v>206</v>
      </c>
      <c r="G533" s="13">
        <v>11058.1</v>
      </c>
      <c r="H533" s="13">
        <v>11037.1</v>
      </c>
      <c r="I533" s="13">
        <v>11037.1</v>
      </c>
    </row>
    <row r="534" spans="1:9" x14ac:dyDescent="0.25">
      <c r="A534" s="9" t="s">
        <v>408</v>
      </c>
      <c r="B534" s="8"/>
      <c r="C534" s="8"/>
      <c r="D534" s="8"/>
      <c r="E534" s="8"/>
      <c r="F534" s="8"/>
      <c r="G534" s="36">
        <f>G11+G136+G315+G363+G489+G500</f>
        <v>487236.52999999997</v>
      </c>
      <c r="H534" s="11">
        <f>H11+H136+H315+H363+H489+H500</f>
        <v>447495</v>
      </c>
      <c r="I534" s="11">
        <f>I11+I136+I315+I363+I489+I500</f>
        <v>482924.6</v>
      </c>
    </row>
    <row r="537" spans="1:9" x14ac:dyDescent="0.25">
      <c r="H537" s="22"/>
      <c r="I537" s="22"/>
    </row>
    <row r="538" spans="1:9" x14ac:dyDescent="0.25">
      <c r="E538" s="22"/>
      <c r="I538" s="22"/>
    </row>
    <row r="540" spans="1:9" x14ac:dyDescent="0.25">
      <c r="H540" s="22"/>
      <c r="I540" s="22"/>
    </row>
    <row r="541" spans="1:9" x14ac:dyDescent="0.25">
      <c r="H541" s="22"/>
      <c r="I541" s="22"/>
    </row>
    <row r="542" spans="1:9" x14ac:dyDescent="0.25">
      <c r="H542" s="22"/>
    </row>
  </sheetData>
  <mergeCells count="8">
    <mergeCell ref="A8:G8"/>
    <mergeCell ref="H9:I9"/>
    <mergeCell ref="E1:I1"/>
    <mergeCell ref="E2:I2"/>
    <mergeCell ref="E3:I3"/>
    <mergeCell ref="E4:I4"/>
    <mergeCell ref="A6:G6"/>
    <mergeCell ref="A7:G7"/>
  </mergeCells>
  <pageMargins left="0.70866141732283472" right="0.11811023622047245" top="0.35433070866141736" bottom="0.35433070866141736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2023-2025</vt:lpstr>
      <vt:lpstr>Лист1 (2)</vt:lpstr>
      <vt:lpstr>Лист2</vt:lpstr>
      <vt:lpstr>Лист3</vt:lpstr>
      <vt:lpstr>'2023-2025'!Область_печати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2023-12-05T11:28:26Z</dcterms:modified>
</cp:coreProperties>
</file>