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385" windowWidth="12120" windowHeight="5730"/>
  </bookViews>
  <sheets>
    <sheet name="2023-2025" sheetId="1" r:id="rId1"/>
    <sheet name="в рублях" sheetId="5" r:id="rId2"/>
    <sheet name="Лист3" sheetId="3" r:id="rId3"/>
  </sheets>
  <definedNames>
    <definedName name="_xlnm.Print_Area" localSheetId="0">'2023-2025'!$A$1:$F$148</definedName>
    <definedName name="_xlnm.Print_Area" localSheetId="1">'в рублях'!$A$1:$F$131</definedName>
  </definedNames>
  <calcPr calcId="145621"/>
</workbook>
</file>

<file path=xl/calcChain.xml><?xml version="1.0" encoding="utf-8"?>
<calcChain xmlns="http://schemas.openxmlformats.org/spreadsheetml/2006/main">
  <c r="C110" i="1" l="1"/>
  <c r="C18" i="1" l="1"/>
  <c r="C146" i="1" l="1"/>
  <c r="C142" i="1"/>
  <c r="E67" i="1" l="1"/>
  <c r="D67" i="1"/>
  <c r="C67" i="1"/>
  <c r="C102" i="5" l="1"/>
  <c r="C18" i="5" l="1"/>
  <c r="E18" i="1" l="1"/>
  <c r="D18" i="1"/>
  <c r="E59" i="5" l="1"/>
  <c r="D59" i="5"/>
  <c r="C59" i="5"/>
  <c r="E18" i="5" l="1"/>
  <c r="D18" i="5"/>
  <c r="E110" i="1" l="1"/>
  <c r="D110" i="1" l="1"/>
  <c r="C128" i="5" l="1"/>
  <c r="C125" i="5"/>
  <c r="E102" i="5"/>
  <c r="D102" i="5"/>
  <c r="E13" i="5"/>
  <c r="E12" i="5" s="1"/>
  <c r="D13" i="5"/>
  <c r="C13" i="5"/>
  <c r="C12" i="5" s="1"/>
  <c r="D12" i="5"/>
  <c r="D11" i="5" l="1"/>
  <c r="D10" i="5" s="1"/>
  <c r="E11" i="5"/>
  <c r="E10" i="5" s="1"/>
  <c r="C11" i="5"/>
  <c r="C10" i="5" s="1"/>
  <c r="C13" i="1" l="1"/>
  <c r="C12" i="1" s="1"/>
  <c r="C11" i="1" s="1"/>
  <c r="C10" i="1" s="1"/>
  <c r="C137" i="1" l="1"/>
  <c r="C134" i="1" l="1"/>
  <c r="E13" i="1" l="1"/>
  <c r="E12" i="1" s="1"/>
  <c r="E11" i="1" s="1"/>
  <c r="E10" i="1" s="1"/>
  <c r="D13" i="1"/>
  <c r="D12" i="1" s="1"/>
  <c r="D11" i="1" s="1"/>
  <c r="D10" i="1" s="1"/>
</calcChain>
</file>

<file path=xl/sharedStrings.xml><?xml version="1.0" encoding="utf-8"?>
<sst xmlns="http://schemas.openxmlformats.org/spreadsheetml/2006/main" count="532" uniqueCount="260">
  <si>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</si>
  <si>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</si>
  <si>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</si>
  <si>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</si>
  <si>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</si>
  <si>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</si>
  <si>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</si>
  <si>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</si>
  <si>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Субвенция бюджетам муниципальных районов на осуществление отдельных государственных полномочий по оказанию социальной поддержки обучающимся, воспитанникам образовательных организаций</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</si>
  <si>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</si>
  <si>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</si>
  <si>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</si>
  <si>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возмещение затрат по содержанию штатных единиц, осуществляющих переданные отдельные государственные полномочия области</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</si>
  <si>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</si>
  <si>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</si>
  <si>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</si>
  <si>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нормами</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</si>
  <si>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</si>
  <si>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</si>
  <si>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000 2 02 39999 05 0000 151</t>
  </si>
  <si>
    <t>Субвенции бюджетам муниципальных районов  на осуществление  отдельных государственных полномочий по выплате социального пособия на погребение и возмещению стоимости  услуг, предоставляемых согласно гарантированному перечню услуг по погребению</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</si>
  <si>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</si>
  <si>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</si>
  <si>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</si>
  <si>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</si>
  <si>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</si>
  <si>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</si>
  <si>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</si>
  <si>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</si>
  <si>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</si>
  <si>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</si>
  <si>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</si>
  <si>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</si>
  <si>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</si>
  <si>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</si>
  <si>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</si>
  <si>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</si>
  <si>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</si>
  <si>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</si>
  <si>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</si>
  <si>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</si>
  <si>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</si>
  <si>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</si>
  <si>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</si>
  <si>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</si>
  <si>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</si>
  <si>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</si>
  <si>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</si>
  <si>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</si>
  <si>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</si>
  <si>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</si>
  <si>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</si>
  <si>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</si>
  <si>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</si>
  <si>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</si>
  <si>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</si>
  <si>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</si>
  <si>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</si>
  <si>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</si>
  <si>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</si>
  <si>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</si>
  <si>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</si>
  <si>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</si>
  <si>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</si>
  <si>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</si>
  <si>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</si>
  <si>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</si>
  <si>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</si>
  <si>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</si>
  <si>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</si>
  <si>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</si>
  <si>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</si>
  <si>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</si>
  <si>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</si>
  <si>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</si>
  <si>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</si>
  <si>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</si>
  <si>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</si>
  <si>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</si>
  <si>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</si>
  <si>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</si>
  <si>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</si>
  <si>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</si>
  <si>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</si>
  <si>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</si>
  <si>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</si>
  <si>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</si>
  <si>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</si>
  <si>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</si>
  <si>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</si>
  <si>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</si>
  <si>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</si>
  <si>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</si>
  <si>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</si>
  <si>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</si>
  <si>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</si>
  <si>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</si>
  <si>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</si>
  <si>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</si>
  <si>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</si>
  <si>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</si>
  <si>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</si>
  <si>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</si>
  <si>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</si>
  <si>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</si>
  <si>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Субвенции бюджетам муниципальных районов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</si>
  <si>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000 2 02 25497 05 0000 150</t>
  </si>
  <si>
    <t>000 2 02 30024 05 7002 150</t>
  </si>
  <si>
    <t>000 2 02 25210 05 0000 150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</si>
  <si>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осуществляемое образовательными организациями,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</si>
  <si>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</si>
  <si>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</si>
  <si>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</si>
  <si>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</si>
  <si>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</si>
  <si>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</si>
  <si>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</si>
  <si>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</si>
  <si>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</si>
  <si>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</si>
  <si>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</si>
  <si>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</si>
  <si>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</si>
  <si>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</si>
  <si>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</si>
  <si>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</si>
  <si>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</si>
  <si>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</si>
  <si>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</si>
  <si>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</si>
  <si>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</si>
  <si>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</si>
  <si>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</si>
  <si>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</si>
  <si>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</si>
  <si>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</si>
  <si>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</si>
  <si>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</si>
  <si>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собственности жилых помещений, расположенных на территории Новгородской области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</si>
  <si>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</si>
  <si>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</si>
  <si>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</si>
  <si>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</si>
  <si>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</si>
  <si>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</si>
  <si>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</si>
  <si>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</si>
  <si>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</si>
  <si>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</si>
  <si>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</si>
  <si>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</si>
  <si>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</si>
  <si>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</si>
  <si>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2023 год</t>
  </si>
  <si>
    <t>000 2 02 49999 05 7202 150</t>
  </si>
  <si>
    <t xml:space="preserve">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 </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</si>
  <si>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</si>
  <si>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</si>
  <si>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</si>
  <si>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</si>
  <si>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</si>
  <si>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</si>
  <si>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</si>
  <si>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</si>
  <si>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</si>
  <si>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000 2 02 35469 05 0000 150</t>
  </si>
  <si>
    <t>Субвенции бюджетам муниципальных районов на проведение Всероссийской переписи населения 2021 года</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</si>
  <si>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</si>
  <si>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</si>
  <si>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</si>
  <si>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</si>
  <si>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</si>
  <si>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</si>
  <si>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</si>
  <si>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</si>
  <si>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</si>
  <si>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</si>
  <si>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</si>
  <si>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Иные межбюджетные трансферты бюджетам муниципальных районов, муниципальных округов, городского округа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</si>
  <si>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</si>
  <si>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</si>
  <si>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</si>
  <si>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</si>
  <si>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</si>
  <si>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</si>
  <si>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</si>
  <si>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</si>
  <si>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</si>
  <si>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</si>
  <si>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Иные межбюджетные трансферты бюджетам муниципальных районов, муниципальных округов Новгородской области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</si>
  <si>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</si>
  <si>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</si>
  <si>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</si>
  <si>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</si>
  <si>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</si>
  <si>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</si>
  <si>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</si>
  <si>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</si>
  <si>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</si>
  <si>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</si>
  <si>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</si>
  <si>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</si>
  <si>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</si>
  <si>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</si>
  <si>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</si>
  <si>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</si>
  <si>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</si>
  <si>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</si>
  <si>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</si>
  <si>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</si>
  <si>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 Объем межбюджетных трансфертов, получаемых из других бюджетов бюджетной системы
Российской Федерации на 2023 год и на плановый период 2024 и 2025 годов
</t>
  </si>
  <si>
    <t>2025 год</t>
  </si>
  <si>
    <t xml:space="preserve">Субсидии бюджетам муниципальных районов на реализацию мероприятий по модернизации школьных систем образования </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</si>
  <si>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правилами сбора, утилизации и уничтожения биологических отходов</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</si>
  <si>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</si>
  <si>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</si>
  <si>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</si>
  <si>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</si>
  <si>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Субсидий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2023-2024 годы</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</si>
  <si>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</si>
  <si>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</si>
  <si>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 на 2023 год и на плановый период 2024 и 2025 годов</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</si>
  <si>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 на 2023-2024  годы</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</si>
  <si>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  на  2023 - 2024 годы</t>
  </si>
  <si>
    <t>Субсидии бюджетам муниципальных районов, муниципальных округов, городского округа, поселений области  на поддержку отрасли культуры, на 2023 год и на плановый период 2024 и 2025 годов</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</si>
  <si>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на 2023 год </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</si>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</sst>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b/>
      <sz val="11"/>
      <name val="Times New Roman"/>
      <family val="1"/>
      <charset val="204"/>
    </font>
    <font>
      <b/>
      <sz val="11"/>
      <color rgb="FF0070C0"/>
      <name val="Times New Roman"/>
      <family val="1"/>
      <charset val="204"/>
    </font>
    <font>
      <b/>
      <sz val="10"/>
      <color rgb="FF0070C0"/>
      <name val="Times New Roman"/>
      <family val="1"/>
      <charset val="204"/>
    </font>
    <font>
      <sz val="10"/>
      <color rgb="FFFF0000"/>
      <name val="Times New Roman"/>
      <family val="1"/>
      <charset val="204"/>
    </font>
    <font>
      <sz val="10"/>
      <color theme="9"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1" fillId="0" borderId="0" xfId="0" applyFont="1" applyFill="1" applyBorder="1" applyAlignment="1">
      <alignment horizontal="center" vertical="top"/>
    </xf>
    <xf numFmtId="164" fontId="3" fillId="2" borderId="1" xfId="0" applyNumberFormat="1" applyFont="1" applyFill="1" applyBorder="1" applyAlignment="1">
      <alignment vertical="top"/>
    </xf>
    <xf numFmtId="164" fontId="2" fillId="2" borderId="2" xfId="0" applyNumberFormat="1" applyFont="1" applyFill="1" applyBorder="1" applyAlignment="1">
      <alignment vertical="top"/>
    </xf>
    <xf numFmtId="164" fontId="2" fillId="2" borderId="1" xfId="0" applyNumberFormat="1" applyFont="1" applyFill="1" applyBorder="1" applyAlignment="1">
      <alignment vertical="top"/>
    </xf>
    <xf numFmtId="164" fontId="2" fillId="0" borderId="1" xfId="0" applyNumberFormat="1" applyFont="1" applyBorder="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1" xfId="0" applyNumberFormat="1" applyFont="1" applyBorder="1" applyAlignment="1">
      <alignment horizontal="left" vertical="top"/>
    </xf>
    <xf numFmtId="0" fontId="2" fillId="0" borderId="1" xfId="0" applyFont="1" applyBorder="1" applyAlignment="1">
      <alignment horizontal="justify" vertical="top"/>
    </xf>
    <xf numFmtId="0" fontId="2" fillId="3" borderId="1" xfId="0" applyFont="1" applyFill="1" applyBorder="1" applyAlignment="1">
      <alignment horizontal="justify"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4" fontId="3" fillId="0" borderId="1" xfId="0" applyNumberFormat="1" applyFont="1" applyBorder="1" applyAlignment="1">
      <alignment vertical="top"/>
    </xf>
    <xf numFmtId="4" fontId="2" fillId="0" borderId="1" xfId="0" applyNumberFormat="1" applyFont="1" applyBorder="1" applyAlignment="1">
      <alignment vertical="top"/>
    </xf>
    <xf numFmtId="0" fontId="3" fillId="0" borderId="1" xfId="0" applyFont="1" applyBorder="1" applyAlignment="1">
      <alignment horizontal="left" vertical="top"/>
    </xf>
    <xf numFmtId="164" fontId="3" fillId="0" borderId="1" xfId="0" applyNumberFormat="1" applyFont="1" applyBorder="1" applyAlignment="1">
      <alignmen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2" fillId="0" borderId="1" xfId="0" applyFont="1" applyBorder="1" applyAlignment="1">
      <alignment horizontal="justify" vertical="center" wrapText="1"/>
    </xf>
    <xf numFmtId="4" fontId="8" fillId="2" borderId="3" xfId="0" applyNumberFormat="1" applyFont="1" applyFill="1" applyBorder="1" applyAlignment="1">
      <alignment vertical="top"/>
    </xf>
    <xf numFmtId="164" fontId="2" fillId="4" borderId="1" xfId="0" applyNumberFormat="1" applyFont="1" applyFill="1" applyBorder="1" applyAlignment="1">
      <alignment vertical="top"/>
    </xf>
    <xf numFmtId="0" fontId="3" fillId="0" borderId="3" xfId="0" applyFont="1" applyBorder="1" applyAlignment="1">
      <alignment horizontal="center" vertical="top"/>
    </xf>
    <xf numFmtId="164" fontId="9" fillId="2" borderId="4" xfId="0" applyNumberFormat="1" applyFont="1" applyFill="1" applyBorder="1" applyAlignment="1">
      <alignment vertical="top"/>
    </xf>
    <xf numFmtId="164" fontId="3" fillId="2" borderId="2" xfId="0" applyNumberFormat="1" applyFont="1" applyFill="1" applyBorder="1" applyAlignment="1">
      <alignment vertical="top"/>
    </xf>
    <xf numFmtId="164" fontId="6" fillId="2" borderId="2" xfId="0" applyNumberFormat="1" applyFont="1" applyFill="1" applyBorder="1" applyAlignment="1">
      <alignment vertical="top"/>
    </xf>
    <xf numFmtId="0" fontId="2" fillId="3" borderId="1" xfId="0" applyFont="1" applyFill="1" applyBorder="1" applyAlignment="1">
      <alignment horizontal="center" vertical="top"/>
    </xf>
    <xf numFmtId="0" fontId="2" fillId="2" borderId="2" xfId="0" applyFont="1" applyFill="1" applyBorder="1" applyAlignment="1">
      <alignment vertical="top"/>
    </xf>
    <xf numFmtId="0" fontId="2" fillId="2" borderId="1" xfId="0" applyFont="1" applyFill="1" applyBorder="1" applyAlignment="1">
      <alignment vertical="top"/>
    </xf>
    <xf numFmtId="165" fontId="2" fillId="2" borderId="1" xfId="0" applyNumberFormat="1" applyFont="1" applyFill="1" applyBorder="1" applyAlignment="1">
      <alignment vertical="top"/>
    </xf>
    <xf numFmtId="165" fontId="2" fillId="2" borderId="2" xfId="0" applyNumberFormat="1" applyFont="1" applyFill="1" applyBorder="1" applyAlignment="1">
      <alignment vertical="top"/>
    </xf>
    <xf numFmtId="0" fontId="2" fillId="0" borderId="1" xfId="0" applyFont="1" applyBorder="1" applyAlignment="1">
      <alignment horizontal="center" vertical="top"/>
    </xf>
    <xf numFmtId="0" fontId="6" fillId="0" borderId="1" xfId="0" applyFont="1" applyBorder="1" applyAlignment="1">
      <alignment horizontal="center" vertical="top"/>
    </xf>
    <xf numFmtId="0" fontId="2" fillId="0" borderId="1" xfId="0" applyFont="1" applyBorder="1"/>
    <xf numFmtId="0" fontId="2" fillId="0" borderId="0" xfId="0" applyFont="1"/>
    <xf numFmtId="0" fontId="2" fillId="0" borderId="5" xfId="0" applyFont="1" applyBorder="1" applyAlignment="1">
      <alignment horizontal="center" vertical="top"/>
    </xf>
    <xf numFmtId="4" fontId="6" fillId="2" borderId="2" xfId="0" applyNumberFormat="1" applyFont="1" applyFill="1" applyBorder="1" applyAlignment="1">
      <alignment vertical="top"/>
    </xf>
    <xf numFmtId="0" fontId="2" fillId="0" borderId="3" xfId="0" applyFont="1" applyBorder="1" applyAlignment="1">
      <alignment horizontal="left" vertical="top" wrapText="1"/>
    </xf>
    <xf numFmtId="0" fontId="6" fillId="0" borderId="1" xfId="0" applyFont="1" applyBorder="1" applyAlignment="1">
      <alignment horizontal="justify" vertical="top"/>
    </xf>
    <xf numFmtId="4" fontId="10" fillId="2" borderId="2"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6" fillId="0" borderId="3" xfId="0" applyFont="1" applyBorder="1" applyAlignment="1">
      <alignment horizontal="justify" vertical="top" wrapText="1"/>
    </xf>
    <xf numFmtId="0" fontId="6" fillId="0" borderId="5" xfId="0" applyFont="1" applyBorder="1" applyAlignment="1">
      <alignment horizontal="center" vertical="top"/>
    </xf>
    <xf numFmtId="0" fontId="6" fillId="0" borderId="1" xfId="0" applyFont="1" applyBorder="1" applyAlignment="1">
      <alignment horizontal="left" vertical="top"/>
    </xf>
    <xf numFmtId="0" fontId="6" fillId="0" borderId="3" xfId="0" applyFont="1" applyBorder="1" applyAlignment="1">
      <alignment horizontal="left" vertical="top" wrapText="1"/>
    </xf>
    <xf numFmtId="0" fontId="6" fillId="0" borderId="5" xfId="0" applyFont="1" applyBorder="1" applyAlignment="1">
      <alignment horizontal="left" vertical="top"/>
    </xf>
    <xf numFmtId="4" fontId="6" fillId="0" borderId="1" xfId="0" applyNumberFormat="1" applyFont="1" applyBorder="1" applyAlignment="1">
      <alignment vertical="top"/>
    </xf>
    <xf numFmtId="4" fontId="9" fillId="2" borderId="4" xfId="0" applyNumberFormat="1" applyFont="1" applyFill="1" applyBorder="1" applyAlignment="1">
      <alignment vertical="top"/>
    </xf>
    <xf numFmtId="0" fontId="6" fillId="2" borderId="1" xfId="0" applyFont="1" applyFill="1" applyBorder="1" applyAlignment="1">
      <alignment vertical="top" wrapText="1"/>
    </xf>
    <xf numFmtId="164" fontId="6" fillId="2" borderId="1" xfId="0" applyNumberFormat="1" applyFont="1" applyFill="1" applyBorder="1" applyAlignment="1">
      <alignment vertical="top"/>
    </xf>
    <xf numFmtId="164" fontId="10" fillId="2" borderId="2" xfId="0" applyNumberFormat="1" applyFont="1" applyFill="1" applyBorder="1" applyAlignment="1">
      <alignment vertical="top"/>
    </xf>
    <xf numFmtId="164" fontId="9" fillId="2" borderId="3" xfId="0" applyNumberFormat="1" applyFont="1" applyFill="1" applyBorder="1" applyAlignment="1">
      <alignment vertical="top"/>
    </xf>
    <xf numFmtId="0" fontId="10" fillId="0" borderId="5" xfId="0" applyFont="1" applyBorder="1" applyAlignment="1">
      <alignment horizontal="center" vertical="top"/>
    </xf>
    <xf numFmtId="0" fontId="10" fillId="0" borderId="3" xfId="0" applyFont="1" applyBorder="1" applyAlignment="1">
      <alignment horizontal="justify" vertical="top" wrapText="1"/>
    </xf>
    <xf numFmtId="164" fontId="10" fillId="2" borderId="1" xfId="0" applyNumberFormat="1" applyFont="1" applyFill="1" applyBorder="1" applyAlignment="1">
      <alignment vertical="top"/>
    </xf>
    <xf numFmtId="0" fontId="6" fillId="0" borderId="1" xfId="0" applyFont="1" applyBorder="1" applyAlignment="1">
      <alignment vertical="top" wrapText="1"/>
    </xf>
    <xf numFmtId="164" fontId="6" fillId="0" borderId="1" xfId="0" applyNumberFormat="1" applyFont="1" applyBorder="1" applyAlignment="1">
      <alignment vertical="top"/>
    </xf>
    <xf numFmtId="164" fontId="11" fillId="2" borderId="2" xfId="0" applyNumberFormat="1" applyFont="1" applyFill="1" applyBorder="1" applyAlignment="1">
      <alignment vertical="top"/>
    </xf>
    <xf numFmtId="0" fontId="11" fillId="0" borderId="3" xfId="0" applyFont="1" applyBorder="1" applyAlignment="1">
      <alignment vertical="top" wrapText="1"/>
    </xf>
    <xf numFmtId="164" fontId="11" fillId="0" borderId="2" xfId="0" applyNumberFormat="1" applyFont="1" applyBorder="1" applyAlignment="1">
      <alignment vertical="top"/>
    </xf>
    <xf numFmtId="0" fontId="12" fillId="0" borderId="3" xfId="0" applyFont="1" applyBorder="1" applyAlignment="1">
      <alignment horizontal="center" vertical="top"/>
    </xf>
    <xf numFmtId="0" fontId="12" fillId="0" borderId="3" xfId="0" applyFont="1" applyBorder="1" applyAlignment="1">
      <alignment vertical="top" wrapText="1"/>
    </xf>
    <xf numFmtId="164" fontId="12" fillId="2" borderId="1" xfId="0" applyNumberFormat="1" applyFont="1" applyFill="1" applyBorder="1" applyAlignment="1">
      <alignment vertical="top"/>
    </xf>
    <xf numFmtId="0" fontId="2" fillId="0" borderId="1" xfId="0" applyFont="1" applyBorder="1" applyAlignment="1">
      <alignment horizontal="center" vertical="top"/>
    </xf>
    <xf numFmtId="0" fontId="2"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Fill="1" applyBorder="1" applyAlignment="1">
      <alignment horizontal="center" vertical="top"/>
    </xf>
    <xf numFmtId="0" fontId="5" fillId="0" borderId="0" xfId="0" applyFont="1" applyAlignment="1">
      <alignment horizontal="center" vertical="top" wrapText="1"/>
    </xf>
    <xf numFmtId="0" fontId="7" fillId="0" borderId="0" xfId="0" applyFont="1" applyFill="1" applyAlignment="1">
      <alignment horizontal="center" vertical="top"/>
    </xf>
    <xf numFmtId="0" fontId="7" fillId="0" borderId="0" xfId="0" applyFont="1" applyFill="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1"/>
  <sheetViews>
    <sheetView tabSelected="1" view="pageBreakPreview" topLeftCell="A124" zoomScale="110" zoomScaleNormal="100" zoomScaleSheetLayoutView="110" workbookViewId="0">
      <selection activeCell="H142" sqref="H141:H142"/>
    </sheetView>
  </sheetViews>
  <sheetFormatPr defaultRowHeight="15" x14ac:dyDescent="0.25"/>
  <cols>
    <col min="1" max="1" width="25.7109375" style="5" customWidth="1"/>
    <col min="2" max="2" width="112.28515625" style="5" customWidth="1"/>
    <col min="3" max="3" width="12.28515625" style="5" customWidth="1"/>
    <col min="4" max="4" width="10.5703125" style="5" customWidth="1"/>
    <col min="5" max="5" width="10.7109375" style="5" customWidth="1"/>
    <col min="6" max="6" width="6.42578125" hidden="1" customWidth="1"/>
  </cols>
  <sheetData>
    <row r="1" spans="1:5" ht="19.5" customHeight="1" x14ac:dyDescent="0.25">
      <c r="B1" s="7"/>
      <c r="C1" s="100" t="s">
        <v>182</v>
      </c>
      <c r="D1" s="100"/>
      <c r="E1" s="100"/>
    </row>
    <row r="2" spans="1:5" ht="15.75" x14ac:dyDescent="0.25">
      <c r="B2" s="7"/>
      <c r="C2" s="101" t="s">
        <v>139</v>
      </c>
      <c r="D2" s="101"/>
      <c r="E2" s="101"/>
    </row>
    <row r="3" spans="1:5" ht="15.75" x14ac:dyDescent="0.25">
      <c r="B3" s="7"/>
      <c r="C3" s="101" t="s">
        <v>140</v>
      </c>
      <c r="D3" s="101"/>
      <c r="E3" s="101"/>
    </row>
    <row r="4" spans="1:5" ht="15.75" x14ac:dyDescent="0.25">
      <c r="B4" s="7"/>
      <c r="C4" s="101" t="s">
        <v>141</v>
      </c>
      <c r="D4" s="101"/>
      <c r="E4" s="101"/>
    </row>
    <row r="5" spans="1:5" ht="10.5" customHeight="1" x14ac:dyDescent="0.25"/>
    <row r="6" spans="1:5" ht="44.25" customHeight="1" x14ac:dyDescent="0.25">
      <c r="A6" s="99" t="s">
        <v>210</v>
      </c>
      <c r="B6" s="99"/>
      <c r="C6" s="99"/>
    </row>
    <row r="7" spans="1:5" x14ac:dyDescent="0.25">
      <c r="A7" s="6"/>
      <c r="B7" s="6"/>
      <c r="C7" s="22"/>
      <c r="D7" s="98" t="s">
        <v>14</v>
      </c>
      <c r="E7" s="98"/>
    </row>
    <row r="8" spans="1:5" ht="21" customHeight="1" x14ac:dyDescent="0.25">
      <c r="A8" s="97" t="s">
        <v>191</v>
      </c>
      <c r="B8" s="95" t="s">
        <v>0</v>
      </c>
      <c r="C8" s="96" t="s">
        <v>153</v>
      </c>
      <c r="D8" s="96" t="s">
        <v>180</v>
      </c>
      <c r="E8" s="96" t="s">
        <v>211</v>
      </c>
    </row>
    <row r="9" spans="1:5" x14ac:dyDescent="0.25">
      <c r="A9" s="97"/>
      <c r="B9" s="95"/>
      <c r="C9" s="96"/>
      <c r="D9" s="96"/>
      <c r="E9" s="96"/>
    </row>
    <row r="10" spans="1:5" ht="15.75" customHeight="1" x14ac:dyDescent="0.25">
      <c r="A10" s="53" t="s">
        <v>1</v>
      </c>
      <c r="B10" s="14" t="s">
        <v>2</v>
      </c>
      <c r="C10" s="54">
        <f>C11+C142+C146</f>
        <v>608440.09999999986</v>
      </c>
      <c r="D10" s="83">
        <f>D11</f>
        <v>225286.8</v>
      </c>
      <c r="E10" s="83">
        <f>E11</f>
        <v>217557.49999999997</v>
      </c>
    </row>
    <row r="11" spans="1:5" x14ac:dyDescent="0.25">
      <c r="A11" s="36" t="s">
        <v>3</v>
      </c>
      <c r="B11" s="16" t="s">
        <v>4</v>
      </c>
      <c r="C11" s="55">
        <f>C12+C18+C67+C110</f>
        <v>608823.19999999995</v>
      </c>
      <c r="D11" s="23">
        <f>D12+D18+D67+D108+D110</f>
        <v>225286.8</v>
      </c>
      <c r="E11" s="23">
        <f>E12+E18+E67+E110</f>
        <v>217557.49999999997</v>
      </c>
    </row>
    <row r="12" spans="1:5" x14ac:dyDescent="0.25">
      <c r="A12" s="36" t="s">
        <v>72</v>
      </c>
      <c r="B12" s="17" t="s">
        <v>38</v>
      </c>
      <c r="C12" s="55">
        <f>C13+C17+C15</f>
        <v>42314.8</v>
      </c>
      <c r="D12" s="23">
        <f>D13</f>
        <v>0</v>
      </c>
      <c r="E12" s="23">
        <f t="shared" ref="E12" si="0">E13</f>
        <v>724.2</v>
      </c>
    </row>
    <row r="13" spans="1:5" s="1" customFormat="1" x14ac:dyDescent="0.25">
      <c r="A13" s="72" t="s">
        <v>73</v>
      </c>
      <c r="B13" s="16" t="s">
        <v>5</v>
      </c>
      <c r="C13" s="55">
        <f>C14</f>
        <v>42314.8</v>
      </c>
      <c r="D13" s="23">
        <f>D14</f>
        <v>0</v>
      </c>
      <c r="E13" s="23">
        <f>E14</f>
        <v>724.2</v>
      </c>
    </row>
    <row r="14" spans="1:5" s="1" customFormat="1" ht="18.75" customHeight="1" x14ac:dyDescent="0.25">
      <c r="A14" s="72" t="s">
        <v>74</v>
      </c>
      <c r="B14" s="18" t="s">
        <v>130</v>
      </c>
      <c r="C14" s="24">
        <v>42314.8</v>
      </c>
      <c r="D14" s="25">
        <v>0</v>
      </c>
      <c r="E14" s="25">
        <v>724.2</v>
      </c>
    </row>
    <row r="15" spans="1:5" s="1" customFormat="1" ht="17.25" hidden="1" customHeight="1" x14ac:dyDescent="0.25">
      <c r="A15" s="72" t="s">
        <v>149</v>
      </c>
      <c r="B15" s="9" t="s">
        <v>150</v>
      </c>
      <c r="C15" s="25">
        <v>0</v>
      </c>
      <c r="D15" s="23">
        <v>0</v>
      </c>
      <c r="E15" s="23">
        <v>0</v>
      </c>
    </row>
    <row r="16" spans="1:5" s="1" customFormat="1" ht="12" hidden="1" customHeight="1" x14ac:dyDescent="0.25">
      <c r="A16" s="27"/>
      <c r="B16" s="8"/>
      <c r="C16" s="25"/>
      <c r="D16" s="25"/>
      <c r="E16" s="25"/>
    </row>
    <row r="17" spans="1:5" s="1" customFormat="1" ht="12" hidden="1" customHeight="1" x14ac:dyDescent="0.25">
      <c r="A17" s="27" t="s">
        <v>149</v>
      </c>
      <c r="B17" s="8" t="s">
        <v>168</v>
      </c>
      <c r="C17" s="24">
        <v>0</v>
      </c>
      <c r="D17" s="25">
        <v>0</v>
      </c>
      <c r="E17" s="25">
        <v>0</v>
      </c>
    </row>
    <row r="18" spans="1:5" s="1" customFormat="1" ht="18.75" customHeight="1" x14ac:dyDescent="0.25">
      <c r="A18" s="36" t="s">
        <v>75</v>
      </c>
      <c r="B18" s="17" t="s">
        <v>136</v>
      </c>
      <c r="C18" s="82">
        <f>C28+C30+C31+C33+C34+C38+C39+C40+C41+C42+C52+C54+C56+C29+C66</f>
        <v>342190.60000000003</v>
      </c>
      <c r="D18" s="55">
        <f>D28+D30+D31+D33+D34+D38+D39+D40+D41+D42+D52+D54+D56+D29</f>
        <v>20284.900000000001</v>
      </c>
      <c r="E18" s="55">
        <f>E28+E30+E31+E33+E34+E38+E39+E40+E41+E42+E52+E54+E56+E29</f>
        <v>14743.899999999998</v>
      </c>
    </row>
    <row r="19" spans="1:5" s="1" customFormat="1" ht="13.5" hidden="1" customHeight="1" x14ac:dyDescent="0.25">
      <c r="A19" s="29" t="s">
        <v>50</v>
      </c>
      <c r="B19" s="4" t="s">
        <v>64</v>
      </c>
      <c r="C19" s="25"/>
      <c r="D19" s="23"/>
      <c r="E19" s="23"/>
    </row>
    <row r="20" spans="1:5" s="1" customFormat="1" ht="10.5" hidden="1" customHeight="1" x14ac:dyDescent="0.25">
      <c r="A20" s="30" t="s">
        <v>76</v>
      </c>
      <c r="B20" s="2" t="s">
        <v>126</v>
      </c>
      <c r="C20" s="25"/>
      <c r="D20" s="25">
        <v>0</v>
      </c>
      <c r="E20" s="25">
        <v>0</v>
      </c>
    </row>
    <row r="21" spans="1:5" s="1" customFormat="1" ht="14.25" hidden="1" customHeight="1" x14ac:dyDescent="0.25">
      <c r="A21" s="30" t="s">
        <v>123</v>
      </c>
      <c r="B21" s="8" t="s">
        <v>64</v>
      </c>
      <c r="C21" s="25">
        <v>0</v>
      </c>
      <c r="D21" s="25">
        <v>0</v>
      </c>
      <c r="E21" s="25">
        <v>0</v>
      </c>
    </row>
    <row r="22" spans="1:5" s="1" customFormat="1" ht="15" hidden="1" customHeight="1" x14ac:dyDescent="0.25">
      <c r="A22" s="30" t="s">
        <v>110</v>
      </c>
      <c r="B22" s="2" t="s">
        <v>135</v>
      </c>
      <c r="C22" s="25">
        <v>0</v>
      </c>
      <c r="D22" s="25">
        <v>0</v>
      </c>
      <c r="E22" s="25">
        <v>0</v>
      </c>
    </row>
    <row r="23" spans="1:5" s="1" customFormat="1" ht="15.75" hidden="1" customHeight="1" x14ac:dyDescent="0.25">
      <c r="A23" s="71" t="s">
        <v>108</v>
      </c>
      <c r="B23" s="19" t="s">
        <v>127</v>
      </c>
      <c r="C23" s="24">
        <v>0</v>
      </c>
      <c r="D23" s="25">
        <v>0</v>
      </c>
      <c r="E23" s="25">
        <v>0</v>
      </c>
    </row>
    <row r="24" spans="1:5" s="1" customFormat="1" ht="52.5" hidden="1" customHeight="1" x14ac:dyDescent="0.25">
      <c r="A24" s="71" t="s">
        <v>173</v>
      </c>
      <c r="B24" s="19" t="s">
        <v>172</v>
      </c>
      <c r="C24" s="24"/>
      <c r="D24" s="25">
        <v>0</v>
      </c>
      <c r="E24" s="25">
        <v>0</v>
      </c>
    </row>
    <row r="25" spans="1:5" s="1" customFormat="1" ht="39.75" hidden="1" customHeight="1" x14ac:dyDescent="0.25">
      <c r="A25" s="71" t="s">
        <v>174</v>
      </c>
      <c r="B25" s="19" t="s">
        <v>175</v>
      </c>
      <c r="C25" s="24"/>
      <c r="D25" s="25">
        <v>0</v>
      </c>
      <c r="E25" s="25">
        <v>0</v>
      </c>
    </row>
    <row r="26" spans="1:5" s="1" customFormat="1" ht="19.5" hidden="1" customHeight="1" x14ac:dyDescent="0.25">
      <c r="A26" s="71" t="s">
        <v>115</v>
      </c>
      <c r="B26" s="19" t="s">
        <v>188</v>
      </c>
      <c r="C26" s="24">
        <v>0</v>
      </c>
      <c r="D26" s="25">
        <v>0</v>
      </c>
      <c r="E26" s="25">
        <v>0</v>
      </c>
    </row>
    <row r="27" spans="1:5" s="1" customFormat="1" ht="22.5" hidden="1" customHeight="1" x14ac:dyDescent="0.25">
      <c r="A27" s="71" t="s">
        <v>143</v>
      </c>
      <c r="B27" s="19" t="s">
        <v>142</v>
      </c>
      <c r="C27" s="24">
        <v>0</v>
      </c>
      <c r="D27" s="25">
        <v>0</v>
      </c>
      <c r="E27" s="25">
        <v>0</v>
      </c>
    </row>
    <row r="28" spans="1:5" s="1" customFormat="1" ht="25.5" x14ac:dyDescent="0.25">
      <c r="A28" s="71" t="s">
        <v>173</v>
      </c>
      <c r="B28" s="8" t="s">
        <v>235</v>
      </c>
      <c r="C28" s="24">
        <v>32812.5</v>
      </c>
      <c r="D28" s="24">
        <v>0</v>
      </c>
      <c r="E28" s="24">
        <v>0</v>
      </c>
    </row>
    <row r="29" spans="1:5" s="1" customFormat="1" ht="25.5" x14ac:dyDescent="0.25">
      <c r="A29" s="71" t="s">
        <v>174</v>
      </c>
      <c r="B29" s="8" t="s">
        <v>236</v>
      </c>
      <c r="C29" s="24">
        <v>1013.4</v>
      </c>
      <c r="D29" s="24">
        <v>0</v>
      </c>
      <c r="E29" s="24">
        <v>0</v>
      </c>
    </row>
    <row r="30" spans="1:5" s="1" customFormat="1" ht="25.5" x14ac:dyDescent="0.25">
      <c r="A30" s="30" t="s">
        <v>232</v>
      </c>
      <c r="B30" s="8" t="s">
        <v>233</v>
      </c>
      <c r="C30" s="24">
        <v>0</v>
      </c>
      <c r="D30" s="24">
        <v>2164.6</v>
      </c>
      <c r="E30" s="24">
        <v>0</v>
      </c>
    </row>
    <row r="31" spans="1:5" s="1" customFormat="1" ht="27" customHeight="1" x14ac:dyDescent="0.25">
      <c r="A31" s="71" t="s">
        <v>151</v>
      </c>
      <c r="B31" s="19" t="s">
        <v>162</v>
      </c>
      <c r="C31" s="24">
        <v>11111.1</v>
      </c>
      <c r="D31" s="25">
        <v>11111.1</v>
      </c>
      <c r="E31" s="25">
        <v>10799.4</v>
      </c>
    </row>
    <row r="32" spans="1:5" s="1" customFormat="1" ht="27.75" hidden="1" customHeight="1" x14ac:dyDescent="0.25">
      <c r="A32" s="71" t="s">
        <v>118</v>
      </c>
      <c r="B32" s="19" t="s">
        <v>119</v>
      </c>
      <c r="C32" s="24">
        <v>0</v>
      </c>
      <c r="D32" s="25">
        <v>0</v>
      </c>
      <c r="E32" s="25">
        <v>0</v>
      </c>
    </row>
    <row r="33" spans="1:5" s="1" customFormat="1" ht="27.75" customHeight="1" x14ac:dyDescent="0.25">
      <c r="A33" s="30" t="s">
        <v>118</v>
      </c>
      <c r="B33" s="8" t="s">
        <v>119</v>
      </c>
      <c r="C33" s="24">
        <v>379.1</v>
      </c>
      <c r="D33" s="24">
        <v>379.1</v>
      </c>
      <c r="E33" s="24">
        <v>377.3</v>
      </c>
    </row>
    <row r="34" spans="1:5" s="1" customFormat="1" ht="18" customHeight="1" x14ac:dyDescent="0.25">
      <c r="A34" s="71" t="s">
        <v>106</v>
      </c>
      <c r="B34" s="19" t="s">
        <v>163</v>
      </c>
      <c r="C34" s="56">
        <v>700</v>
      </c>
      <c r="D34" s="25">
        <v>1247.4000000000001</v>
      </c>
      <c r="E34" s="25">
        <v>1273.8</v>
      </c>
    </row>
    <row r="35" spans="1:5" s="1" customFormat="1" ht="18" hidden="1" customHeight="1" x14ac:dyDescent="0.25">
      <c r="A35" s="71" t="s">
        <v>117</v>
      </c>
      <c r="B35" s="19" t="s">
        <v>164</v>
      </c>
      <c r="C35" s="24"/>
      <c r="D35" s="25"/>
      <c r="E35" s="25"/>
    </row>
    <row r="36" spans="1:5" s="1" customFormat="1" ht="12.75" hidden="1" customHeight="1" x14ac:dyDescent="0.25">
      <c r="A36" s="29" t="s">
        <v>63</v>
      </c>
      <c r="B36" s="4" t="s">
        <v>65</v>
      </c>
      <c r="C36" s="25"/>
      <c r="D36" s="25"/>
      <c r="E36" s="25"/>
    </row>
    <row r="37" spans="1:5" s="1" customFormat="1" ht="15" hidden="1" customHeight="1" x14ac:dyDescent="0.25">
      <c r="A37" s="30" t="s">
        <v>116</v>
      </c>
      <c r="B37" s="2" t="s">
        <v>128</v>
      </c>
      <c r="C37" s="25"/>
      <c r="D37" s="25">
        <v>0</v>
      </c>
      <c r="E37" s="25">
        <v>0</v>
      </c>
    </row>
    <row r="38" spans="1:5" s="1" customFormat="1" ht="19.5" customHeight="1" x14ac:dyDescent="0.25">
      <c r="A38" s="30" t="s">
        <v>231</v>
      </c>
      <c r="B38" s="8" t="s">
        <v>229</v>
      </c>
      <c r="C38" s="24">
        <v>28683.9</v>
      </c>
      <c r="D38" s="24">
        <v>0</v>
      </c>
      <c r="E38" s="24">
        <v>0</v>
      </c>
    </row>
    <row r="39" spans="1:5" s="1" customFormat="1" ht="19.5" customHeight="1" x14ac:dyDescent="0.25">
      <c r="A39" s="71" t="s">
        <v>117</v>
      </c>
      <c r="B39" s="8" t="s">
        <v>228</v>
      </c>
      <c r="C39" s="24">
        <v>106.9</v>
      </c>
      <c r="D39" s="24">
        <v>106.9</v>
      </c>
      <c r="E39" s="24">
        <v>106.9</v>
      </c>
    </row>
    <row r="40" spans="1:5" s="1" customFormat="1" ht="19.5" customHeight="1" x14ac:dyDescent="0.25">
      <c r="A40" s="30" t="s">
        <v>230</v>
      </c>
      <c r="B40" s="8" t="s">
        <v>227</v>
      </c>
      <c r="C40" s="24">
        <v>3336.7</v>
      </c>
      <c r="D40" s="24">
        <v>3089.3</v>
      </c>
      <c r="E40" s="24">
        <v>0</v>
      </c>
    </row>
    <row r="41" spans="1:5" s="1" customFormat="1" ht="21.75" customHeight="1" x14ac:dyDescent="0.25">
      <c r="A41" s="30" t="s">
        <v>217</v>
      </c>
      <c r="B41" s="8" t="s">
        <v>212</v>
      </c>
      <c r="C41" s="25">
        <v>195324.6</v>
      </c>
      <c r="D41" s="25">
        <v>0</v>
      </c>
      <c r="E41" s="25">
        <v>0</v>
      </c>
    </row>
    <row r="42" spans="1:5" s="1" customFormat="1" ht="18.75" customHeight="1" x14ac:dyDescent="0.25">
      <c r="A42" s="57" t="s">
        <v>77</v>
      </c>
      <c r="B42" s="19" t="s">
        <v>70</v>
      </c>
      <c r="C42" s="24">
        <v>984</v>
      </c>
      <c r="D42" s="25">
        <v>656</v>
      </c>
      <c r="E42" s="25">
        <v>656</v>
      </c>
    </row>
    <row r="43" spans="1:5" s="1" customFormat="1" ht="25.5" hidden="1" customHeight="1" x14ac:dyDescent="0.25">
      <c r="A43" s="29" t="s">
        <v>78</v>
      </c>
      <c r="B43" s="4" t="s">
        <v>101</v>
      </c>
      <c r="C43" s="25"/>
      <c r="D43" s="25"/>
      <c r="E43" s="25"/>
    </row>
    <row r="44" spans="1:5" s="1" customFormat="1" ht="38.25" hidden="1" customHeight="1" x14ac:dyDescent="0.25">
      <c r="A44" s="30" t="s">
        <v>43</v>
      </c>
      <c r="B44" s="2" t="s">
        <v>51</v>
      </c>
      <c r="C44" s="25"/>
      <c r="D44" s="25"/>
      <c r="E44" s="25"/>
    </row>
    <row r="45" spans="1:5" s="1" customFormat="1" ht="39" hidden="1" customHeight="1" x14ac:dyDescent="0.25">
      <c r="A45" s="30" t="s">
        <v>50</v>
      </c>
      <c r="B45" s="2" t="s">
        <v>52</v>
      </c>
      <c r="C45" s="25"/>
      <c r="D45" s="25"/>
      <c r="E45" s="25"/>
    </row>
    <row r="46" spans="1:5" s="1" customFormat="1" ht="27.75" hidden="1" customHeight="1" x14ac:dyDescent="0.25">
      <c r="A46" s="30" t="s">
        <v>61</v>
      </c>
      <c r="B46" s="2" t="s">
        <v>62</v>
      </c>
      <c r="C46" s="25"/>
      <c r="D46" s="25"/>
      <c r="E46" s="25"/>
    </row>
    <row r="47" spans="1:5" s="1" customFormat="1" ht="38.25" hidden="1" customHeight="1" x14ac:dyDescent="0.25">
      <c r="A47" s="30" t="s">
        <v>44</v>
      </c>
      <c r="B47" s="2" t="s">
        <v>45</v>
      </c>
      <c r="C47" s="25"/>
      <c r="D47" s="25"/>
      <c r="E47" s="25"/>
    </row>
    <row r="48" spans="1:5" s="1" customFormat="1" ht="27" hidden="1" customHeight="1" x14ac:dyDescent="0.25">
      <c r="A48" s="30" t="s">
        <v>46</v>
      </c>
      <c r="B48" s="2" t="s">
        <v>47</v>
      </c>
      <c r="C48" s="25"/>
      <c r="D48" s="25"/>
      <c r="E48" s="25"/>
    </row>
    <row r="49" spans="1:5" s="1" customFormat="1" ht="15.75" hidden="1" customHeight="1" x14ac:dyDescent="0.25">
      <c r="A49" s="30" t="s">
        <v>53</v>
      </c>
      <c r="B49" s="2" t="s">
        <v>60</v>
      </c>
      <c r="C49" s="25"/>
      <c r="D49" s="25"/>
      <c r="E49" s="25"/>
    </row>
    <row r="50" spans="1:5" s="1" customFormat="1" ht="27.75" hidden="1" customHeight="1" x14ac:dyDescent="0.25">
      <c r="A50" s="30" t="s">
        <v>54</v>
      </c>
      <c r="B50" s="2" t="s">
        <v>59</v>
      </c>
      <c r="C50" s="25"/>
      <c r="D50" s="25"/>
      <c r="E50" s="25"/>
    </row>
    <row r="51" spans="1:5" s="1" customFormat="1" ht="27" hidden="1" customHeight="1" x14ac:dyDescent="0.25">
      <c r="A51" s="30" t="s">
        <v>55</v>
      </c>
      <c r="B51" s="2" t="s">
        <v>56</v>
      </c>
      <c r="C51" s="25"/>
      <c r="D51" s="25"/>
      <c r="E51" s="25"/>
    </row>
    <row r="52" spans="1:5" s="1" customFormat="1" ht="30" customHeight="1" x14ac:dyDescent="0.25">
      <c r="A52" s="71" t="s">
        <v>78</v>
      </c>
      <c r="B52" s="19" t="s">
        <v>101</v>
      </c>
      <c r="C52" s="24">
        <v>28.6</v>
      </c>
      <c r="D52" s="25">
        <v>28.6</v>
      </c>
      <c r="E52" s="25">
        <v>28.6</v>
      </c>
    </row>
    <row r="53" spans="1:5" s="1" customFormat="1" ht="15.75" hidden="1" customHeight="1" x14ac:dyDescent="0.25">
      <c r="A53" s="29" t="s">
        <v>48</v>
      </c>
      <c r="B53" s="4" t="s">
        <v>49</v>
      </c>
      <c r="C53" s="25"/>
      <c r="D53" s="25"/>
      <c r="E53" s="25"/>
    </row>
    <row r="54" spans="1:5" s="1" customFormat="1" ht="39" customHeight="1" x14ac:dyDescent="0.25">
      <c r="A54" s="71" t="s">
        <v>79</v>
      </c>
      <c r="B54" s="19" t="s">
        <v>102</v>
      </c>
      <c r="C54" s="24">
        <v>3375.4</v>
      </c>
      <c r="D54" s="25">
        <v>1501.9</v>
      </c>
      <c r="E54" s="25">
        <v>1501.9</v>
      </c>
    </row>
    <row r="55" spans="1:5" s="1" customFormat="1" ht="38.25" hidden="1" x14ac:dyDescent="0.25">
      <c r="A55" s="29" t="s">
        <v>120</v>
      </c>
      <c r="B55" s="4" t="s">
        <v>121</v>
      </c>
      <c r="C55" s="25"/>
      <c r="D55" s="25">
        <v>0</v>
      </c>
      <c r="E55" s="25">
        <v>0</v>
      </c>
    </row>
    <row r="56" spans="1:5" s="1" customFormat="1" ht="31.5" customHeight="1" x14ac:dyDescent="0.25">
      <c r="A56" s="71" t="s">
        <v>80</v>
      </c>
      <c r="B56" s="18" t="s">
        <v>207</v>
      </c>
      <c r="C56" s="24">
        <v>56173.7</v>
      </c>
      <c r="D56" s="25">
        <v>0</v>
      </c>
      <c r="E56" s="25">
        <v>0</v>
      </c>
    </row>
    <row r="57" spans="1:5" s="1" customFormat="1" ht="14.25" hidden="1" customHeight="1" x14ac:dyDescent="0.25">
      <c r="A57" s="29" t="s">
        <v>57</v>
      </c>
      <c r="B57" s="9" t="s">
        <v>58</v>
      </c>
      <c r="C57" s="25"/>
      <c r="D57" s="25"/>
      <c r="E57" s="25"/>
    </row>
    <row r="58" spans="1:5" s="1" customFormat="1" ht="17.25" hidden="1" customHeight="1" x14ac:dyDescent="0.25">
      <c r="A58" s="30" t="s">
        <v>217</v>
      </c>
      <c r="B58" s="8" t="s">
        <v>212</v>
      </c>
      <c r="C58" s="25"/>
      <c r="D58" s="25"/>
      <c r="E58" s="25"/>
    </row>
    <row r="59" spans="1:5" s="1" customFormat="1" ht="27.75" hidden="1" customHeight="1" x14ac:dyDescent="0.25">
      <c r="A59" s="30" t="s">
        <v>232</v>
      </c>
      <c r="B59" s="8" t="s">
        <v>233</v>
      </c>
      <c r="C59" s="24"/>
      <c r="D59" s="24"/>
      <c r="E59" s="24"/>
    </row>
    <row r="60" spans="1:5" s="1" customFormat="1" ht="33.75" hidden="1" customHeight="1" x14ac:dyDescent="0.25">
      <c r="A60" s="71" t="s">
        <v>173</v>
      </c>
      <c r="B60" s="8" t="s">
        <v>219</v>
      </c>
      <c r="C60" s="24"/>
      <c r="D60" s="24">
        <v>0</v>
      </c>
      <c r="E60" s="24">
        <v>0</v>
      </c>
    </row>
    <row r="61" spans="1:5" s="1" customFormat="1" ht="33.75" hidden="1" customHeight="1" x14ac:dyDescent="0.25">
      <c r="A61" s="71" t="s">
        <v>174</v>
      </c>
      <c r="B61" s="8" t="s">
        <v>220</v>
      </c>
      <c r="C61" s="24"/>
      <c r="D61" s="24">
        <v>0</v>
      </c>
      <c r="E61" s="24">
        <v>0</v>
      </c>
    </row>
    <row r="62" spans="1:5" s="1" customFormat="1" ht="32.25" hidden="1" customHeight="1" x14ac:dyDescent="0.25">
      <c r="A62" s="30" t="s">
        <v>118</v>
      </c>
      <c r="B62" s="8" t="s">
        <v>119</v>
      </c>
      <c r="C62" s="24"/>
      <c r="D62" s="24"/>
      <c r="E62" s="24"/>
    </row>
    <row r="63" spans="1:5" s="1" customFormat="1" ht="24" hidden="1" customHeight="1" x14ac:dyDescent="0.25">
      <c r="A63" s="30" t="s">
        <v>231</v>
      </c>
      <c r="B63" s="8" t="s">
        <v>229</v>
      </c>
      <c r="C63" s="24"/>
      <c r="D63" s="24"/>
      <c r="E63" s="24"/>
    </row>
    <row r="64" spans="1:5" s="1" customFormat="1" ht="23.25" hidden="1" customHeight="1" x14ac:dyDescent="0.25">
      <c r="A64" s="30" t="s">
        <v>230</v>
      </c>
      <c r="B64" s="8" t="s">
        <v>227</v>
      </c>
      <c r="C64" s="24"/>
      <c r="D64" s="24"/>
      <c r="E64" s="24"/>
    </row>
    <row r="65" spans="1:5" s="1" customFormat="1" ht="33.75" hidden="1" customHeight="1" x14ac:dyDescent="0.25">
      <c r="A65" s="71" t="s">
        <v>117</v>
      </c>
      <c r="B65" s="8" t="s">
        <v>228</v>
      </c>
      <c r="C65" s="24"/>
      <c r="D65" s="24"/>
      <c r="E65" s="24"/>
    </row>
    <row r="66" spans="1:5" s="1" customFormat="1" ht="38.25" customHeight="1" x14ac:dyDescent="0.25">
      <c r="A66" s="71" t="s">
        <v>239</v>
      </c>
      <c r="B66" s="8" t="s">
        <v>240</v>
      </c>
      <c r="C66" s="24">
        <v>8160.7</v>
      </c>
      <c r="D66" s="24">
        <v>0</v>
      </c>
      <c r="E66" s="24">
        <v>0</v>
      </c>
    </row>
    <row r="67" spans="1:5" s="1" customFormat="1" ht="18.75" customHeight="1" x14ac:dyDescent="0.25">
      <c r="A67" s="36" t="s">
        <v>81</v>
      </c>
      <c r="B67" s="17" t="s">
        <v>39</v>
      </c>
      <c r="C67" s="82">
        <f>C69+C71+C72+C74+C76+C82+C87+C88+C89+C91+C93+C94+C95+C97+C98+C99+C100++C101+C102+C104+C106+C96+C105</f>
        <v>205727.3</v>
      </c>
      <c r="D67" s="82">
        <f>D69+D71+D72+D74+D76+D82+D87+D88+D89+D91+D93+D94+D95+D97+D98+D99+D100++D101+D102+D104+D106+D96+D105</f>
        <v>196285.8</v>
      </c>
      <c r="E67" s="82">
        <f>E69+E71+E72+E74+E76+E82+E87+E88+E89+E91+E93+E94+E95+E97+E98+E99+E100++E101+E102+E104+E106+E96+E105</f>
        <v>194371.29999999996</v>
      </c>
    </row>
    <row r="68" spans="1:5" s="1" customFormat="1" ht="25.5" hidden="1" customHeight="1" x14ac:dyDescent="0.25">
      <c r="A68" s="34" t="s">
        <v>32</v>
      </c>
      <c r="B68" s="9" t="s">
        <v>66</v>
      </c>
      <c r="C68" s="25"/>
      <c r="D68" s="25"/>
      <c r="E68" s="25"/>
    </row>
    <row r="69" spans="1:5" s="1" customFormat="1" ht="38.25" x14ac:dyDescent="0.25">
      <c r="A69" s="71" t="s">
        <v>82</v>
      </c>
      <c r="B69" s="18" t="s">
        <v>7</v>
      </c>
      <c r="C69" s="24">
        <v>1429.7</v>
      </c>
      <c r="D69" s="25">
        <v>1429.7</v>
      </c>
      <c r="E69" s="25">
        <v>1429.7</v>
      </c>
    </row>
    <row r="70" spans="1:5" s="1" customFormat="1" ht="38.25" hidden="1" x14ac:dyDescent="0.25">
      <c r="A70" s="71" t="s">
        <v>100</v>
      </c>
      <c r="B70" s="19" t="s">
        <v>71</v>
      </c>
      <c r="C70" s="24">
        <v>0</v>
      </c>
      <c r="D70" s="25">
        <v>0</v>
      </c>
      <c r="E70" s="25">
        <v>0</v>
      </c>
    </row>
    <row r="71" spans="1:5" s="1" customFormat="1" ht="38.25" x14ac:dyDescent="0.25">
      <c r="A71" s="71" t="s">
        <v>107</v>
      </c>
      <c r="B71" s="19" t="s">
        <v>216</v>
      </c>
      <c r="C71" s="24">
        <v>5648.5</v>
      </c>
      <c r="D71" s="25">
        <v>5648.5</v>
      </c>
      <c r="E71" s="25">
        <v>5648.5</v>
      </c>
    </row>
    <row r="72" spans="1:5" s="1" customFormat="1" ht="115.5" customHeight="1" x14ac:dyDescent="0.25">
      <c r="A72" s="71" t="s">
        <v>83</v>
      </c>
      <c r="B72" s="18" t="s">
        <v>109</v>
      </c>
      <c r="C72" s="89">
        <v>142010.5</v>
      </c>
      <c r="D72" s="25">
        <v>135345.29999999999</v>
      </c>
      <c r="E72" s="25">
        <v>135345.29999999999</v>
      </c>
    </row>
    <row r="73" spans="1:5" s="1" customFormat="1" ht="43.5" hidden="1" customHeight="1" x14ac:dyDescent="0.25">
      <c r="A73" s="71" t="s">
        <v>181</v>
      </c>
      <c r="B73" s="18" t="s">
        <v>190</v>
      </c>
      <c r="C73" s="24"/>
      <c r="D73" s="25"/>
      <c r="E73" s="25"/>
    </row>
    <row r="74" spans="1:5" s="1" customFormat="1" ht="30" customHeight="1" x14ac:dyDescent="0.25">
      <c r="A74" s="71" t="s">
        <v>84</v>
      </c>
      <c r="B74" s="18" t="s">
        <v>8</v>
      </c>
      <c r="C74" s="24">
        <v>4309.3</v>
      </c>
      <c r="D74" s="25">
        <v>4309.3</v>
      </c>
      <c r="E74" s="25">
        <v>4309.3</v>
      </c>
    </row>
    <row r="75" spans="1:5" s="3" customFormat="1" ht="15" hidden="1" customHeight="1" x14ac:dyDescent="0.25">
      <c r="A75" s="35" t="s">
        <v>25</v>
      </c>
      <c r="B75" s="4" t="s">
        <v>26</v>
      </c>
      <c r="C75" s="25">
        <v>0</v>
      </c>
      <c r="D75" s="25">
        <v>0</v>
      </c>
      <c r="E75" s="25">
        <v>0</v>
      </c>
    </row>
    <row r="76" spans="1:5" s="1" customFormat="1" ht="28.5" customHeight="1" x14ac:dyDescent="0.25">
      <c r="A76" s="71" t="s">
        <v>85</v>
      </c>
      <c r="B76" s="18" t="s">
        <v>103</v>
      </c>
      <c r="C76" s="24">
        <v>10639.4</v>
      </c>
      <c r="D76" s="25">
        <v>8451.1</v>
      </c>
      <c r="E76" s="25">
        <v>6443.9</v>
      </c>
    </row>
    <row r="77" spans="1:5" s="1" customFormat="1" ht="39" hidden="1" customHeight="1" x14ac:dyDescent="0.25">
      <c r="A77" s="34" t="s">
        <v>34</v>
      </c>
      <c r="B77" s="9" t="s">
        <v>35</v>
      </c>
      <c r="C77" s="25"/>
      <c r="D77" s="25"/>
      <c r="E77" s="25"/>
    </row>
    <row r="78" spans="1:5" s="1" customFormat="1" ht="39" hidden="1" customHeight="1" x14ac:dyDescent="0.25">
      <c r="A78" s="71" t="s">
        <v>21</v>
      </c>
      <c r="B78" s="8" t="s">
        <v>22</v>
      </c>
      <c r="C78" s="25"/>
      <c r="D78" s="25"/>
      <c r="E78" s="25"/>
    </row>
    <row r="79" spans="1:5" s="1" customFormat="1" ht="27.75" hidden="1" customHeight="1" x14ac:dyDescent="0.25">
      <c r="A79" s="71" t="s">
        <v>33</v>
      </c>
      <c r="B79" s="8" t="s">
        <v>9</v>
      </c>
      <c r="C79" s="25"/>
      <c r="D79" s="25"/>
      <c r="E79" s="25"/>
    </row>
    <row r="80" spans="1:5" s="1" customFormat="1" ht="26.25" hidden="1" customHeight="1" x14ac:dyDescent="0.25">
      <c r="A80" s="71" t="s">
        <v>27</v>
      </c>
      <c r="B80" s="8" t="s">
        <v>10</v>
      </c>
      <c r="C80" s="25"/>
      <c r="D80" s="25"/>
      <c r="E80" s="25"/>
    </row>
    <row r="81" spans="1:5" s="1" customFormat="1" ht="27" hidden="1" customHeight="1" x14ac:dyDescent="0.25">
      <c r="A81" s="71" t="s">
        <v>23</v>
      </c>
      <c r="B81" s="8" t="s">
        <v>11</v>
      </c>
      <c r="C81" s="25"/>
      <c r="D81" s="25"/>
      <c r="E81" s="25"/>
    </row>
    <row r="82" spans="1:5" s="1" customFormat="1" ht="28.5" customHeight="1" x14ac:dyDescent="0.25">
      <c r="A82" s="57" t="s">
        <v>86</v>
      </c>
      <c r="B82" s="19" t="s">
        <v>12</v>
      </c>
      <c r="C82" s="24">
        <v>3980.4</v>
      </c>
      <c r="D82" s="25">
        <v>3980.4</v>
      </c>
      <c r="E82" s="25">
        <v>3980.4</v>
      </c>
    </row>
    <row r="83" spans="1:5" s="3" customFormat="1" ht="0.75" hidden="1" customHeight="1" x14ac:dyDescent="0.25">
      <c r="A83" s="35" t="s">
        <v>17</v>
      </c>
      <c r="B83" s="4" t="s">
        <v>18</v>
      </c>
      <c r="C83" s="25">
        <v>0</v>
      </c>
      <c r="D83" s="25">
        <v>0</v>
      </c>
      <c r="E83" s="25">
        <v>0</v>
      </c>
    </row>
    <row r="84" spans="1:5" s="1" customFormat="1" ht="26.25" hidden="1" customHeight="1" x14ac:dyDescent="0.25">
      <c r="A84" s="71" t="s">
        <v>36</v>
      </c>
      <c r="B84" s="8" t="s">
        <v>37</v>
      </c>
      <c r="C84" s="25"/>
      <c r="D84" s="25"/>
      <c r="E84" s="25"/>
    </row>
    <row r="85" spans="1:5" s="1" customFormat="1" ht="25.5" hidden="1" customHeight="1" x14ac:dyDescent="0.25">
      <c r="A85" s="71" t="s">
        <v>28</v>
      </c>
      <c r="B85" s="8" t="s">
        <v>29</v>
      </c>
      <c r="C85" s="25"/>
      <c r="D85" s="25"/>
      <c r="E85" s="25"/>
    </row>
    <row r="86" spans="1:5" s="1" customFormat="1" ht="25.5" hidden="1" customHeight="1" x14ac:dyDescent="0.25">
      <c r="A86" s="71" t="s">
        <v>30</v>
      </c>
      <c r="B86" s="8" t="s">
        <v>31</v>
      </c>
      <c r="C86" s="25"/>
      <c r="D86" s="25"/>
      <c r="E86" s="25"/>
    </row>
    <row r="87" spans="1:5" s="1" customFormat="1" ht="40.5" customHeight="1" x14ac:dyDescent="0.25">
      <c r="A87" s="71" t="s">
        <v>87</v>
      </c>
      <c r="B87" s="18" t="s">
        <v>137</v>
      </c>
      <c r="C87" s="24">
        <v>843.8</v>
      </c>
      <c r="D87" s="25">
        <v>843.8</v>
      </c>
      <c r="E87" s="25">
        <v>843.8</v>
      </c>
    </row>
    <row r="88" spans="1:5" s="1" customFormat="1" ht="45" customHeight="1" x14ac:dyDescent="0.25">
      <c r="A88" s="71" t="s">
        <v>88</v>
      </c>
      <c r="B88" s="18" t="s">
        <v>104</v>
      </c>
      <c r="C88" s="24">
        <v>213</v>
      </c>
      <c r="D88" s="25">
        <v>213</v>
      </c>
      <c r="E88" s="25">
        <v>213</v>
      </c>
    </row>
    <row r="89" spans="1:5" s="1" customFormat="1" ht="40.5" customHeight="1" x14ac:dyDescent="0.25">
      <c r="A89" s="71" t="s">
        <v>89</v>
      </c>
      <c r="B89" s="18" t="s">
        <v>138</v>
      </c>
      <c r="C89" s="24">
        <v>168</v>
      </c>
      <c r="D89" s="25">
        <v>168</v>
      </c>
      <c r="E89" s="25">
        <v>168</v>
      </c>
    </row>
    <row r="90" spans="1:5" s="3" customFormat="1" ht="19.5" hidden="1" customHeight="1" x14ac:dyDescent="0.25">
      <c r="A90" s="35" t="s">
        <v>68</v>
      </c>
      <c r="B90" s="4" t="s">
        <v>69</v>
      </c>
      <c r="C90" s="25">
        <v>0</v>
      </c>
      <c r="D90" s="25">
        <v>0</v>
      </c>
      <c r="E90" s="25">
        <v>0</v>
      </c>
    </row>
    <row r="91" spans="1:5" s="1" customFormat="1" ht="39.75" customHeight="1" x14ac:dyDescent="0.25">
      <c r="A91" s="71" t="s">
        <v>90</v>
      </c>
      <c r="B91" s="18" t="s">
        <v>105</v>
      </c>
      <c r="C91" s="58">
        <v>3.5</v>
      </c>
      <c r="D91" s="59">
        <v>3.5</v>
      </c>
      <c r="E91" s="59">
        <v>3.5</v>
      </c>
    </row>
    <row r="92" spans="1:5" s="1" customFormat="1" ht="24" hidden="1" customHeight="1" x14ac:dyDescent="0.25">
      <c r="A92" s="34" t="s">
        <v>15</v>
      </c>
      <c r="B92" s="9" t="s">
        <v>13</v>
      </c>
      <c r="C92" s="60"/>
      <c r="D92" s="60"/>
      <c r="E92" s="60"/>
    </row>
    <row r="93" spans="1:5" s="1" customFormat="1" ht="27.75" customHeight="1" x14ac:dyDescent="0.25">
      <c r="A93" s="71" t="s">
        <v>194</v>
      </c>
      <c r="B93" s="8" t="s">
        <v>195</v>
      </c>
      <c r="C93" s="60">
        <v>262</v>
      </c>
      <c r="D93" s="60">
        <v>200</v>
      </c>
      <c r="E93" s="60">
        <v>200</v>
      </c>
    </row>
    <row r="94" spans="1:5" s="1" customFormat="1" ht="66.75" customHeight="1" x14ac:dyDescent="0.25">
      <c r="A94" s="71" t="s">
        <v>144</v>
      </c>
      <c r="B94" s="18" t="s">
        <v>213</v>
      </c>
      <c r="C94" s="61">
        <v>86.7</v>
      </c>
      <c r="D94" s="60">
        <v>86.7</v>
      </c>
      <c r="E94" s="60">
        <v>86.7</v>
      </c>
    </row>
    <row r="95" spans="1:5" s="1" customFormat="1" ht="29.25" customHeight="1" x14ac:dyDescent="0.25">
      <c r="A95" s="71" t="s">
        <v>91</v>
      </c>
      <c r="B95" s="18" t="s">
        <v>131</v>
      </c>
      <c r="C95" s="24">
        <v>965.4</v>
      </c>
      <c r="D95" s="25">
        <v>109.4</v>
      </c>
      <c r="E95" s="25">
        <v>109.4</v>
      </c>
    </row>
    <row r="96" spans="1:5" s="1" customFormat="1" ht="63.75" x14ac:dyDescent="0.25">
      <c r="A96" s="71" t="s">
        <v>226</v>
      </c>
      <c r="B96" s="11" t="s">
        <v>234</v>
      </c>
      <c r="C96" s="24">
        <v>136.19999999999999</v>
      </c>
      <c r="D96" s="24">
        <v>0</v>
      </c>
      <c r="E96" s="24">
        <v>0</v>
      </c>
    </row>
    <row r="97" spans="1:5" s="1" customFormat="1" ht="39.75" customHeight="1" x14ac:dyDescent="0.25">
      <c r="A97" s="71" t="s">
        <v>187</v>
      </c>
      <c r="B97" s="18" t="s">
        <v>215</v>
      </c>
      <c r="C97" s="24">
        <v>570</v>
      </c>
      <c r="D97" s="25">
        <v>600</v>
      </c>
      <c r="E97" s="25">
        <v>630</v>
      </c>
    </row>
    <row r="98" spans="1:5" s="1" customFormat="1" ht="27.75" customHeight="1" x14ac:dyDescent="0.25">
      <c r="A98" s="71" t="s">
        <v>92</v>
      </c>
      <c r="B98" s="18" t="s">
        <v>161</v>
      </c>
      <c r="C98" s="24">
        <v>11158</v>
      </c>
      <c r="D98" s="25">
        <v>11158</v>
      </c>
      <c r="E98" s="25">
        <v>11158</v>
      </c>
    </row>
    <row r="99" spans="1:5" s="1" customFormat="1" ht="39" customHeight="1" x14ac:dyDescent="0.25">
      <c r="A99" s="71" t="s">
        <v>93</v>
      </c>
      <c r="B99" s="18" t="s">
        <v>214</v>
      </c>
      <c r="C99" s="24">
        <v>1154.8</v>
      </c>
      <c r="D99" s="25">
        <v>1154.8</v>
      </c>
      <c r="E99" s="25">
        <v>1154.8</v>
      </c>
    </row>
    <row r="100" spans="1:5" s="1" customFormat="1" ht="30.75" customHeight="1" x14ac:dyDescent="0.25">
      <c r="A100" s="71" t="s">
        <v>94</v>
      </c>
      <c r="B100" s="18" t="s">
        <v>157</v>
      </c>
      <c r="C100" s="24">
        <v>11702</v>
      </c>
      <c r="D100" s="25">
        <v>11702</v>
      </c>
      <c r="E100" s="25">
        <v>11702</v>
      </c>
    </row>
    <row r="101" spans="1:5" s="1" customFormat="1" ht="27.75" customHeight="1" x14ac:dyDescent="0.25">
      <c r="A101" s="71" t="s">
        <v>95</v>
      </c>
      <c r="B101" s="18" t="s">
        <v>158</v>
      </c>
      <c r="C101" s="24">
        <v>517.70000000000005</v>
      </c>
      <c r="D101" s="25">
        <v>541</v>
      </c>
      <c r="E101" s="25">
        <v>560</v>
      </c>
    </row>
    <row r="102" spans="1:5" s="1" customFormat="1" ht="29.25" customHeight="1" x14ac:dyDescent="0.25">
      <c r="A102" s="71" t="s">
        <v>96</v>
      </c>
      <c r="B102" s="18" t="s">
        <v>159</v>
      </c>
      <c r="C102" s="24">
        <v>3.5</v>
      </c>
      <c r="D102" s="25">
        <v>3.7</v>
      </c>
      <c r="E102" s="25">
        <v>3.3</v>
      </c>
    </row>
    <row r="103" spans="1:5" s="1" customFormat="1" ht="15.75" hidden="1" customHeight="1" x14ac:dyDescent="0.25">
      <c r="A103" s="34" t="s">
        <v>24</v>
      </c>
      <c r="B103" s="9" t="s">
        <v>6</v>
      </c>
      <c r="C103" s="25"/>
      <c r="D103" s="25"/>
      <c r="E103" s="25"/>
    </row>
    <row r="104" spans="1:5" s="1" customFormat="1" ht="30.75" customHeight="1" x14ac:dyDescent="0.25">
      <c r="A104" s="71" t="s">
        <v>152</v>
      </c>
      <c r="B104" s="2" t="s">
        <v>160</v>
      </c>
      <c r="C104" s="25">
        <v>8593.2000000000007</v>
      </c>
      <c r="D104" s="25">
        <v>8593.2000000000007</v>
      </c>
      <c r="E104" s="25">
        <v>8593.2000000000007</v>
      </c>
    </row>
    <row r="105" spans="1:5" s="1" customFormat="1" ht="30" customHeight="1" x14ac:dyDescent="0.25">
      <c r="A105" s="63" t="s">
        <v>245</v>
      </c>
      <c r="B105" s="80" t="s">
        <v>256</v>
      </c>
      <c r="C105" s="56">
        <v>179.9</v>
      </c>
      <c r="D105" s="81">
        <v>532</v>
      </c>
      <c r="E105" s="81">
        <v>532</v>
      </c>
    </row>
    <row r="106" spans="1:5" s="1" customFormat="1" ht="15.75" customHeight="1" x14ac:dyDescent="0.25">
      <c r="A106" s="57" t="s">
        <v>97</v>
      </c>
      <c r="B106" s="19" t="s">
        <v>67</v>
      </c>
      <c r="C106" s="24">
        <v>1151.8</v>
      </c>
      <c r="D106" s="25">
        <v>1212.4000000000001</v>
      </c>
      <c r="E106" s="25">
        <v>1256.5</v>
      </c>
    </row>
    <row r="107" spans="1:5" s="1" customFormat="1" ht="26.25" hidden="1" customHeight="1" x14ac:dyDescent="0.25">
      <c r="A107" s="34" t="s">
        <v>19</v>
      </c>
      <c r="B107" s="9" t="s">
        <v>20</v>
      </c>
      <c r="C107" s="25"/>
      <c r="D107" s="25"/>
      <c r="E107" s="25"/>
    </row>
    <row r="108" spans="1:5" hidden="1" x14ac:dyDescent="0.25">
      <c r="A108" s="36"/>
      <c r="B108" s="10"/>
      <c r="C108" s="25"/>
      <c r="D108" s="23"/>
      <c r="E108" s="23"/>
    </row>
    <row r="109" spans="1:5" hidden="1" x14ac:dyDescent="0.25">
      <c r="A109" s="71"/>
      <c r="B109" s="11"/>
      <c r="C109" s="25"/>
      <c r="D109" s="25"/>
      <c r="E109" s="25"/>
    </row>
    <row r="110" spans="1:5" ht="18.75" customHeight="1" x14ac:dyDescent="0.25">
      <c r="A110" s="36" t="s">
        <v>98</v>
      </c>
      <c r="B110" s="15" t="s">
        <v>40</v>
      </c>
      <c r="C110" s="55">
        <f>C111+C118+C119+C120+C121+C122+C123+C124+C125+C128+C139+C140+C141+C127</f>
        <v>18590.5</v>
      </c>
      <c r="D110" s="55">
        <f>D118+D119+D123+D124+D125+D128+D111</f>
        <v>8716.1</v>
      </c>
      <c r="E110" s="55">
        <f>E118+E119+E123+E124+E125+E128+E111</f>
        <v>7718.0999999999995</v>
      </c>
    </row>
    <row r="111" spans="1:5" ht="27.75" customHeight="1" x14ac:dyDescent="0.25">
      <c r="A111" s="71" t="s">
        <v>99</v>
      </c>
      <c r="B111" s="18" t="s">
        <v>41</v>
      </c>
      <c r="C111" s="24">
        <v>1063.2</v>
      </c>
      <c r="D111" s="25">
        <v>1063.2</v>
      </c>
      <c r="E111" s="25">
        <v>1063.2</v>
      </c>
    </row>
    <row r="112" spans="1:5" ht="18.75" hidden="1" customHeight="1" x14ac:dyDescent="0.25">
      <c r="A112" s="71" t="s">
        <v>132</v>
      </c>
      <c r="B112" s="18" t="s">
        <v>133</v>
      </c>
      <c r="C112" s="24">
        <v>0</v>
      </c>
      <c r="D112" s="25">
        <v>0</v>
      </c>
      <c r="E112" s="25">
        <v>0</v>
      </c>
    </row>
    <row r="113" spans="1:5" ht="22.5" hidden="1" customHeight="1" x14ac:dyDescent="0.25">
      <c r="A113" s="34" t="s">
        <v>132</v>
      </c>
      <c r="B113" s="20" t="s">
        <v>156</v>
      </c>
      <c r="C113" s="24">
        <v>0</v>
      </c>
      <c r="D113" s="25">
        <v>0</v>
      </c>
      <c r="E113" s="25">
        <v>0</v>
      </c>
    </row>
    <row r="114" spans="1:5" ht="44.25" hidden="1" customHeight="1" x14ac:dyDescent="0.25">
      <c r="A114" s="34" t="s">
        <v>122</v>
      </c>
      <c r="B114" s="12" t="s">
        <v>42</v>
      </c>
      <c r="C114" s="25">
        <v>0</v>
      </c>
      <c r="D114" s="25">
        <v>0</v>
      </c>
      <c r="E114" s="25">
        <v>0</v>
      </c>
    </row>
    <row r="115" spans="1:5" ht="15" hidden="1" customHeight="1" x14ac:dyDescent="0.25">
      <c r="A115" s="71" t="s">
        <v>112</v>
      </c>
      <c r="B115" s="18" t="s">
        <v>111</v>
      </c>
      <c r="C115" s="24">
        <v>0</v>
      </c>
      <c r="D115" s="25">
        <v>0</v>
      </c>
      <c r="E115" s="25">
        <v>0</v>
      </c>
    </row>
    <row r="116" spans="1:5" ht="18" hidden="1" customHeight="1" x14ac:dyDescent="0.25">
      <c r="A116" s="71" t="s">
        <v>113</v>
      </c>
      <c r="B116" s="18" t="s">
        <v>114</v>
      </c>
      <c r="C116" s="24">
        <v>0</v>
      </c>
      <c r="D116" s="25">
        <v>0</v>
      </c>
      <c r="E116" s="25">
        <v>0</v>
      </c>
    </row>
    <row r="117" spans="1:5" ht="19.5" hidden="1" customHeight="1" x14ac:dyDescent="0.25">
      <c r="A117" s="71" t="s">
        <v>134</v>
      </c>
      <c r="B117" s="18" t="s">
        <v>129</v>
      </c>
      <c r="C117" s="24">
        <v>0</v>
      </c>
      <c r="D117" s="25">
        <v>0</v>
      </c>
      <c r="E117" s="25">
        <v>0</v>
      </c>
    </row>
    <row r="118" spans="1:5" ht="39" customHeight="1" x14ac:dyDescent="0.25">
      <c r="A118" s="71" t="s">
        <v>112</v>
      </c>
      <c r="B118" s="20" t="s">
        <v>178</v>
      </c>
      <c r="C118" s="24">
        <v>300</v>
      </c>
      <c r="D118" s="25">
        <v>300</v>
      </c>
      <c r="E118" s="25">
        <v>300</v>
      </c>
    </row>
    <row r="119" spans="1:5" ht="38.25" x14ac:dyDescent="0.25">
      <c r="A119" s="71" t="s">
        <v>113</v>
      </c>
      <c r="B119" s="20" t="s">
        <v>179</v>
      </c>
      <c r="C119" s="24">
        <v>90</v>
      </c>
      <c r="D119" s="25">
        <v>90</v>
      </c>
      <c r="E119" s="25">
        <v>90</v>
      </c>
    </row>
    <row r="120" spans="1:5" ht="30.75" customHeight="1" x14ac:dyDescent="0.25">
      <c r="A120" s="71" t="s">
        <v>134</v>
      </c>
      <c r="B120" s="20" t="s">
        <v>171</v>
      </c>
      <c r="C120" s="89">
        <v>3697.7</v>
      </c>
      <c r="D120" s="25">
        <v>0</v>
      </c>
      <c r="E120" s="25">
        <v>0</v>
      </c>
    </row>
    <row r="121" spans="1:5" ht="30.75" customHeight="1" x14ac:dyDescent="0.25">
      <c r="A121" s="71" t="s">
        <v>241</v>
      </c>
      <c r="B121" s="20" t="s">
        <v>242</v>
      </c>
      <c r="C121" s="24">
        <v>3000</v>
      </c>
      <c r="D121" s="25">
        <v>0</v>
      </c>
      <c r="E121" s="25">
        <v>0</v>
      </c>
    </row>
    <row r="122" spans="1:5" ht="30.75" customHeight="1" x14ac:dyDescent="0.25">
      <c r="A122" s="66" t="s">
        <v>257</v>
      </c>
      <c r="B122" s="90" t="s">
        <v>258</v>
      </c>
      <c r="C122" s="91">
        <v>661.5</v>
      </c>
      <c r="D122" s="25">
        <v>0</v>
      </c>
      <c r="E122" s="25">
        <v>0</v>
      </c>
    </row>
    <row r="123" spans="1:5" ht="39.75" customHeight="1" x14ac:dyDescent="0.25">
      <c r="A123" s="34" t="s">
        <v>154</v>
      </c>
      <c r="B123" s="12" t="s">
        <v>155</v>
      </c>
      <c r="C123" s="25">
        <v>822.2</v>
      </c>
      <c r="D123" s="25">
        <v>822.2</v>
      </c>
      <c r="E123" s="25">
        <v>822.2</v>
      </c>
    </row>
    <row r="124" spans="1:5" ht="38.25" x14ac:dyDescent="0.25">
      <c r="A124" s="34" t="s">
        <v>167</v>
      </c>
      <c r="B124" s="12" t="s">
        <v>189</v>
      </c>
      <c r="C124" s="25">
        <v>1298</v>
      </c>
      <c r="D124" s="25">
        <v>1398</v>
      </c>
      <c r="E124" s="25">
        <v>400</v>
      </c>
    </row>
    <row r="125" spans="1:5" ht="51" x14ac:dyDescent="0.25">
      <c r="A125" s="34" t="s">
        <v>183</v>
      </c>
      <c r="B125" s="12" t="s">
        <v>184</v>
      </c>
      <c r="C125" s="25">
        <v>30</v>
      </c>
      <c r="D125" s="25">
        <v>30</v>
      </c>
      <c r="E125" s="25">
        <v>30</v>
      </c>
    </row>
    <row r="126" spans="1:5" ht="15" hidden="1" customHeight="1" x14ac:dyDescent="0.25">
      <c r="A126" s="34" t="s">
        <v>176</v>
      </c>
      <c r="B126" s="12" t="s">
        <v>177</v>
      </c>
      <c r="C126" s="25"/>
      <c r="D126" s="25">
        <v>0</v>
      </c>
      <c r="E126" s="25">
        <v>0</v>
      </c>
    </row>
    <row r="127" spans="1:5" ht="41.25" customHeight="1" x14ac:dyDescent="0.25">
      <c r="A127" s="92" t="s">
        <v>169</v>
      </c>
      <c r="B127" s="93" t="s">
        <v>170</v>
      </c>
      <c r="C127" s="94">
        <v>1534.3</v>
      </c>
      <c r="D127" s="25">
        <v>0</v>
      </c>
      <c r="E127" s="25">
        <v>0</v>
      </c>
    </row>
    <row r="128" spans="1:5" ht="27" customHeight="1" x14ac:dyDescent="0.25">
      <c r="A128" s="34" t="s">
        <v>185</v>
      </c>
      <c r="B128" s="12" t="s">
        <v>186</v>
      </c>
      <c r="C128" s="25">
        <v>5012.7</v>
      </c>
      <c r="D128" s="25">
        <v>5012.7</v>
      </c>
      <c r="E128" s="25">
        <v>5012.7</v>
      </c>
    </row>
    <row r="129" spans="1:5" ht="38.25" hidden="1" x14ac:dyDescent="0.25">
      <c r="A129" s="37" t="s">
        <v>208</v>
      </c>
      <c r="B129" s="12" t="s">
        <v>209</v>
      </c>
      <c r="C129" s="25"/>
      <c r="D129" s="25">
        <v>0</v>
      </c>
      <c r="E129" s="25">
        <v>0</v>
      </c>
    </row>
    <row r="130" spans="1:5" ht="43.5" hidden="1" customHeight="1" x14ac:dyDescent="0.25">
      <c r="A130" s="37" t="s">
        <v>192</v>
      </c>
      <c r="B130" s="12" t="s">
        <v>193</v>
      </c>
      <c r="C130" s="25"/>
      <c r="D130" s="25">
        <v>0</v>
      </c>
      <c r="E130" s="25">
        <v>0</v>
      </c>
    </row>
    <row r="131" spans="1:5" ht="29.25" hidden="1" customHeight="1" x14ac:dyDescent="0.25">
      <c r="A131" s="37" t="s">
        <v>205</v>
      </c>
      <c r="B131" s="12" t="s">
        <v>204</v>
      </c>
      <c r="C131" s="25"/>
      <c r="D131" s="25">
        <v>0</v>
      </c>
      <c r="E131" s="25">
        <v>0</v>
      </c>
    </row>
    <row r="132" spans="1:5" ht="43.5" hidden="1" customHeight="1" x14ac:dyDescent="0.25">
      <c r="A132" s="37" t="s">
        <v>196</v>
      </c>
      <c r="B132" s="49" t="s">
        <v>197</v>
      </c>
      <c r="C132" s="25"/>
      <c r="D132" s="25">
        <v>0</v>
      </c>
      <c r="E132" s="25">
        <v>0</v>
      </c>
    </row>
    <row r="133" spans="1:5" ht="39.75" hidden="1" customHeight="1" x14ac:dyDescent="0.25">
      <c r="A133" s="48" t="s">
        <v>169</v>
      </c>
      <c r="B133" s="18" t="s">
        <v>206</v>
      </c>
      <c r="C133" s="24"/>
      <c r="D133" s="25">
        <v>0</v>
      </c>
      <c r="E133" s="25">
        <v>0</v>
      </c>
    </row>
    <row r="134" spans="1:5" ht="19.5" hidden="1" customHeight="1" x14ac:dyDescent="0.25">
      <c r="A134" s="38" t="s">
        <v>148</v>
      </c>
      <c r="B134" s="21" t="s">
        <v>147</v>
      </c>
      <c r="C134" s="23">
        <f>C135</f>
        <v>0</v>
      </c>
      <c r="D134" s="25">
        <v>0</v>
      </c>
      <c r="E134" s="25">
        <v>0</v>
      </c>
    </row>
    <row r="135" spans="1:5" ht="18" hidden="1" customHeight="1" x14ac:dyDescent="0.25">
      <c r="A135" s="39" t="s">
        <v>146</v>
      </c>
      <c r="B135" s="11" t="s">
        <v>145</v>
      </c>
      <c r="C135" s="52">
        <v>0</v>
      </c>
      <c r="D135" s="52">
        <v>0</v>
      </c>
      <c r="E135" s="52">
        <v>0</v>
      </c>
    </row>
    <row r="136" spans="1:5" ht="15" hidden="1" customHeight="1" x14ac:dyDescent="0.25">
      <c r="A136" s="71" t="s">
        <v>124</v>
      </c>
      <c r="B136" s="11" t="s">
        <v>125</v>
      </c>
      <c r="C136" s="25"/>
      <c r="D136" s="25">
        <v>0</v>
      </c>
      <c r="E136" s="25">
        <v>0</v>
      </c>
    </row>
    <row r="137" spans="1:5" ht="30" hidden="1" customHeight="1" x14ac:dyDescent="0.25">
      <c r="A137" s="46" t="s">
        <v>198</v>
      </c>
      <c r="B137" s="13" t="s">
        <v>203</v>
      </c>
      <c r="C137" s="47">
        <f>C148+C138</f>
        <v>-403</v>
      </c>
      <c r="D137" s="23">
        <v>0</v>
      </c>
      <c r="E137" s="23">
        <v>0</v>
      </c>
    </row>
    <row r="138" spans="1:5" ht="18" hidden="1" customHeight="1" x14ac:dyDescent="0.25">
      <c r="A138" s="39" t="s">
        <v>200</v>
      </c>
      <c r="B138" s="11" t="s">
        <v>199</v>
      </c>
      <c r="C138" s="26"/>
      <c r="D138" s="25">
        <v>0</v>
      </c>
      <c r="E138" s="25">
        <v>0</v>
      </c>
    </row>
    <row r="139" spans="1:5" ht="66" customHeight="1" x14ac:dyDescent="0.25">
      <c r="A139" s="66" t="s">
        <v>237</v>
      </c>
      <c r="B139" s="20" t="s">
        <v>238</v>
      </c>
      <c r="C139" s="24">
        <v>565.70000000000005</v>
      </c>
      <c r="D139" s="25">
        <v>0</v>
      </c>
      <c r="E139" s="25">
        <v>0</v>
      </c>
    </row>
    <row r="140" spans="1:5" ht="29.25" customHeight="1" x14ac:dyDescent="0.25">
      <c r="A140" s="66" t="s">
        <v>244</v>
      </c>
      <c r="B140" s="20" t="s">
        <v>243</v>
      </c>
      <c r="C140" s="24">
        <v>200</v>
      </c>
      <c r="D140" s="25">
        <v>0</v>
      </c>
      <c r="E140" s="25">
        <v>0</v>
      </c>
    </row>
    <row r="141" spans="1:5" ht="41.25" customHeight="1" x14ac:dyDescent="0.25">
      <c r="A141" s="66" t="s">
        <v>205</v>
      </c>
      <c r="B141" s="90" t="s">
        <v>259</v>
      </c>
      <c r="C141" s="89">
        <v>315.2</v>
      </c>
      <c r="D141" s="25">
        <v>0</v>
      </c>
      <c r="E141" s="25">
        <v>0</v>
      </c>
    </row>
    <row r="142" spans="1:5" ht="38.25" x14ac:dyDescent="0.25">
      <c r="A142" s="84" t="s">
        <v>247</v>
      </c>
      <c r="B142" s="85" t="s">
        <v>246</v>
      </c>
      <c r="C142" s="82">
        <f>C143+C144+C145</f>
        <v>565.69999999999993</v>
      </c>
      <c r="D142" s="86">
        <v>0</v>
      </c>
      <c r="E142" s="86">
        <v>0</v>
      </c>
    </row>
    <row r="143" spans="1:5" x14ac:dyDescent="0.25">
      <c r="A143" s="74" t="s">
        <v>251</v>
      </c>
      <c r="B143" s="73" t="s">
        <v>248</v>
      </c>
      <c r="C143" s="56">
        <v>133.69999999999999</v>
      </c>
      <c r="D143" s="81">
        <v>0</v>
      </c>
      <c r="E143" s="81">
        <v>0</v>
      </c>
    </row>
    <row r="144" spans="1:5" ht="19.5" customHeight="1" x14ac:dyDescent="0.25">
      <c r="A144" s="74" t="s">
        <v>252</v>
      </c>
      <c r="B144" s="73" t="s">
        <v>249</v>
      </c>
      <c r="C144" s="56">
        <v>428.9</v>
      </c>
      <c r="D144" s="81">
        <v>0</v>
      </c>
      <c r="E144" s="81">
        <v>0</v>
      </c>
    </row>
    <row r="145" spans="1:5" ht="29.25" customHeight="1" x14ac:dyDescent="0.25">
      <c r="A145" s="74" t="s">
        <v>253</v>
      </c>
      <c r="B145" s="73" t="s">
        <v>250</v>
      </c>
      <c r="C145" s="56">
        <v>3.1</v>
      </c>
      <c r="D145" s="81">
        <v>0</v>
      </c>
      <c r="E145" s="81">
        <v>0</v>
      </c>
    </row>
    <row r="146" spans="1:5" ht="29.25" customHeight="1" x14ac:dyDescent="0.25">
      <c r="A146" s="84" t="s">
        <v>254</v>
      </c>
      <c r="B146" s="85" t="s">
        <v>203</v>
      </c>
      <c r="C146" s="82">
        <f>C147+C148</f>
        <v>-948.8</v>
      </c>
      <c r="D146" s="86">
        <v>0</v>
      </c>
      <c r="E146" s="86">
        <v>0</v>
      </c>
    </row>
    <row r="147" spans="1:5" ht="29.25" customHeight="1" x14ac:dyDescent="0.25">
      <c r="A147" s="74" t="s">
        <v>255</v>
      </c>
      <c r="B147" s="73" t="s">
        <v>199</v>
      </c>
      <c r="C147" s="56">
        <v>-545.79999999999995</v>
      </c>
      <c r="D147" s="81">
        <v>0</v>
      </c>
      <c r="E147" s="81">
        <v>0</v>
      </c>
    </row>
    <row r="148" spans="1:5" ht="25.5" customHeight="1" x14ac:dyDescent="0.25">
      <c r="A148" s="63" t="s">
        <v>201</v>
      </c>
      <c r="B148" s="87" t="s">
        <v>202</v>
      </c>
      <c r="C148" s="88">
        <v>-403</v>
      </c>
      <c r="D148" s="81">
        <v>0</v>
      </c>
      <c r="E148" s="81">
        <v>0</v>
      </c>
    </row>
    <row r="150" spans="1:5" ht="14.25" customHeight="1" x14ac:dyDescent="0.25"/>
    <row r="151"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81" fitToHeight="0" orientation="landscape" r:id="rId1"/>
  <rowBreaks count="2" manualBreakCount="2">
    <brk id="63" max="5" man="1"/>
    <brk id="9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4"/>
  <sheetViews>
    <sheetView view="pageBreakPreview" topLeftCell="A2" zoomScaleNormal="100" zoomScaleSheetLayoutView="100" workbookViewId="0">
      <selection activeCell="C10" sqref="C10"/>
    </sheetView>
  </sheetViews>
  <sheetFormatPr defaultRowHeight="15" x14ac:dyDescent="0.25"/>
  <cols>
    <col min="1" max="1" width="25.7109375" style="5" customWidth="1"/>
    <col min="2" max="2" width="108.85546875" style="5" customWidth="1"/>
    <col min="3" max="3" width="15.140625" style="5" customWidth="1"/>
    <col min="4" max="4" width="16.140625" style="5" customWidth="1"/>
    <col min="5" max="5" width="15" style="5" customWidth="1"/>
    <col min="6" max="6" width="6.42578125" hidden="1" customWidth="1"/>
  </cols>
  <sheetData>
    <row r="1" spans="1:5" ht="19.5" customHeight="1" x14ac:dyDescent="0.25">
      <c r="B1" s="7"/>
      <c r="C1" s="100" t="s">
        <v>182</v>
      </c>
      <c r="D1" s="100"/>
      <c r="E1" s="100"/>
    </row>
    <row r="2" spans="1:5" ht="15.75" x14ac:dyDescent="0.25">
      <c r="B2" s="7"/>
      <c r="C2" s="101" t="s">
        <v>139</v>
      </c>
      <c r="D2" s="101"/>
      <c r="E2" s="101"/>
    </row>
    <row r="3" spans="1:5" ht="15.75" x14ac:dyDescent="0.25">
      <c r="B3" s="7"/>
      <c r="C3" s="101" t="s">
        <v>140</v>
      </c>
      <c r="D3" s="101"/>
      <c r="E3" s="101"/>
    </row>
    <row r="4" spans="1:5" ht="15.75" x14ac:dyDescent="0.25">
      <c r="B4" s="7"/>
      <c r="C4" s="101" t="s">
        <v>141</v>
      </c>
      <c r="D4" s="101"/>
      <c r="E4" s="101"/>
    </row>
    <row r="5" spans="1:5" ht="10.5" customHeight="1" x14ac:dyDescent="0.25"/>
    <row r="6" spans="1:5" ht="44.25" customHeight="1" x14ac:dyDescent="0.25">
      <c r="A6" s="99" t="s">
        <v>210</v>
      </c>
      <c r="B6" s="99"/>
      <c r="C6" s="99"/>
    </row>
    <row r="7" spans="1:5" x14ac:dyDescent="0.25">
      <c r="A7" s="6"/>
      <c r="B7" s="6"/>
      <c r="C7" s="22"/>
      <c r="D7" s="98" t="s">
        <v>14</v>
      </c>
      <c r="E7" s="98"/>
    </row>
    <row r="8" spans="1:5" ht="21" customHeight="1" x14ac:dyDescent="0.25">
      <c r="A8" s="102" t="s">
        <v>191</v>
      </c>
      <c r="B8" s="103" t="s">
        <v>0</v>
      </c>
      <c r="C8" s="104" t="s">
        <v>153</v>
      </c>
      <c r="D8" s="104" t="s">
        <v>180</v>
      </c>
      <c r="E8" s="104" t="s">
        <v>211</v>
      </c>
    </row>
    <row r="9" spans="1:5" x14ac:dyDescent="0.25">
      <c r="A9" s="102"/>
      <c r="B9" s="103"/>
      <c r="C9" s="104"/>
      <c r="D9" s="104"/>
      <c r="E9" s="104"/>
    </row>
    <row r="10" spans="1:5" ht="15.75" customHeight="1" x14ac:dyDescent="0.25">
      <c r="A10" s="14" t="s">
        <v>1</v>
      </c>
      <c r="B10" s="14" t="s">
        <v>2</v>
      </c>
      <c r="C10" s="79">
        <f>C11+C128+C125</f>
        <v>600326979.30999994</v>
      </c>
      <c r="D10" s="51">
        <f>D11</f>
        <v>224754828.30000001</v>
      </c>
      <c r="E10" s="51">
        <f>E11</f>
        <v>217025514.34</v>
      </c>
    </row>
    <row r="11" spans="1:5" x14ac:dyDescent="0.25">
      <c r="A11" s="15" t="s">
        <v>3</v>
      </c>
      <c r="B11" s="16" t="s">
        <v>4</v>
      </c>
      <c r="C11" s="40">
        <f>C12+C18+C59+C102</f>
        <v>600326979.30999994</v>
      </c>
      <c r="D11" s="41">
        <f>D12+D18+D59+D99+D102</f>
        <v>224754828.30000001</v>
      </c>
      <c r="E11" s="41">
        <f>E12+E18+E59+E102</f>
        <v>217025514.34</v>
      </c>
    </row>
    <row r="12" spans="1:5" x14ac:dyDescent="0.25">
      <c r="A12" s="15" t="s">
        <v>72</v>
      </c>
      <c r="B12" s="17" t="s">
        <v>38</v>
      </c>
      <c r="C12" s="40">
        <f>C13+C17+C15</f>
        <v>42314800</v>
      </c>
      <c r="D12" s="41">
        <f>D13</f>
        <v>0</v>
      </c>
      <c r="E12" s="41">
        <f t="shared" ref="E12" si="0">E13</f>
        <v>724200</v>
      </c>
    </row>
    <row r="13" spans="1:5" s="1" customFormat="1" x14ac:dyDescent="0.25">
      <c r="A13" s="18" t="s">
        <v>73</v>
      </c>
      <c r="B13" s="16" t="s">
        <v>5</v>
      </c>
      <c r="C13" s="40">
        <f>C14</f>
        <v>42314800</v>
      </c>
      <c r="D13" s="41">
        <f>D14</f>
        <v>0</v>
      </c>
      <c r="E13" s="41">
        <f>E14</f>
        <v>724200</v>
      </c>
    </row>
    <row r="14" spans="1:5" s="1" customFormat="1" ht="24.75" customHeight="1" x14ac:dyDescent="0.25">
      <c r="A14" s="18" t="s">
        <v>74</v>
      </c>
      <c r="B14" s="18" t="s">
        <v>130</v>
      </c>
      <c r="C14" s="43">
        <v>42314800</v>
      </c>
      <c r="D14" s="42">
        <v>0</v>
      </c>
      <c r="E14" s="42">
        <v>724200</v>
      </c>
    </row>
    <row r="15" spans="1:5" s="1" customFormat="1" ht="17.25" hidden="1" customHeight="1" x14ac:dyDescent="0.25">
      <c r="A15" s="18" t="s">
        <v>149</v>
      </c>
      <c r="B15" s="9" t="s">
        <v>150</v>
      </c>
      <c r="C15" s="42">
        <v>0</v>
      </c>
      <c r="D15" s="41">
        <v>0</v>
      </c>
      <c r="E15" s="41">
        <v>0</v>
      </c>
    </row>
    <row r="16" spans="1:5" s="1" customFormat="1" ht="12" hidden="1" customHeight="1" x14ac:dyDescent="0.25">
      <c r="A16" s="27"/>
      <c r="B16" s="8"/>
      <c r="C16" s="42"/>
      <c r="D16" s="42"/>
      <c r="E16" s="42"/>
    </row>
    <row r="17" spans="1:5" s="1" customFormat="1" ht="12" hidden="1" customHeight="1" x14ac:dyDescent="0.25">
      <c r="A17" s="28" t="s">
        <v>149</v>
      </c>
      <c r="B17" s="8" t="s">
        <v>168</v>
      </c>
      <c r="C17" s="43">
        <v>0</v>
      </c>
      <c r="D17" s="42">
        <v>0</v>
      </c>
      <c r="E17" s="42">
        <v>0</v>
      </c>
    </row>
    <row r="18" spans="1:5" s="1" customFormat="1" ht="18.75" customHeight="1" x14ac:dyDescent="0.25">
      <c r="A18" s="15" t="s">
        <v>75</v>
      </c>
      <c r="B18" s="17" t="s">
        <v>136</v>
      </c>
      <c r="C18" s="40">
        <f>C26+C28+C30+C34+C44+C46+C48+C50+C51+C52+C53+C54+C55+C56+C57+C58</f>
        <v>342447585.31</v>
      </c>
      <c r="D18" s="40">
        <f t="shared" ref="D18:E18" si="1">D26+D28+D30+D34+D44+D46+D48+D50+D51+D52+D53+D54+D55+D56+D57</f>
        <v>20284906.300000001</v>
      </c>
      <c r="E18" s="40">
        <f t="shared" si="1"/>
        <v>14743892.34</v>
      </c>
    </row>
    <row r="19" spans="1:5" s="1" customFormat="1" ht="13.5" hidden="1" customHeight="1" x14ac:dyDescent="0.25">
      <c r="A19" s="29" t="s">
        <v>50</v>
      </c>
      <c r="B19" s="4" t="s">
        <v>64</v>
      </c>
      <c r="C19" s="42"/>
      <c r="D19" s="41"/>
      <c r="E19" s="41"/>
    </row>
    <row r="20" spans="1:5" s="1" customFormat="1" ht="10.5" hidden="1" customHeight="1" x14ac:dyDescent="0.25">
      <c r="A20" s="30" t="s">
        <v>76</v>
      </c>
      <c r="B20" s="2" t="s">
        <v>126</v>
      </c>
      <c r="C20" s="42"/>
      <c r="D20" s="42">
        <v>0</v>
      </c>
      <c r="E20" s="42">
        <v>0</v>
      </c>
    </row>
    <row r="21" spans="1:5" s="1" customFormat="1" ht="14.25" hidden="1" customHeight="1" x14ac:dyDescent="0.25">
      <c r="A21" s="31" t="s">
        <v>123</v>
      </c>
      <c r="B21" s="8" t="s">
        <v>64</v>
      </c>
      <c r="C21" s="42">
        <v>0</v>
      </c>
      <c r="D21" s="42">
        <v>0</v>
      </c>
      <c r="E21" s="42">
        <v>0</v>
      </c>
    </row>
    <row r="22" spans="1:5" s="1" customFormat="1" ht="15" hidden="1" customHeight="1" x14ac:dyDescent="0.25">
      <c r="A22" s="31" t="s">
        <v>110</v>
      </c>
      <c r="B22" s="2" t="s">
        <v>135</v>
      </c>
      <c r="C22" s="42">
        <v>0</v>
      </c>
      <c r="D22" s="42">
        <v>0</v>
      </c>
      <c r="E22" s="42">
        <v>0</v>
      </c>
    </row>
    <row r="23" spans="1:5" s="1" customFormat="1" ht="15.75" hidden="1" customHeight="1" x14ac:dyDescent="0.25">
      <c r="A23" s="32" t="s">
        <v>108</v>
      </c>
      <c r="B23" s="19" t="s">
        <v>127</v>
      </c>
      <c r="C23" s="43">
        <v>0</v>
      </c>
      <c r="D23" s="42">
        <v>0</v>
      </c>
      <c r="E23" s="42">
        <v>0</v>
      </c>
    </row>
    <row r="24" spans="1:5" s="1" customFormat="1" ht="52.5" hidden="1" customHeight="1" x14ac:dyDescent="0.25">
      <c r="A24" s="32" t="s">
        <v>173</v>
      </c>
      <c r="B24" s="19" t="s">
        <v>172</v>
      </c>
      <c r="C24" s="43"/>
      <c r="D24" s="42">
        <v>0</v>
      </c>
      <c r="E24" s="42">
        <v>0</v>
      </c>
    </row>
    <row r="25" spans="1:5" s="1" customFormat="1" ht="39.75" hidden="1" customHeight="1" x14ac:dyDescent="0.25">
      <c r="A25" s="32" t="s">
        <v>174</v>
      </c>
      <c r="B25" s="19" t="s">
        <v>175</v>
      </c>
      <c r="C25" s="43"/>
      <c r="D25" s="42">
        <v>0</v>
      </c>
      <c r="E25" s="42">
        <v>0</v>
      </c>
    </row>
    <row r="26" spans="1:5" s="1" customFormat="1" ht="19.5" customHeight="1" x14ac:dyDescent="0.25">
      <c r="A26" s="32" t="s">
        <v>115</v>
      </c>
      <c r="B26" s="19" t="s">
        <v>188</v>
      </c>
      <c r="C26" s="43">
        <v>0</v>
      </c>
      <c r="D26" s="42">
        <v>0</v>
      </c>
      <c r="E26" s="42">
        <v>0</v>
      </c>
    </row>
    <row r="27" spans="1:5" s="1" customFormat="1" ht="22.5" hidden="1" customHeight="1" x14ac:dyDescent="0.25">
      <c r="A27" s="32" t="s">
        <v>143</v>
      </c>
      <c r="B27" s="19" t="s">
        <v>142</v>
      </c>
      <c r="C27" s="43">
        <v>0</v>
      </c>
      <c r="D27" s="42">
        <v>0</v>
      </c>
      <c r="E27" s="42">
        <v>0</v>
      </c>
    </row>
    <row r="28" spans="1:5" s="1" customFormat="1" ht="27" customHeight="1" x14ac:dyDescent="0.25">
      <c r="A28" s="32" t="s">
        <v>151</v>
      </c>
      <c r="B28" s="19" t="s">
        <v>162</v>
      </c>
      <c r="C28" s="43">
        <v>11111067</v>
      </c>
      <c r="D28" s="42">
        <v>11111067</v>
      </c>
      <c r="E28" s="42">
        <v>10799415</v>
      </c>
    </row>
    <row r="29" spans="1:5" s="1" customFormat="1" ht="27.75" hidden="1" customHeight="1" x14ac:dyDescent="0.25">
      <c r="A29" s="32" t="s">
        <v>118</v>
      </c>
      <c r="B29" s="19" t="s">
        <v>119</v>
      </c>
      <c r="C29" s="43">
        <v>0</v>
      </c>
      <c r="D29" s="42">
        <v>0</v>
      </c>
      <c r="E29" s="42">
        <v>0</v>
      </c>
    </row>
    <row r="30" spans="1:5" s="1" customFormat="1" ht="18" customHeight="1" x14ac:dyDescent="0.25">
      <c r="A30" s="32" t="s">
        <v>106</v>
      </c>
      <c r="B30" s="19" t="s">
        <v>163</v>
      </c>
      <c r="C30" s="43">
        <v>956978.13</v>
      </c>
      <c r="D30" s="42">
        <v>1247439.3</v>
      </c>
      <c r="E30" s="42">
        <v>1273787.3400000001</v>
      </c>
    </row>
    <row r="31" spans="1:5" s="1" customFormat="1" ht="18" hidden="1" customHeight="1" x14ac:dyDescent="0.25">
      <c r="A31" s="32" t="s">
        <v>117</v>
      </c>
      <c r="B31" s="19" t="s">
        <v>164</v>
      </c>
      <c r="C31" s="43"/>
      <c r="D31" s="42"/>
      <c r="E31" s="42"/>
    </row>
    <row r="32" spans="1:5" s="1" customFormat="1" ht="12.75" hidden="1" customHeight="1" x14ac:dyDescent="0.25">
      <c r="A32" s="29" t="s">
        <v>63</v>
      </c>
      <c r="B32" s="4" t="s">
        <v>65</v>
      </c>
      <c r="C32" s="42"/>
      <c r="D32" s="42"/>
      <c r="E32" s="42"/>
    </row>
    <row r="33" spans="1:5" s="1" customFormat="1" ht="15" hidden="1" customHeight="1" x14ac:dyDescent="0.25">
      <c r="A33" s="30" t="s">
        <v>116</v>
      </c>
      <c r="B33" s="2" t="s">
        <v>128</v>
      </c>
      <c r="C33" s="42"/>
      <c r="D33" s="42">
        <v>0</v>
      </c>
      <c r="E33" s="42">
        <v>0</v>
      </c>
    </row>
    <row r="34" spans="1:5" s="1" customFormat="1" ht="18.75" customHeight="1" x14ac:dyDescent="0.25">
      <c r="A34" s="33" t="s">
        <v>77</v>
      </c>
      <c r="B34" s="19" t="s">
        <v>70</v>
      </c>
      <c r="C34" s="43">
        <v>984000</v>
      </c>
      <c r="D34" s="42">
        <v>656000</v>
      </c>
      <c r="E34" s="42">
        <v>656000</v>
      </c>
    </row>
    <row r="35" spans="1:5" s="1" customFormat="1" ht="25.5" hidden="1" customHeight="1" x14ac:dyDescent="0.25">
      <c r="A35" s="29" t="s">
        <v>78</v>
      </c>
      <c r="B35" s="4" t="s">
        <v>101</v>
      </c>
      <c r="C35" s="42"/>
      <c r="D35" s="42"/>
      <c r="E35" s="42"/>
    </row>
    <row r="36" spans="1:5" s="1" customFormat="1" ht="38.25" hidden="1" customHeight="1" x14ac:dyDescent="0.25">
      <c r="A36" s="30" t="s">
        <v>43</v>
      </c>
      <c r="B36" s="2" t="s">
        <v>51</v>
      </c>
      <c r="C36" s="42"/>
      <c r="D36" s="42"/>
      <c r="E36" s="42"/>
    </row>
    <row r="37" spans="1:5" s="1" customFormat="1" ht="39" hidden="1" customHeight="1" x14ac:dyDescent="0.25">
      <c r="A37" s="30" t="s">
        <v>50</v>
      </c>
      <c r="B37" s="2" t="s">
        <v>52</v>
      </c>
      <c r="C37" s="42"/>
      <c r="D37" s="42"/>
      <c r="E37" s="42"/>
    </row>
    <row r="38" spans="1:5" s="1" customFormat="1" ht="27.75" hidden="1" customHeight="1" x14ac:dyDescent="0.25">
      <c r="A38" s="30" t="s">
        <v>61</v>
      </c>
      <c r="B38" s="2" t="s">
        <v>62</v>
      </c>
      <c r="C38" s="42"/>
      <c r="D38" s="42"/>
      <c r="E38" s="42"/>
    </row>
    <row r="39" spans="1:5" s="1" customFormat="1" ht="38.25" hidden="1" customHeight="1" x14ac:dyDescent="0.25">
      <c r="A39" s="30" t="s">
        <v>44</v>
      </c>
      <c r="B39" s="2" t="s">
        <v>45</v>
      </c>
      <c r="C39" s="42"/>
      <c r="D39" s="42"/>
      <c r="E39" s="42"/>
    </row>
    <row r="40" spans="1:5" s="1" customFormat="1" ht="27" hidden="1" customHeight="1" x14ac:dyDescent="0.25">
      <c r="A40" s="30" t="s">
        <v>46</v>
      </c>
      <c r="B40" s="2" t="s">
        <v>47</v>
      </c>
      <c r="C40" s="42"/>
      <c r="D40" s="42"/>
      <c r="E40" s="42"/>
    </row>
    <row r="41" spans="1:5" s="1" customFormat="1" ht="15.75" hidden="1" customHeight="1" x14ac:dyDescent="0.25">
      <c r="A41" s="30" t="s">
        <v>53</v>
      </c>
      <c r="B41" s="2" t="s">
        <v>60</v>
      </c>
      <c r="C41" s="42"/>
      <c r="D41" s="42"/>
      <c r="E41" s="42"/>
    </row>
    <row r="42" spans="1:5" s="1" customFormat="1" ht="27.75" hidden="1" customHeight="1" x14ac:dyDescent="0.25">
      <c r="A42" s="30" t="s">
        <v>54</v>
      </c>
      <c r="B42" s="2" t="s">
        <v>59</v>
      </c>
      <c r="C42" s="42"/>
      <c r="D42" s="42"/>
      <c r="E42" s="42"/>
    </row>
    <row r="43" spans="1:5" s="1" customFormat="1" ht="27" hidden="1" customHeight="1" x14ac:dyDescent="0.25">
      <c r="A43" s="30" t="s">
        <v>55</v>
      </c>
      <c r="B43" s="2" t="s">
        <v>56</v>
      </c>
      <c r="C43" s="42"/>
      <c r="D43" s="42"/>
      <c r="E43" s="42"/>
    </row>
    <row r="44" spans="1:5" s="1" customFormat="1" ht="30" customHeight="1" x14ac:dyDescent="0.25">
      <c r="A44" s="32" t="s">
        <v>78</v>
      </c>
      <c r="B44" s="19" t="s">
        <v>101</v>
      </c>
      <c r="C44" s="43">
        <v>28600</v>
      </c>
      <c r="D44" s="42">
        <v>28600</v>
      </c>
      <c r="E44" s="42">
        <v>28600</v>
      </c>
    </row>
    <row r="45" spans="1:5" s="1" customFormat="1" ht="15.75" hidden="1" customHeight="1" x14ac:dyDescent="0.25">
      <c r="A45" s="29" t="s">
        <v>48</v>
      </c>
      <c r="B45" s="4" t="s">
        <v>49</v>
      </c>
      <c r="C45" s="42"/>
      <c r="D45" s="42"/>
      <c r="E45" s="42"/>
    </row>
    <row r="46" spans="1:5" s="1" customFormat="1" ht="39" customHeight="1" x14ac:dyDescent="0.25">
      <c r="A46" s="32" t="s">
        <v>79</v>
      </c>
      <c r="B46" s="19" t="s">
        <v>102</v>
      </c>
      <c r="C46" s="43">
        <v>3375400</v>
      </c>
      <c r="D46" s="42">
        <v>1501900</v>
      </c>
      <c r="E46" s="42">
        <v>1501900</v>
      </c>
    </row>
    <row r="47" spans="1:5" s="1" customFormat="1" ht="38.25" hidden="1" x14ac:dyDescent="0.25">
      <c r="A47" s="29" t="s">
        <v>120</v>
      </c>
      <c r="B47" s="4" t="s">
        <v>121</v>
      </c>
      <c r="C47" s="42"/>
      <c r="D47" s="42">
        <v>0</v>
      </c>
      <c r="E47" s="42">
        <v>0</v>
      </c>
    </row>
    <row r="48" spans="1:5" s="1" customFormat="1" ht="31.5" customHeight="1" x14ac:dyDescent="0.25">
      <c r="A48" s="32" t="s">
        <v>80</v>
      </c>
      <c r="B48" s="18" t="s">
        <v>207</v>
      </c>
      <c r="C48" s="43">
        <v>56173700</v>
      </c>
      <c r="D48" s="42">
        <v>0</v>
      </c>
      <c r="E48" s="42">
        <v>0</v>
      </c>
    </row>
    <row r="49" spans="1:5" s="1" customFormat="1" ht="14.25" hidden="1" customHeight="1" x14ac:dyDescent="0.25">
      <c r="A49" s="29" t="s">
        <v>57</v>
      </c>
      <c r="B49" s="9" t="s">
        <v>58</v>
      </c>
      <c r="C49" s="42"/>
      <c r="D49" s="42"/>
      <c r="E49" s="42"/>
    </row>
    <row r="50" spans="1:5" s="1" customFormat="1" ht="21" customHeight="1" x14ac:dyDescent="0.25">
      <c r="A50" s="30" t="s">
        <v>217</v>
      </c>
      <c r="B50" s="8" t="s">
        <v>212</v>
      </c>
      <c r="C50" s="42">
        <v>195324643.08000001</v>
      </c>
      <c r="D50" s="42">
        <v>0</v>
      </c>
      <c r="E50" s="42">
        <v>0</v>
      </c>
    </row>
    <row r="51" spans="1:5" s="1" customFormat="1" ht="42.75" customHeight="1" x14ac:dyDescent="0.25">
      <c r="A51" s="30" t="s">
        <v>232</v>
      </c>
      <c r="B51" s="8" t="s">
        <v>218</v>
      </c>
      <c r="C51" s="43">
        <v>0</v>
      </c>
      <c r="D51" s="43">
        <v>2164600</v>
      </c>
      <c r="E51" s="43">
        <v>0</v>
      </c>
    </row>
    <row r="52" spans="1:5" s="1" customFormat="1" ht="32.25" customHeight="1" x14ac:dyDescent="0.25">
      <c r="A52" s="64" t="s">
        <v>173</v>
      </c>
      <c r="B52" s="8" t="s">
        <v>219</v>
      </c>
      <c r="C52" s="43">
        <v>32812526.710000001</v>
      </c>
      <c r="D52" s="43">
        <v>0</v>
      </c>
      <c r="E52" s="43">
        <v>0</v>
      </c>
    </row>
    <row r="53" spans="1:5" s="1" customFormat="1" ht="29.25" customHeight="1" x14ac:dyDescent="0.25">
      <c r="A53" s="64" t="s">
        <v>174</v>
      </c>
      <c r="B53" s="8" t="s">
        <v>220</v>
      </c>
      <c r="C53" s="43">
        <v>1013420.39</v>
      </c>
      <c r="D53" s="43">
        <v>0</v>
      </c>
      <c r="E53" s="43">
        <v>0</v>
      </c>
    </row>
    <row r="54" spans="1:5" s="1" customFormat="1" ht="29.25" customHeight="1" x14ac:dyDescent="0.25">
      <c r="A54" s="30" t="s">
        <v>118</v>
      </c>
      <c r="B54" s="8" t="s">
        <v>221</v>
      </c>
      <c r="C54" s="43">
        <v>379100</v>
      </c>
      <c r="D54" s="43">
        <v>379100</v>
      </c>
      <c r="E54" s="43">
        <v>377250</v>
      </c>
    </row>
    <row r="55" spans="1:5" s="1" customFormat="1" ht="29.25" customHeight="1" x14ac:dyDescent="0.25">
      <c r="A55" s="30" t="s">
        <v>231</v>
      </c>
      <c r="B55" s="8" t="s">
        <v>222</v>
      </c>
      <c r="C55" s="43">
        <v>28683900</v>
      </c>
      <c r="D55" s="43">
        <v>0</v>
      </c>
      <c r="E55" s="43">
        <v>0</v>
      </c>
    </row>
    <row r="56" spans="1:5" s="1" customFormat="1" ht="29.25" customHeight="1" x14ac:dyDescent="0.25">
      <c r="A56" s="30" t="s">
        <v>230</v>
      </c>
      <c r="B56" s="8" t="s">
        <v>223</v>
      </c>
      <c r="C56" s="43">
        <v>3336660</v>
      </c>
      <c r="D56" s="43">
        <v>3089260</v>
      </c>
      <c r="E56" s="43">
        <v>0</v>
      </c>
    </row>
    <row r="57" spans="1:5" s="1" customFormat="1" ht="29.25" customHeight="1" x14ac:dyDescent="0.25">
      <c r="A57" s="65" t="s">
        <v>117</v>
      </c>
      <c r="B57" s="8" t="s">
        <v>224</v>
      </c>
      <c r="C57" s="43">
        <v>106940</v>
      </c>
      <c r="D57" s="43">
        <v>106940</v>
      </c>
      <c r="E57" s="43">
        <v>106940</v>
      </c>
    </row>
    <row r="58" spans="1:5" s="1" customFormat="1" ht="29.25" customHeight="1" x14ac:dyDescent="0.25">
      <c r="A58" s="63" t="s">
        <v>239</v>
      </c>
      <c r="B58" s="8" t="s">
        <v>240</v>
      </c>
      <c r="C58" s="24">
        <v>8160650</v>
      </c>
      <c r="D58" s="24">
        <v>0</v>
      </c>
      <c r="E58" s="24">
        <v>0</v>
      </c>
    </row>
    <row r="59" spans="1:5" s="1" customFormat="1" ht="21.75" customHeight="1" x14ac:dyDescent="0.25">
      <c r="A59" s="15" t="s">
        <v>81</v>
      </c>
      <c r="B59" s="17" t="s">
        <v>39</v>
      </c>
      <c r="C59" s="70">
        <f>C61+C63+C64+C66+C68+C74+C79+C80+C81+C83+C85+C86+C87+C88+C89+C90+C91+C92+C93+C95+C97+C101</f>
        <v>201954272</v>
      </c>
      <c r="D59" s="40">
        <f t="shared" ref="D59:E59" si="2">D61+D63+D64+D66+D68+D74+D79+D80+D81+D83+D85+D86+D87+D88+D89+D90+D91+D92+D93+D95+D97+D101</f>
        <v>195753800</v>
      </c>
      <c r="E59" s="40">
        <f t="shared" si="2"/>
        <v>193839300</v>
      </c>
    </row>
    <row r="60" spans="1:5" s="1" customFormat="1" ht="25.5" hidden="1" customHeight="1" x14ac:dyDescent="0.25">
      <c r="A60" s="34" t="s">
        <v>32</v>
      </c>
      <c r="B60" s="9" t="s">
        <v>66</v>
      </c>
      <c r="C60" s="42"/>
      <c r="D60" s="42"/>
      <c r="E60" s="42"/>
    </row>
    <row r="61" spans="1:5" s="1" customFormat="1" ht="38.25" x14ac:dyDescent="0.25">
      <c r="A61" s="32" t="s">
        <v>82</v>
      </c>
      <c r="B61" s="18" t="s">
        <v>7</v>
      </c>
      <c r="C61" s="43">
        <v>1429700</v>
      </c>
      <c r="D61" s="42">
        <v>1429700</v>
      </c>
      <c r="E61" s="42">
        <v>1429700</v>
      </c>
    </row>
    <row r="62" spans="1:5" s="1" customFormat="1" ht="38.25" hidden="1" x14ac:dyDescent="0.25">
      <c r="A62" s="32" t="s">
        <v>100</v>
      </c>
      <c r="B62" s="19" t="s">
        <v>71</v>
      </c>
      <c r="C62" s="43">
        <v>0</v>
      </c>
      <c r="D62" s="42">
        <v>0</v>
      </c>
      <c r="E62" s="42">
        <v>0</v>
      </c>
    </row>
    <row r="63" spans="1:5" s="1" customFormat="1" ht="40.5" customHeight="1" x14ac:dyDescent="0.25">
      <c r="A63" s="32" t="s">
        <v>107</v>
      </c>
      <c r="B63" s="19" t="s">
        <v>216</v>
      </c>
      <c r="C63" s="43">
        <v>5648500</v>
      </c>
      <c r="D63" s="42">
        <v>5648500</v>
      </c>
      <c r="E63" s="42">
        <v>5648500</v>
      </c>
    </row>
    <row r="64" spans="1:5" s="1" customFormat="1" ht="115.5" customHeight="1" x14ac:dyDescent="0.25">
      <c r="A64" s="32" t="s">
        <v>83</v>
      </c>
      <c r="B64" s="18" t="s">
        <v>109</v>
      </c>
      <c r="C64" s="67">
        <v>138417400</v>
      </c>
      <c r="D64" s="42">
        <v>135345300</v>
      </c>
      <c r="E64" s="42">
        <v>135345300</v>
      </c>
    </row>
    <row r="65" spans="1:5" s="1" customFormat="1" ht="43.5" hidden="1" customHeight="1" x14ac:dyDescent="0.25">
      <c r="A65" s="32" t="s">
        <v>181</v>
      </c>
      <c r="B65" s="18" t="s">
        <v>190</v>
      </c>
      <c r="C65" s="43"/>
      <c r="D65" s="42"/>
      <c r="E65" s="42"/>
    </row>
    <row r="66" spans="1:5" s="1" customFormat="1" ht="30" customHeight="1" x14ac:dyDescent="0.25">
      <c r="A66" s="32" t="s">
        <v>84</v>
      </c>
      <c r="B66" s="18" t="s">
        <v>8</v>
      </c>
      <c r="C66" s="43">
        <v>4309300</v>
      </c>
      <c r="D66" s="42">
        <v>4309300</v>
      </c>
      <c r="E66" s="42">
        <v>4309300</v>
      </c>
    </row>
    <row r="67" spans="1:5" s="3" customFormat="1" ht="15" hidden="1" customHeight="1" x14ac:dyDescent="0.25">
      <c r="A67" s="35" t="s">
        <v>25</v>
      </c>
      <c r="B67" s="4" t="s">
        <v>26</v>
      </c>
      <c r="C67" s="42">
        <v>0</v>
      </c>
      <c r="D67" s="42">
        <v>0</v>
      </c>
      <c r="E67" s="42">
        <v>0</v>
      </c>
    </row>
    <row r="68" spans="1:5" s="1" customFormat="1" ht="28.5" customHeight="1" x14ac:dyDescent="0.25">
      <c r="A68" s="32" t="s">
        <v>85</v>
      </c>
      <c r="B68" s="18" t="s">
        <v>103</v>
      </c>
      <c r="C68" s="43">
        <v>10639400</v>
      </c>
      <c r="D68" s="42">
        <v>8451100</v>
      </c>
      <c r="E68" s="42">
        <v>6443900</v>
      </c>
    </row>
    <row r="69" spans="1:5" s="1" customFormat="1" ht="39" hidden="1" customHeight="1" x14ac:dyDescent="0.25">
      <c r="A69" s="34" t="s">
        <v>34</v>
      </c>
      <c r="B69" s="9" t="s">
        <v>35</v>
      </c>
      <c r="C69" s="42"/>
      <c r="D69" s="42"/>
      <c r="E69" s="42"/>
    </row>
    <row r="70" spans="1:5" s="1" customFormat="1" ht="39" hidden="1" customHeight="1" x14ac:dyDescent="0.25">
      <c r="A70" s="62" t="s">
        <v>21</v>
      </c>
      <c r="B70" s="8" t="s">
        <v>22</v>
      </c>
      <c r="C70" s="42"/>
      <c r="D70" s="42"/>
      <c r="E70" s="42"/>
    </row>
    <row r="71" spans="1:5" s="1" customFormat="1" ht="27.75" hidden="1" customHeight="1" x14ac:dyDescent="0.25">
      <c r="A71" s="62" t="s">
        <v>33</v>
      </c>
      <c r="B71" s="8" t="s">
        <v>9</v>
      </c>
      <c r="C71" s="42"/>
      <c r="D71" s="42"/>
      <c r="E71" s="42"/>
    </row>
    <row r="72" spans="1:5" s="1" customFormat="1" ht="26.25" hidden="1" customHeight="1" x14ac:dyDescent="0.25">
      <c r="A72" s="62" t="s">
        <v>27</v>
      </c>
      <c r="B72" s="8" t="s">
        <v>10</v>
      </c>
      <c r="C72" s="42"/>
      <c r="D72" s="42"/>
      <c r="E72" s="42"/>
    </row>
    <row r="73" spans="1:5" s="1" customFormat="1" ht="27" hidden="1" customHeight="1" x14ac:dyDescent="0.25">
      <c r="A73" s="62" t="s">
        <v>23</v>
      </c>
      <c r="B73" s="8" t="s">
        <v>11</v>
      </c>
      <c r="C73" s="42"/>
      <c r="D73" s="42"/>
      <c r="E73" s="42"/>
    </row>
    <row r="74" spans="1:5" s="1" customFormat="1" ht="28.5" customHeight="1" x14ac:dyDescent="0.25">
      <c r="A74" s="33" t="s">
        <v>86</v>
      </c>
      <c r="B74" s="19" t="s">
        <v>12</v>
      </c>
      <c r="C74" s="43">
        <v>3980400</v>
      </c>
      <c r="D74" s="42">
        <v>3980400</v>
      </c>
      <c r="E74" s="42">
        <v>3980400</v>
      </c>
    </row>
    <row r="75" spans="1:5" s="3" customFormat="1" ht="0.75" hidden="1" customHeight="1" x14ac:dyDescent="0.25">
      <c r="A75" s="35" t="s">
        <v>17</v>
      </c>
      <c r="B75" s="4" t="s">
        <v>18</v>
      </c>
      <c r="C75" s="42">
        <v>0</v>
      </c>
      <c r="D75" s="42">
        <v>0</v>
      </c>
      <c r="E75" s="42">
        <v>0</v>
      </c>
    </row>
    <row r="76" spans="1:5" s="1" customFormat="1" ht="26.25" hidden="1" customHeight="1" x14ac:dyDescent="0.25">
      <c r="A76" s="62" t="s">
        <v>36</v>
      </c>
      <c r="B76" s="8" t="s">
        <v>37</v>
      </c>
      <c r="C76" s="42"/>
      <c r="D76" s="42"/>
      <c r="E76" s="42"/>
    </row>
    <row r="77" spans="1:5" s="1" customFormat="1" ht="25.5" hidden="1" customHeight="1" x14ac:dyDescent="0.25">
      <c r="A77" s="62" t="s">
        <v>28</v>
      </c>
      <c r="B77" s="8" t="s">
        <v>29</v>
      </c>
      <c r="C77" s="42"/>
      <c r="D77" s="42"/>
      <c r="E77" s="42"/>
    </row>
    <row r="78" spans="1:5" s="1" customFormat="1" ht="25.5" hidden="1" customHeight="1" x14ac:dyDescent="0.25">
      <c r="A78" s="62" t="s">
        <v>30</v>
      </c>
      <c r="B78" s="8" t="s">
        <v>31</v>
      </c>
      <c r="C78" s="42"/>
      <c r="D78" s="42"/>
      <c r="E78" s="42"/>
    </row>
    <row r="79" spans="1:5" s="1" customFormat="1" ht="40.5" customHeight="1" x14ac:dyDescent="0.25">
      <c r="A79" s="32" t="s">
        <v>87</v>
      </c>
      <c r="B79" s="18" t="s">
        <v>137</v>
      </c>
      <c r="C79" s="43">
        <v>843800</v>
      </c>
      <c r="D79" s="42">
        <v>843800</v>
      </c>
      <c r="E79" s="42">
        <v>843800</v>
      </c>
    </row>
    <row r="80" spans="1:5" s="1" customFormat="1" ht="45" customHeight="1" x14ac:dyDescent="0.25">
      <c r="A80" s="32" t="s">
        <v>88</v>
      </c>
      <c r="B80" s="18" t="s">
        <v>104</v>
      </c>
      <c r="C80" s="43">
        <v>213000</v>
      </c>
      <c r="D80" s="42">
        <v>213000</v>
      </c>
      <c r="E80" s="42">
        <v>213000</v>
      </c>
    </row>
    <row r="81" spans="1:5" s="1" customFormat="1" ht="40.5" customHeight="1" x14ac:dyDescent="0.25">
      <c r="A81" s="32" t="s">
        <v>89</v>
      </c>
      <c r="B81" s="18" t="s">
        <v>138</v>
      </c>
      <c r="C81" s="43">
        <v>168000</v>
      </c>
      <c r="D81" s="42">
        <v>168000</v>
      </c>
      <c r="E81" s="42">
        <v>168000</v>
      </c>
    </row>
    <row r="82" spans="1:5" s="3" customFormat="1" ht="19.5" hidden="1" customHeight="1" x14ac:dyDescent="0.25">
      <c r="A82" s="35" t="s">
        <v>68</v>
      </c>
      <c r="B82" s="4" t="s">
        <v>69</v>
      </c>
      <c r="C82" s="42">
        <v>0</v>
      </c>
      <c r="D82" s="42">
        <v>0</v>
      </c>
      <c r="E82" s="42">
        <v>0</v>
      </c>
    </row>
    <row r="83" spans="1:5" s="1" customFormat="1" ht="39.75" customHeight="1" x14ac:dyDescent="0.25">
      <c r="A83" s="32" t="s">
        <v>90</v>
      </c>
      <c r="B83" s="18" t="s">
        <v>105</v>
      </c>
      <c r="C83" s="43">
        <v>3500</v>
      </c>
      <c r="D83" s="42">
        <v>3500</v>
      </c>
      <c r="E83" s="42">
        <v>3500</v>
      </c>
    </row>
    <row r="84" spans="1:5" s="1" customFormat="1" ht="24" hidden="1" customHeight="1" x14ac:dyDescent="0.25">
      <c r="A84" s="34" t="s">
        <v>15</v>
      </c>
      <c r="B84" s="9" t="s">
        <v>13</v>
      </c>
      <c r="C84" s="42"/>
      <c r="D84" s="42"/>
      <c r="E84" s="42"/>
    </row>
    <row r="85" spans="1:5" s="1" customFormat="1" ht="27.75" customHeight="1" x14ac:dyDescent="0.25">
      <c r="A85" s="39" t="s">
        <v>194</v>
      </c>
      <c r="B85" s="8" t="s">
        <v>195</v>
      </c>
      <c r="C85" s="42">
        <v>262000</v>
      </c>
      <c r="D85" s="42">
        <v>200000</v>
      </c>
      <c r="E85" s="42">
        <v>200000</v>
      </c>
    </row>
    <row r="86" spans="1:5" s="1" customFormat="1" ht="66.75" customHeight="1" x14ac:dyDescent="0.25">
      <c r="A86" s="32" t="s">
        <v>144</v>
      </c>
      <c r="B86" s="18" t="s">
        <v>16</v>
      </c>
      <c r="C86" s="43">
        <v>86700</v>
      </c>
      <c r="D86" s="42">
        <v>86700</v>
      </c>
      <c r="E86" s="42">
        <v>86700</v>
      </c>
    </row>
    <row r="87" spans="1:5" s="1" customFormat="1" ht="29.25" customHeight="1" x14ac:dyDescent="0.25">
      <c r="A87" s="32" t="s">
        <v>91</v>
      </c>
      <c r="B87" s="18" t="s">
        <v>131</v>
      </c>
      <c r="C87" s="43">
        <v>965372</v>
      </c>
      <c r="D87" s="42">
        <v>109400</v>
      </c>
      <c r="E87" s="42">
        <v>109400</v>
      </c>
    </row>
    <row r="88" spans="1:5" s="1" customFormat="1" ht="38.25" customHeight="1" x14ac:dyDescent="0.25">
      <c r="A88" s="32" t="s">
        <v>187</v>
      </c>
      <c r="B88" s="18" t="s">
        <v>215</v>
      </c>
      <c r="C88" s="43">
        <v>570000</v>
      </c>
      <c r="D88" s="42">
        <v>600000</v>
      </c>
      <c r="E88" s="42">
        <v>630000</v>
      </c>
    </row>
    <row r="89" spans="1:5" s="1" customFormat="1" ht="27.75" customHeight="1" x14ac:dyDescent="0.25">
      <c r="A89" s="32" t="s">
        <v>92</v>
      </c>
      <c r="B89" s="18" t="s">
        <v>161</v>
      </c>
      <c r="C89" s="43">
        <v>11158000</v>
      </c>
      <c r="D89" s="42">
        <v>11158000</v>
      </c>
      <c r="E89" s="42">
        <v>11158000</v>
      </c>
    </row>
    <row r="90" spans="1:5" s="1" customFormat="1" ht="39" customHeight="1" x14ac:dyDescent="0.25">
      <c r="A90" s="32" t="s">
        <v>93</v>
      </c>
      <c r="B90" s="18" t="s">
        <v>214</v>
      </c>
      <c r="C90" s="43">
        <v>1154800</v>
      </c>
      <c r="D90" s="42">
        <v>1154800</v>
      </c>
      <c r="E90" s="42">
        <v>1154800</v>
      </c>
    </row>
    <row r="91" spans="1:5" s="1" customFormat="1" ht="30.75" customHeight="1" x14ac:dyDescent="0.25">
      <c r="A91" s="32" t="s">
        <v>94</v>
      </c>
      <c r="B91" s="18" t="s">
        <v>157</v>
      </c>
      <c r="C91" s="43">
        <v>11702000</v>
      </c>
      <c r="D91" s="42">
        <v>11702000</v>
      </c>
      <c r="E91" s="42">
        <v>11702000</v>
      </c>
    </row>
    <row r="92" spans="1:5" s="1" customFormat="1" ht="27.75" customHeight="1" x14ac:dyDescent="0.25">
      <c r="A92" s="32" t="s">
        <v>95</v>
      </c>
      <c r="B92" s="18" t="s">
        <v>158</v>
      </c>
      <c r="C92" s="43">
        <v>517700</v>
      </c>
      <c r="D92" s="42">
        <v>541000</v>
      </c>
      <c r="E92" s="42">
        <v>560000</v>
      </c>
    </row>
    <row r="93" spans="1:5" s="1" customFormat="1" ht="29.25" customHeight="1" x14ac:dyDescent="0.25">
      <c r="A93" s="32" t="s">
        <v>96</v>
      </c>
      <c r="B93" s="18" t="s">
        <v>159</v>
      </c>
      <c r="C93" s="43">
        <v>3500</v>
      </c>
      <c r="D93" s="42">
        <v>3700</v>
      </c>
      <c r="E93" s="42">
        <v>3300</v>
      </c>
    </row>
    <row r="94" spans="1:5" s="1" customFormat="1" ht="15.75" hidden="1" customHeight="1" x14ac:dyDescent="0.25">
      <c r="A94" s="34" t="s">
        <v>24</v>
      </c>
      <c r="B94" s="9" t="s">
        <v>6</v>
      </c>
      <c r="C94" s="42"/>
      <c r="D94" s="42"/>
      <c r="E94" s="42"/>
    </row>
    <row r="95" spans="1:5" s="1" customFormat="1" ht="30.75" customHeight="1" x14ac:dyDescent="0.25">
      <c r="A95" s="32" t="s">
        <v>152</v>
      </c>
      <c r="B95" s="2" t="s">
        <v>160</v>
      </c>
      <c r="C95" s="42">
        <v>8593200</v>
      </c>
      <c r="D95" s="42">
        <v>8593200</v>
      </c>
      <c r="E95" s="42">
        <v>8593200</v>
      </c>
    </row>
    <row r="96" spans="1:5" s="1" customFormat="1" ht="18.75" hidden="1" customHeight="1" x14ac:dyDescent="0.25">
      <c r="A96" s="32" t="s">
        <v>165</v>
      </c>
      <c r="B96" s="2" t="s">
        <v>166</v>
      </c>
      <c r="C96" s="43">
        <v>0</v>
      </c>
      <c r="D96" s="42">
        <v>0</v>
      </c>
      <c r="E96" s="42">
        <v>0</v>
      </c>
    </row>
    <row r="97" spans="1:5" s="1" customFormat="1" ht="15.75" customHeight="1" x14ac:dyDescent="0.25">
      <c r="A97" s="33" t="s">
        <v>97</v>
      </c>
      <c r="B97" s="19" t="s">
        <v>67</v>
      </c>
      <c r="C97" s="43">
        <v>1151800</v>
      </c>
      <c r="D97" s="42">
        <v>1212400</v>
      </c>
      <c r="E97" s="42">
        <v>1256500</v>
      </c>
    </row>
    <row r="98" spans="1:5" s="1" customFormat="1" ht="26.25" hidden="1" customHeight="1" x14ac:dyDescent="0.25">
      <c r="A98" s="34" t="s">
        <v>19</v>
      </c>
      <c r="B98" s="9" t="s">
        <v>20</v>
      </c>
      <c r="C98" s="42"/>
      <c r="D98" s="42"/>
      <c r="E98" s="42"/>
    </row>
    <row r="99" spans="1:5" hidden="1" x14ac:dyDescent="0.25">
      <c r="A99" s="36"/>
      <c r="B99" s="10"/>
      <c r="C99" s="42"/>
      <c r="D99" s="41"/>
      <c r="E99" s="41"/>
    </row>
    <row r="100" spans="1:5" hidden="1" x14ac:dyDescent="0.25">
      <c r="A100" s="62"/>
      <c r="B100" s="11"/>
      <c r="C100" s="42"/>
      <c r="D100" s="42"/>
      <c r="E100" s="42"/>
    </row>
    <row r="101" spans="1:5" ht="69" customHeight="1" x14ac:dyDescent="0.25">
      <c r="A101" s="65" t="s">
        <v>226</v>
      </c>
      <c r="B101" s="11" t="s">
        <v>225</v>
      </c>
      <c r="C101" s="43">
        <v>136200</v>
      </c>
      <c r="D101" s="42">
        <v>0</v>
      </c>
      <c r="E101" s="43">
        <v>0</v>
      </c>
    </row>
    <row r="102" spans="1:5" ht="18.75" customHeight="1" x14ac:dyDescent="0.25">
      <c r="A102" s="15" t="s">
        <v>98</v>
      </c>
      <c r="B102" s="15" t="s">
        <v>40</v>
      </c>
      <c r="C102" s="70">
        <f>C103+C110+C111+C112+C114+C115+C116+C119+C121+C122+C123+C124+C117+C120+C113+C130</f>
        <v>13610322</v>
      </c>
      <c r="D102" s="41">
        <f>D110+D111+D114+D115+D103+D116+D119</f>
        <v>8716122</v>
      </c>
      <c r="E102" s="40">
        <f>E103+E104+E107+E108+E109+E115+E106+E105+E117+E111+E110+E118+E112+E114+E116+E119</f>
        <v>7718122</v>
      </c>
    </row>
    <row r="103" spans="1:5" ht="27.75" customHeight="1" x14ac:dyDescent="0.25">
      <c r="A103" s="32" t="s">
        <v>99</v>
      </c>
      <c r="B103" s="18" t="s">
        <v>41</v>
      </c>
      <c r="C103" s="43">
        <v>1063222</v>
      </c>
      <c r="D103" s="42">
        <v>1063222</v>
      </c>
      <c r="E103" s="42">
        <v>1063222</v>
      </c>
    </row>
    <row r="104" spans="1:5" ht="18.75" hidden="1" customHeight="1" x14ac:dyDescent="0.25">
      <c r="A104" s="32" t="s">
        <v>132</v>
      </c>
      <c r="B104" s="18" t="s">
        <v>133</v>
      </c>
      <c r="C104" s="43">
        <v>0</v>
      </c>
      <c r="D104" s="42">
        <v>0</v>
      </c>
      <c r="E104" s="42">
        <v>0</v>
      </c>
    </row>
    <row r="105" spans="1:5" ht="22.5" hidden="1" customHeight="1" x14ac:dyDescent="0.25">
      <c r="A105" s="37" t="s">
        <v>132</v>
      </c>
      <c r="B105" s="20" t="s">
        <v>156</v>
      </c>
      <c r="C105" s="43">
        <v>0</v>
      </c>
      <c r="D105" s="42">
        <v>0</v>
      </c>
      <c r="E105" s="42">
        <v>0</v>
      </c>
    </row>
    <row r="106" spans="1:5" ht="44.25" hidden="1" customHeight="1" x14ac:dyDescent="0.25">
      <c r="A106" s="37" t="s">
        <v>122</v>
      </c>
      <c r="B106" s="12" t="s">
        <v>42</v>
      </c>
      <c r="C106" s="42">
        <v>0</v>
      </c>
      <c r="D106" s="42">
        <v>0</v>
      </c>
      <c r="E106" s="42">
        <v>0</v>
      </c>
    </row>
    <row r="107" spans="1:5" ht="15" hidden="1" customHeight="1" x14ac:dyDescent="0.25">
      <c r="A107" s="32" t="s">
        <v>112</v>
      </c>
      <c r="B107" s="18" t="s">
        <v>111</v>
      </c>
      <c r="C107" s="43">
        <v>0</v>
      </c>
      <c r="D107" s="42">
        <v>0</v>
      </c>
      <c r="E107" s="42">
        <v>0</v>
      </c>
    </row>
    <row r="108" spans="1:5" ht="18" hidden="1" customHeight="1" x14ac:dyDescent="0.25">
      <c r="A108" s="32" t="s">
        <v>113</v>
      </c>
      <c r="B108" s="18" t="s">
        <v>114</v>
      </c>
      <c r="C108" s="43">
        <v>0</v>
      </c>
      <c r="D108" s="42">
        <v>0</v>
      </c>
      <c r="E108" s="42">
        <v>0</v>
      </c>
    </row>
    <row r="109" spans="1:5" ht="19.5" hidden="1" customHeight="1" x14ac:dyDescent="0.25">
      <c r="A109" s="32" t="s">
        <v>134</v>
      </c>
      <c r="B109" s="18" t="s">
        <v>129</v>
      </c>
      <c r="C109" s="43">
        <v>0</v>
      </c>
      <c r="D109" s="42">
        <v>0</v>
      </c>
      <c r="E109" s="42">
        <v>0</v>
      </c>
    </row>
    <row r="110" spans="1:5" ht="39" customHeight="1" x14ac:dyDescent="0.25">
      <c r="A110" s="32" t="s">
        <v>112</v>
      </c>
      <c r="B110" s="20" t="s">
        <v>178</v>
      </c>
      <c r="C110" s="43">
        <v>300000</v>
      </c>
      <c r="D110" s="42">
        <v>300000</v>
      </c>
      <c r="E110" s="42">
        <v>300000</v>
      </c>
    </row>
    <row r="111" spans="1:5" ht="38.25" x14ac:dyDescent="0.25">
      <c r="A111" s="32" t="s">
        <v>113</v>
      </c>
      <c r="B111" s="20" t="s">
        <v>179</v>
      </c>
      <c r="C111" s="43">
        <v>90000</v>
      </c>
      <c r="D111" s="42">
        <v>90000</v>
      </c>
      <c r="E111" s="42">
        <v>90000</v>
      </c>
    </row>
    <row r="112" spans="1:5" ht="31.5" customHeight="1" x14ac:dyDescent="0.25">
      <c r="A112" s="69" t="s">
        <v>134</v>
      </c>
      <c r="B112" s="20" t="s">
        <v>171</v>
      </c>
      <c r="C112" s="67">
        <v>1228500</v>
      </c>
      <c r="D112" s="42">
        <v>0</v>
      </c>
      <c r="E112" s="42">
        <v>0</v>
      </c>
    </row>
    <row r="113" spans="1:5" ht="31.5" customHeight="1" x14ac:dyDescent="0.25">
      <c r="A113" s="75" t="s">
        <v>241</v>
      </c>
      <c r="B113" s="76" t="s">
        <v>242</v>
      </c>
      <c r="C113" s="67">
        <v>3000000</v>
      </c>
      <c r="D113" s="42">
        <v>0</v>
      </c>
      <c r="E113" s="42">
        <v>0</v>
      </c>
    </row>
    <row r="114" spans="1:5" ht="39.75" customHeight="1" x14ac:dyDescent="0.25">
      <c r="A114" s="37" t="s">
        <v>154</v>
      </c>
      <c r="B114" s="12" t="s">
        <v>155</v>
      </c>
      <c r="C114" s="42">
        <v>822200</v>
      </c>
      <c r="D114" s="42">
        <v>822200</v>
      </c>
      <c r="E114" s="42">
        <v>822200</v>
      </c>
    </row>
    <row r="115" spans="1:5" ht="38.25" x14ac:dyDescent="0.25">
      <c r="A115" s="37" t="s">
        <v>167</v>
      </c>
      <c r="B115" s="12" t="s">
        <v>189</v>
      </c>
      <c r="C115" s="42">
        <v>1298000</v>
      </c>
      <c r="D115" s="42">
        <v>1398000</v>
      </c>
      <c r="E115" s="42">
        <v>400000</v>
      </c>
    </row>
    <row r="116" spans="1:5" ht="51" x14ac:dyDescent="0.25">
      <c r="A116" s="37" t="s">
        <v>183</v>
      </c>
      <c r="B116" s="12" t="s">
        <v>184</v>
      </c>
      <c r="C116" s="42">
        <v>30000</v>
      </c>
      <c r="D116" s="42">
        <v>30000</v>
      </c>
      <c r="E116" s="42">
        <v>30000</v>
      </c>
    </row>
    <row r="117" spans="1:5" ht="29.25" hidden="1" customHeight="1" x14ac:dyDescent="0.25">
      <c r="A117" s="37" t="s">
        <v>176</v>
      </c>
      <c r="B117" s="12" t="s">
        <v>177</v>
      </c>
      <c r="C117" s="42"/>
      <c r="D117" s="42">
        <v>0</v>
      </c>
      <c r="E117" s="42">
        <v>0</v>
      </c>
    </row>
    <row r="118" spans="1:5" ht="25.5" hidden="1" customHeight="1" x14ac:dyDescent="0.25">
      <c r="A118" s="37" t="s">
        <v>169</v>
      </c>
      <c r="B118" s="12" t="s">
        <v>170</v>
      </c>
      <c r="C118" s="42">
        <v>0</v>
      </c>
      <c r="D118" s="42">
        <v>0</v>
      </c>
      <c r="E118" s="42">
        <v>0</v>
      </c>
    </row>
    <row r="119" spans="1:5" ht="27.75" customHeight="1" x14ac:dyDescent="0.25">
      <c r="A119" s="37" t="s">
        <v>185</v>
      </c>
      <c r="B119" s="12" t="s">
        <v>186</v>
      </c>
      <c r="C119" s="42">
        <v>5012700</v>
      </c>
      <c r="D119" s="42">
        <v>5012700</v>
      </c>
      <c r="E119" s="42">
        <v>5012700</v>
      </c>
    </row>
    <row r="120" spans="1:5" ht="63.75" x14ac:dyDescent="0.25">
      <c r="A120" s="48" t="s">
        <v>237</v>
      </c>
      <c r="B120" s="68" t="s">
        <v>238</v>
      </c>
      <c r="C120" s="42">
        <v>565700</v>
      </c>
      <c r="D120" s="42">
        <v>0</v>
      </c>
      <c r="E120" s="42">
        <v>0</v>
      </c>
    </row>
    <row r="121" spans="1:5" ht="43.5" hidden="1" customHeight="1" x14ac:dyDescent="0.25">
      <c r="A121" s="37" t="s">
        <v>192</v>
      </c>
      <c r="B121" s="12" t="s">
        <v>193</v>
      </c>
      <c r="C121" s="42"/>
      <c r="D121" s="42">
        <v>0</v>
      </c>
      <c r="E121" s="42">
        <v>0</v>
      </c>
    </row>
    <row r="122" spans="1:5" ht="29.25" hidden="1" customHeight="1" x14ac:dyDescent="0.25">
      <c r="A122" s="37" t="s">
        <v>205</v>
      </c>
      <c r="B122" s="12" t="s">
        <v>204</v>
      </c>
      <c r="C122" s="42"/>
      <c r="D122" s="42">
        <v>0</v>
      </c>
      <c r="E122" s="42">
        <v>0</v>
      </c>
    </row>
    <row r="123" spans="1:5" ht="15" hidden="1" customHeight="1" x14ac:dyDescent="0.25">
      <c r="A123" s="37" t="s">
        <v>196</v>
      </c>
      <c r="B123" s="49" t="s">
        <v>197</v>
      </c>
      <c r="C123" s="42"/>
      <c r="D123" s="42">
        <v>0</v>
      </c>
      <c r="E123" s="42">
        <v>0</v>
      </c>
    </row>
    <row r="124" spans="1:5" ht="14.25" hidden="1" customHeight="1" x14ac:dyDescent="0.25">
      <c r="A124" s="48" t="s">
        <v>169</v>
      </c>
      <c r="B124" s="50" t="s">
        <v>206</v>
      </c>
      <c r="C124" s="43"/>
      <c r="D124" s="42">
        <v>0</v>
      </c>
      <c r="E124" s="42">
        <v>0</v>
      </c>
    </row>
    <row r="125" spans="1:5" ht="18" hidden="1" customHeight="1" x14ac:dyDescent="0.25">
      <c r="A125" s="38" t="s">
        <v>148</v>
      </c>
      <c r="B125" s="21" t="s">
        <v>147</v>
      </c>
      <c r="C125" s="41">
        <f>C126</f>
        <v>0</v>
      </c>
      <c r="D125" s="42">
        <v>0</v>
      </c>
      <c r="E125" s="42">
        <v>0</v>
      </c>
    </row>
    <row r="126" spans="1:5" ht="17.25" hidden="1" customHeight="1" x14ac:dyDescent="0.25">
      <c r="A126" s="39" t="s">
        <v>146</v>
      </c>
      <c r="B126" s="11" t="s">
        <v>145</v>
      </c>
      <c r="C126" s="42"/>
      <c r="D126" s="42">
        <v>0</v>
      </c>
      <c r="E126" s="42">
        <v>0</v>
      </c>
    </row>
    <row r="127" spans="1:5" ht="15.75" hidden="1" customHeight="1" x14ac:dyDescent="0.25">
      <c r="A127" s="62" t="s">
        <v>124</v>
      </c>
      <c r="B127" s="11" t="s">
        <v>125</v>
      </c>
      <c r="C127" s="42"/>
      <c r="D127" s="42">
        <v>0</v>
      </c>
      <c r="E127" s="42">
        <v>0</v>
      </c>
    </row>
    <row r="128" spans="1:5" ht="16.5" hidden="1" customHeight="1" x14ac:dyDescent="0.25">
      <c r="A128" s="46" t="s">
        <v>198</v>
      </c>
      <c r="B128" s="13" t="s">
        <v>203</v>
      </c>
      <c r="C128" s="44">
        <f>C131+C129</f>
        <v>0</v>
      </c>
      <c r="D128" s="41">
        <v>0</v>
      </c>
      <c r="E128" s="41">
        <v>0</v>
      </c>
    </row>
    <row r="129" spans="1:5" ht="23.25" hidden="1" customHeight="1" x14ac:dyDescent="0.25">
      <c r="A129" s="39" t="s">
        <v>200</v>
      </c>
      <c r="B129" s="11" t="s">
        <v>199</v>
      </c>
      <c r="C129" s="45"/>
      <c r="D129" s="42">
        <v>0</v>
      </c>
      <c r="E129" s="42">
        <v>0</v>
      </c>
    </row>
    <row r="130" spans="1:5" ht="28.5" customHeight="1" x14ac:dyDescent="0.25">
      <c r="A130" s="77" t="s">
        <v>244</v>
      </c>
      <c r="B130" s="76" t="s">
        <v>243</v>
      </c>
      <c r="C130" s="78">
        <v>200000</v>
      </c>
      <c r="D130" s="42">
        <v>0</v>
      </c>
      <c r="E130" s="42">
        <v>0</v>
      </c>
    </row>
    <row r="131" spans="1:5" ht="0.75" customHeight="1" x14ac:dyDescent="0.25">
      <c r="A131" s="39" t="s">
        <v>201</v>
      </c>
      <c r="B131" s="11" t="s">
        <v>202</v>
      </c>
      <c r="C131" s="45"/>
      <c r="D131" s="42">
        <v>0</v>
      </c>
      <c r="E131" s="42">
        <v>0</v>
      </c>
    </row>
    <row r="133" spans="1:5" ht="14.25" customHeight="1" x14ac:dyDescent="0.25"/>
    <row r="13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57" max="5" man="1"/>
    <brk id="9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2023-2025</vt:lpstr>
      <vt:lpstr>в рублях</vt:lpstr>
      <vt:lpstr>Лист3</vt:lpstr>
      <vt:lpstr>'2023-2025'!Область_печати</vt:lpstr>
      <vt:lpstr>'в рублях'!Область_печати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2023-08-16T13:34:40Z</dcterms:modified>
</cp:coreProperties>
</file>