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_G_Stolyarova\Desktop\БЮДЖЕТ НА 2025-2027 годы\Бюджет на 2025-2027 годы (2 чтен.)\"/>
    </mc:Choice>
  </mc:AlternateContent>
  <xr:revisionPtr revIDLastSave="0" documentId="13_ncr:1_{E6A2249F-2FF2-49DE-A75F-9BDF7841D476}" xr6:coauthVersionLast="45" xr6:coauthVersionMax="45" xr10:uidLastSave="{00000000-0000-0000-0000-000000000000}"/>
  <bookViews>
    <workbookView xWindow="2475" yWindow="120" windowWidth="25020" windowHeight="15480" xr2:uid="{00000000-000D-0000-FFFF-FFFF00000000}"/>
  </bookViews>
  <sheets>
    <sheet name="2025-2027 (2чтен)" sheetId="2" r:id="rId1"/>
    <sheet name="2025-2027 (2чтен) (2)" sheetId="4" r:id="rId2"/>
    <sheet name="в рублях" sheetId="3" r:id="rId3"/>
  </sheets>
  <definedNames>
    <definedName name="_xlnm._FilterDatabase" localSheetId="0" hidden="1">'2025-2027 (2чтен)'!$A$10:$F$15</definedName>
    <definedName name="_xlnm._FilterDatabase" localSheetId="1" hidden="1">'2025-2027 (2чтен) (2)'!$A$10:$F$15</definedName>
    <definedName name="_xlnm._FilterDatabase" localSheetId="2" hidden="1">'в рублях'!$A$10:$F$19</definedName>
    <definedName name="Z_0275EC9F_45E4_417F_A959_23F20815E2DF_.wvu.FilterData" localSheetId="0" hidden="1">'2025-2027 (2чтен)'!$D$10:$F$10</definedName>
    <definedName name="Z_0275EC9F_45E4_417F_A959_23F20815E2DF_.wvu.FilterData" localSheetId="1" hidden="1">'2025-2027 (2чтен) (2)'!$D$10:$F$10</definedName>
    <definedName name="Z_0275EC9F_45E4_417F_A959_23F20815E2DF_.wvu.FilterData" localSheetId="2" hidden="1">'в рублях'!$D$10:$F$10</definedName>
    <definedName name="Z_06C1FE8C_8E03_4B60_A293_750DADBCF57F_.wvu.FilterData" localSheetId="0" hidden="1">'2025-2027 (2чтен)'!$A$10:$F$15</definedName>
    <definedName name="Z_06C1FE8C_8E03_4B60_A293_750DADBCF57F_.wvu.FilterData" localSheetId="1" hidden="1">'2025-2027 (2чтен) (2)'!$A$10:$F$15</definedName>
    <definedName name="Z_06C1FE8C_8E03_4B60_A293_750DADBCF57F_.wvu.FilterData" localSheetId="2" hidden="1">'в рублях'!$A$10:$F$19</definedName>
    <definedName name="Z_10748D56_B04B_4C3D_9C57_F8B76A6F909A_.wvu.FilterData" localSheetId="0" hidden="1">'2025-2027 (2чтен)'!$A$10:$F$15</definedName>
    <definedName name="Z_10748D56_B04B_4C3D_9C57_F8B76A6F909A_.wvu.FilterData" localSheetId="1" hidden="1">'2025-2027 (2чтен) (2)'!$A$10:$F$15</definedName>
    <definedName name="Z_10748D56_B04B_4C3D_9C57_F8B76A6F909A_.wvu.FilterData" localSheetId="2" hidden="1">'в рублях'!$A$10:$F$19</definedName>
    <definedName name="Z_10748D56_B04B_4C3D_9C57_F8B76A6F909A_.wvu.PrintTitles" localSheetId="0" hidden="1">'2025-2027 (2чтен)'!$8:$10</definedName>
    <definedName name="Z_10748D56_B04B_4C3D_9C57_F8B76A6F909A_.wvu.PrintTitles" localSheetId="1" hidden="1">'2025-2027 (2чтен) (2)'!$8:$10</definedName>
    <definedName name="Z_10748D56_B04B_4C3D_9C57_F8B76A6F909A_.wvu.PrintTitles" localSheetId="2" hidden="1">'в рублях'!$8:$10</definedName>
    <definedName name="Z_122C54B6_CBA7_48C2_B2D8_FDBEF655FA31_.wvu.FilterData" localSheetId="0" hidden="1">'2025-2027 (2чтен)'!$A$10:$F$15</definedName>
    <definedName name="Z_122C54B6_CBA7_48C2_B2D8_FDBEF655FA31_.wvu.FilterData" localSheetId="1" hidden="1">'2025-2027 (2чтен) (2)'!$A$10:$F$15</definedName>
    <definedName name="Z_122C54B6_CBA7_48C2_B2D8_FDBEF655FA31_.wvu.FilterData" localSheetId="2" hidden="1">'в рублях'!$A$10:$F$19</definedName>
    <definedName name="Z_122C54B6_CBA7_48C2_B2D8_FDBEF655FA31_.wvu.PrintTitles" localSheetId="0" hidden="1">'2025-2027 (2чтен)'!$8:$10</definedName>
    <definedName name="Z_122C54B6_CBA7_48C2_B2D8_FDBEF655FA31_.wvu.PrintTitles" localSheetId="1" hidden="1">'2025-2027 (2чтен) (2)'!$8:$10</definedName>
    <definedName name="Z_122C54B6_CBA7_48C2_B2D8_FDBEF655FA31_.wvu.PrintTitles" localSheetId="2" hidden="1">'в рублях'!$8:$10</definedName>
    <definedName name="Z_122C54B6_CBA7_48C2_B2D8_FDBEF655FA31_.wvu.Rows" localSheetId="0" hidden="1">'2025-2027 (2чтен)'!#REF!,'2025-2027 (2чтен)'!#REF!</definedName>
    <definedName name="Z_122C54B6_CBA7_48C2_B2D8_FDBEF655FA31_.wvu.Rows" localSheetId="1" hidden="1">'2025-2027 (2чтен) (2)'!#REF!,'2025-2027 (2чтен) (2)'!#REF!</definedName>
    <definedName name="Z_122C54B6_CBA7_48C2_B2D8_FDBEF655FA31_.wvu.Rows" localSheetId="2" hidden="1">'в рублях'!$11:$12,'в рублях'!#REF!</definedName>
    <definedName name="Z_15AB103D_D5BB_4B17_91E4_B6CDC9725FEA_.wvu.FilterData" localSheetId="0" hidden="1">'2025-2027 (2чтен)'!$D$10:$F$10</definedName>
    <definedName name="Z_15AB103D_D5BB_4B17_91E4_B6CDC9725FEA_.wvu.FilterData" localSheetId="1" hidden="1">'2025-2027 (2чтен) (2)'!$D$10:$F$10</definedName>
    <definedName name="Z_15AB103D_D5BB_4B17_91E4_B6CDC9725FEA_.wvu.FilterData" localSheetId="2" hidden="1">'в рублях'!$D$10:$F$10</definedName>
    <definedName name="Z_1A709234_4FAC_4881_B0EE_2AA0073AE3C9_.wvu.FilterData" localSheetId="0" hidden="1">'2025-2027 (2чтен)'!$A$10:$F$15</definedName>
    <definedName name="Z_1A709234_4FAC_4881_B0EE_2AA0073AE3C9_.wvu.FilterData" localSheetId="1" hidden="1">'2025-2027 (2чтен) (2)'!$A$10:$F$15</definedName>
    <definedName name="Z_1A709234_4FAC_4881_B0EE_2AA0073AE3C9_.wvu.FilterData" localSheetId="2" hidden="1">'в рублях'!$A$10:$F$19</definedName>
    <definedName name="Z_1C99478F_D404_4579_A332_DF62AFF72ACE_.wvu.FilterData" localSheetId="0" hidden="1">'2025-2027 (2чтен)'!$D$10:$F$10</definedName>
    <definedName name="Z_1C99478F_D404_4579_A332_DF62AFF72ACE_.wvu.FilterData" localSheetId="1" hidden="1">'2025-2027 (2чтен) (2)'!$D$10:$F$10</definedName>
    <definedName name="Z_1C99478F_D404_4579_A332_DF62AFF72ACE_.wvu.FilterData" localSheetId="2" hidden="1">'в рублях'!$D$10:$F$10</definedName>
    <definedName name="Z_21CD8681_C8E9_4A1E_B533_F0EBDAD6AD82_.wvu.Cols" localSheetId="0" hidden="1">'2025-2027 (2чтен)'!#REF!</definedName>
    <definedName name="Z_21CD8681_C8E9_4A1E_B533_F0EBDAD6AD82_.wvu.Cols" localSheetId="1" hidden="1">'2025-2027 (2чтен) (2)'!#REF!</definedName>
    <definedName name="Z_21CD8681_C8E9_4A1E_B533_F0EBDAD6AD82_.wvu.Cols" localSheetId="2" hidden="1">'в рублях'!#REF!</definedName>
    <definedName name="Z_21CD8681_C8E9_4A1E_B533_F0EBDAD6AD82_.wvu.FilterData" localSheetId="0" hidden="1">'2025-2027 (2чтен)'!$A$10:$F$15</definedName>
    <definedName name="Z_21CD8681_C8E9_4A1E_B533_F0EBDAD6AD82_.wvu.FilterData" localSheetId="1" hidden="1">'2025-2027 (2чтен) (2)'!$A$10:$F$15</definedName>
    <definedName name="Z_21CD8681_C8E9_4A1E_B533_F0EBDAD6AD82_.wvu.FilterData" localSheetId="2" hidden="1">'в рублях'!$A$10:$F$19</definedName>
    <definedName name="Z_21CD8681_C8E9_4A1E_B533_F0EBDAD6AD82_.wvu.PrintArea" localSheetId="0" hidden="1">'2025-2027 (2чтен)'!$A$1:$F$15</definedName>
    <definedName name="Z_21CD8681_C8E9_4A1E_B533_F0EBDAD6AD82_.wvu.PrintArea" localSheetId="1" hidden="1">'2025-2027 (2чтен) (2)'!$A$1:$F$15</definedName>
    <definedName name="Z_21CD8681_C8E9_4A1E_B533_F0EBDAD6AD82_.wvu.PrintArea" localSheetId="2" hidden="1">'в рублях'!$A$1:$F$19</definedName>
    <definedName name="Z_21CD8681_C8E9_4A1E_B533_F0EBDAD6AD82_.wvu.PrintTitles" localSheetId="0" hidden="1">'2025-2027 (2чтен)'!$8:$10</definedName>
    <definedName name="Z_21CD8681_C8E9_4A1E_B533_F0EBDAD6AD82_.wvu.PrintTitles" localSheetId="1" hidden="1">'2025-2027 (2чтен) (2)'!$8:$10</definedName>
    <definedName name="Z_21CD8681_C8E9_4A1E_B533_F0EBDAD6AD82_.wvu.PrintTitles" localSheetId="2" hidden="1">'в рублях'!$8:$10</definedName>
    <definedName name="Z_26D350A5_5532_4E46_9006_72CAE036F362_.wvu.FilterData" localSheetId="0" hidden="1">'2025-2027 (2чтен)'!$A$10:$F$15</definedName>
    <definedName name="Z_26D350A5_5532_4E46_9006_72CAE036F362_.wvu.FilterData" localSheetId="1" hidden="1">'2025-2027 (2чтен) (2)'!$A$10:$F$15</definedName>
    <definedName name="Z_26D350A5_5532_4E46_9006_72CAE036F362_.wvu.FilterData" localSheetId="2" hidden="1">'в рублях'!$A$10:$F$19</definedName>
    <definedName name="Z_2791D440_C823_40A5_A002_CE894C02A8B3_.wvu.FilterData" localSheetId="0" hidden="1">'2025-2027 (2чтен)'!$D$10:$F$10</definedName>
    <definedName name="Z_2791D440_C823_40A5_A002_CE894C02A8B3_.wvu.FilterData" localSheetId="1" hidden="1">'2025-2027 (2чтен) (2)'!$D$10:$F$10</definedName>
    <definedName name="Z_2791D440_C823_40A5_A002_CE894C02A8B3_.wvu.FilterData" localSheetId="2" hidden="1">'в рублях'!$D$10:$F$10</definedName>
    <definedName name="Z_2D922AB0_5F96_472A_B24E_5861DED6B235_.wvu.FilterData" localSheetId="0" hidden="1">'2025-2027 (2чтен)'!$D$10:$F$10</definedName>
    <definedName name="Z_2D922AB0_5F96_472A_B24E_5861DED6B235_.wvu.FilterData" localSheetId="1" hidden="1">'2025-2027 (2чтен) (2)'!$D$10:$F$10</definedName>
    <definedName name="Z_2D922AB0_5F96_472A_B24E_5861DED6B235_.wvu.FilterData" localSheetId="2" hidden="1">'в рублях'!$D$10:$F$10</definedName>
    <definedName name="Z_3C7C8C54_BD47_495B_B9E7_21DDF1444DFA_.wvu.FilterData" localSheetId="0" hidden="1">'2025-2027 (2чтен)'!$D$10:$F$10</definedName>
    <definedName name="Z_3C7C8C54_BD47_495B_B9E7_21DDF1444DFA_.wvu.FilterData" localSheetId="1" hidden="1">'2025-2027 (2чтен) (2)'!$D$10:$F$10</definedName>
    <definedName name="Z_3C7C8C54_BD47_495B_B9E7_21DDF1444DFA_.wvu.FilterData" localSheetId="2" hidden="1">'в рублях'!$D$10:$F$10</definedName>
    <definedName name="Z_41D7E718_0FBA_41A2_9D29_FBB78CB8AE48_.wvu.FilterData" localSheetId="0" hidden="1">'2025-2027 (2чтен)'!$A$10:$F$15</definedName>
    <definedName name="Z_41D7E718_0FBA_41A2_9D29_FBB78CB8AE48_.wvu.FilterData" localSheetId="1" hidden="1">'2025-2027 (2чтен) (2)'!$A$10:$F$15</definedName>
    <definedName name="Z_41D7E718_0FBA_41A2_9D29_FBB78CB8AE48_.wvu.FilterData" localSheetId="2" hidden="1">'в рублях'!$A$10:$F$19</definedName>
    <definedName name="Z_41D7E718_0FBA_41A2_9D29_FBB78CB8AE48_.wvu.PrintTitles" localSheetId="0" hidden="1">'2025-2027 (2чтен)'!$8:$10</definedName>
    <definedName name="Z_41D7E718_0FBA_41A2_9D29_FBB78CB8AE48_.wvu.PrintTitles" localSheetId="1" hidden="1">'2025-2027 (2чтен) (2)'!$8:$10</definedName>
    <definedName name="Z_41D7E718_0FBA_41A2_9D29_FBB78CB8AE48_.wvu.PrintTitles" localSheetId="2" hidden="1">'в рублях'!$8:$10</definedName>
    <definedName name="Z_43C848D3_4618_4981_9A5D_5F14727F4991_.wvu.FilterData" localSheetId="0" hidden="1">'2025-2027 (2чтен)'!$D$10:$F$10</definedName>
    <definedName name="Z_43C848D3_4618_4981_9A5D_5F14727F4991_.wvu.FilterData" localSheetId="1" hidden="1">'2025-2027 (2чтен) (2)'!$D$10:$F$10</definedName>
    <definedName name="Z_43C848D3_4618_4981_9A5D_5F14727F4991_.wvu.FilterData" localSheetId="2" hidden="1">'в рублях'!$D$10:$F$10</definedName>
    <definedName name="Z_43C848D3_4618_4981_9A5D_5F14727F4991_.wvu.PrintTitles" localSheetId="0" hidden="1">'2025-2027 (2чтен)'!$8:$10</definedName>
    <definedName name="Z_43C848D3_4618_4981_9A5D_5F14727F4991_.wvu.PrintTitles" localSheetId="1" hidden="1">'2025-2027 (2чтен) (2)'!$8:$10</definedName>
    <definedName name="Z_43C848D3_4618_4981_9A5D_5F14727F4991_.wvu.PrintTitles" localSheetId="2" hidden="1">'в рублях'!$8:$10</definedName>
    <definedName name="Z_47805C8F_6593_4A31_95A9_ED5D1DFD4C36_.wvu.FilterData" localSheetId="0" hidden="1">'2025-2027 (2чтен)'!$A$10:$F$15</definedName>
    <definedName name="Z_47805C8F_6593_4A31_95A9_ED5D1DFD4C36_.wvu.FilterData" localSheetId="1" hidden="1">'2025-2027 (2чтен) (2)'!$A$10:$F$15</definedName>
    <definedName name="Z_47805C8F_6593_4A31_95A9_ED5D1DFD4C36_.wvu.FilterData" localSheetId="2" hidden="1">'в рублях'!$A$10:$F$19</definedName>
    <definedName name="Z_47805C8F_6593_4A31_95A9_ED5D1DFD4C36_.wvu.PrintTitles" localSheetId="0" hidden="1">'2025-2027 (2чтен)'!$8:$10</definedName>
    <definedName name="Z_47805C8F_6593_4A31_95A9_ED5D1DFD4C36_.wvu.PrintTitles" localSheetId="1" hidden="1">'2025-2027 (2чтен) (2)'!$8:$10</definedName>
    <definedName name="Z_47805C8F_6593_4A31_95A9_ED5D1DFD4C36_.wvu.PrintTitles" localSheetId="2" hidden="1">'в рублях'!$8:$10</definedName>
    <definedName name="Z_4931A328_E1EF_4968_8139_7D2CE18CFC01_.wvu.FilterData" localSheetId="0" hidden="1">'2025-2027 (2чтен)'!$A$10:$F$15</definedName>
    <definedName name="Z_4931A328_E1EF_4968_8139_7D2CE18CFC01_.wvu.FilterData" localSheetId="1" hidden="1">'2025-2027 (2чтен) (2)'!$A$10:$F$15</definedName>
    <definedName name="Z_4931A328_E1EF_4968_8139_7D2CE18CFC01_.wvu.FilterData" localSheetId="2" hidden="1">'в рублях'!$A$10:$F$19</definedName>
    <definedName name="Z_55D1E54A_CB81_403F_994C_CEB16132B1FF_.wvu.FilterData" localSheetId="0" hidden="1">'2025-2027 (2чтен)'!$D$10:$F$10</definedName>
    <definedName name="Z_55D1E54A_CB81_403F_994C_CEB16132B1FF_.wvu.FilterData" localSheetId="1" hidden="1">'2025-2027 (2чтен) (2)'!$D$10:$F$10</definedName>
    <definedName name="Z_55D1E54A_CB81_403F_994C_CEB16132B1FF_.wvu.FilterData" localSheetId="2" hidden="1">'в рублях'!$D$10:$F$10</definedName>
    <definedName name="Z_55F38C29_82D9_41B7_B25B_6A1344330925_.wvu.FilterData" localSheetId="0" hidden="1">'2025-2027 (2чтен)'!$D$10:$F$10</definedName>
    <definedName name="Z_55F38C29_82D9_41B7_B25B_6A1344330925_.wvu.FilterData" localSheetId="1" hidden="1">'2025-2027 (2чтен) (2)'!$D$10:$F$10</definedName>
    <definedName name="Z_55F38C29_82D9_41B7_B25B_6A1344330925_.wvu.FilterData" localSheetId="2" hidden="1">'в рублях'!$D$10:$F$10</definedName>
    <definedName name="Z_596563F0_3D6F_424E_B1A0_DA9F2849F7EC_.wvu.FilterData" localSheetId="0" hidden="1">'2025-2027 (2чтен)'!$D$10:$F$10</definedName>
    <definedName name="Z_596563F0_3D6F_424E_B1A0_DA9F2849F7EC_.wvu.FilterData" localSheetId="1" hidden="1">'2025-2027 (2чтен) (2)'!$D$10:$F$10</definedName>
    <definedName name="Z_596563F0_3D6F_424E_B1A0_DA9F2849F7EC_.wvu.FilterData" localSheetId="2" hidden="1">'в рублях'!$D$10:$F$10</definedName>
    <definedName name="Z_67965F73_264A_43F8_8F60_E42EF2E98061_.wvu.FilterData" localSheetId="0" hidden="1">'2025-2027 (2чтен)'!$D$10:$F$10</definedName>
    <definedName name="Z_67965F73_264A_43F8_8F60_E42EF2E98061_.wvu.FilterData" localSheetId="1" hidden="1">'2025-2027 (2чтен) (2)'!$D$10:$F$10</definedName>
    <definedName name="Z_67965F73_264A_43F8_8F60_E42EF2E98061_.wvu.FilterData" localSheetId="2" hidden="1">'в рублях'!$D$10:$F$10</definedName>
    <definedName name="Z_81BE7301_A2EA_4D1C_B6F7_32D347E478FA_.wvu.FilterData" localSheetId="0" hidden="1">'2025-2027 (2чтен)'!$A$10:$F$15</definedName>
    <definedName name="Z_81BE7301_A2EA_4D1C_B6F7_32D347E478FA_.wvu.FilterData" localSheetId="1" hidden="1">'2025-2027 (2чтен) (2)'!$A$10:$F$15</definedName>
    <definedName name="Z_81BE7301_A2EA_4D1C_B6F7_32D347E478FA_.wvu.FilterData" localSheetId="2" hidden="1">'в рублях'!$A$10:$F$19</definedName>
    <definedName name="Z_81BE7301_A2EA_4D1C_B6F7_32D347E478FA_.wvu.PrintArea" localSheetId="0" hidden="1">'2025-2027 (2чтен)'!$A$1:$F$15</definedName>
    <definedName name="Z_81BE7301_A2EA_4D1C_B6F7_32D347E478FA_.wvu.PrintArea" localSheetId="1" hidden="1">'2025-2027 (2чтен) (2)'!$A$1:$F$15</definedName>
    <definedName name="Z_81BE7301_A2EA_4D1C_B6F7_32D347E478FA_.wvu.PrintArea" localSheetId="2" hidden="1">'в рублях'!$A$1:$F$19</definedName>
    <definedName name="Z_81BE7301_A2EA_4D1C_B6F7_32D347E478FA_.wvu.PrintTitles" localSheetId="0" hidden="1">'2025-2027 (2чтен)'!$8:$10</definedName>
    <definedName name="Z_81BE7301_A2EA_4D1C_B6F7_32D347E478FA_.wvu.PrintTitles" localSheetId="1" hidden="1">'2025-2027 (2чтен) (2)'!$8:$10</definedName>
    <definedName name="Z_81BE7301_A2EA_4D1C_B6F7_32D347E478FA_.wvu.PrintTitles" localSheetId="2" hidden="1">'в рублях'!$8:$10</definedName>
    <definedName name="Z_81F8C58A_6665_48EF_91C8_13300CA42C6A_.wvu.FilterData" localSheetId="0" hidden="1">'2025-2027 (2чтен)'!$A$10:$F$15</definedName>
    <definedName name="Z_81F8C58A_6665_48EF_91C8_13300CA42C6A_.wvu.FilterData" localSheetId="1" hidden="1">'2025-2027 (2чтен) (2)'!$A$10:$F$15</definedName>
    <definedName name="Z_81F8C58A_6665_48EF_91C8_13300CA42C6A_.wvu.FilterData" localSheetId="2" hidden="1">'в рублях'!$A$10:$F$19</definedName>
    <definedName name="Z_81F8C58A_6665_48EF_91C8_13300CA42C6A_.wvu.PrintTitles" localSheetId="0" hidden="1">'2025-2027 (2чтен)'!$8:$10</definedName>
    <definedName name="Z_81F8C58A_6665_48EF_91C8_13300CA42C6A_.wvu.PrintTitles" localSheetId="1" hidden="1">'2025-2027 (2чтен) (2)'!$8:$10</definedName>
    <definedName name="Z_81F8C58A_6665_48EF_91C8_13300CA42C6A_.wvu.PrintTitles" localSheetId="2" hidden="1">'в рублях'!$8:$10</definedName>
    <definedName name="Z_8646AE3B_848F_4A50_8943_D115F3D759C0_.wvu.FilterData" localSheetId="0" hidden="1">'2025-2027 (2чтен)'!$A$10:$F$15</definedName>
    <definedName name="Z_8646AE3B_848F_4A50_8943_D115F3D759C0_.wvu.FilterData" localSheetId="1" hidden="1">'2025-2027 (2чтен) (2)'!$A$10:$F$15</definedName>
    <definedName name="Z_8646AE3B_848F_4A50_8943_D115F3D759C0_.wvu.FilterData" localSheetId="2" hidden="1">'в рублях'!$A$10:$F$19</definedName>
    <definedName name="Z_8646AE3B_848F_4A50_8943_D115F3D759C0_.wvu.PrintTitles" localSheetId="0" hidden="1">'2025-2027 (2чтен)'!$8:$10</definedName>
    <definedName name="Z_8646AE3B_848F_4A50_8943_D115F3D759C0_.wvu.PrintTitles" localSheetId="1" hidden="1">'2025-2027 (2чтен) (2)'!$8:$10</definedName>
    <definedName name="Z_8646AE3B_848F_4A50_8943_D115F3D759C0_.wvu.PrintTitles" localSheetId="2" hidden="1">'в рублях'!$8:$10</definedName>
    <definedName name="Z_8E1B418A_1A8A_4A1F_9E36_548124BFEED2_.wvu.FilterData" localSheetId="0" hidden="1">'2025-2027 (2чтен)'!$A$10:$F$15</definedName>
    <definedName name="Z_8E1B418A_1A8A_4A1F_9E36_548124BFEED2_.wvu.FilterData" localSheetId="1" hidden="1">'2025-2027 (2чтен) (2)'!$A$10:$F$15</definedName>
    <definedName name="Z_8E1B418A_1A8A_4A1F_9E36_548124BFEED2_.wvu.FilterData" localSheetId="2" hidden="1">'в рублях'!$A$10:$F$19</definedName>
    <definedName name="Z_8E1B418A_1A8A_4A1F_9E36_548124BFEED2_.wvu.PrintTitles" localSheetId="0" hidden="1">'2025-2027 (2чтен)'!$8:$10</definedName>
    <definedName name="Z_8E1B418A_1A8A_4A1F_9E36_548124BFEED2_.wvu.PrintTitles" localSheetId="1" hidden="1">'2025-2027 (2чтен) (2)'!$8:$10</definedName>
    <definedName name="Z_8E1B418A_1A8A_4A1F_9E36_548124BFEED2_.wvu.PrintTitles" localSheetId="2" hidden="1">'в рублях'!$8:$10</definedName>
    <definedName name="Z_AD5B8459_E32A_4D30_85A7_64A5BE073636_.wvu.FilterData" localSheetId="0" hidden="1">'2025-2027 (2чтен)'!$A$10:$F$15</definedName>
    <definedName name="Z_AD5B8459_E32A_4D30_85A7_64A5BE073636_.wvu.FilterData" localSheetId="1" hidden="1">'2025-2027 (2чтен) (2)'!$A$10:$F$15</definedName>
    <definedName name="Z_AD5B8459_E32A_4D30_85A7_64A5BE073636_.wvu.FilterData" localSheetId="2" hidden="1">'в рублях'!$A$10:$F$19</definedName>
    <definedName name="Z_AD5B8459_E32A_4D30_85A7_64A5BE073636_.wvu.PrintTitles" localSheetId="0" hidden="1">'2025-2027 (2чтен)'!$8:$10</definedName>
    <definedName name="Z_AD5B8459_E32A_4D30_85A7_64A5BE073636_.wvu.PrintTitles" localSheetId="1" hidden="1">'2025-2027 (2чтен) (2)'!$8:$10</definedName>
    <definedName name="Z_AD5B8459_E32A_4D30_85A7_64A5BE073636_.wvu.PrintTitles" localSheetId="2" hidden="1">'в рублях'!$8:$10</definedName>
    <definedName name="Z_B49CD924_B5E0_401F_B55C_399D70C901B1_.wvu.FilterData" localSheetId="0" hidden="1">'2025-2027 (2чтен)'!$A$10:$F$15</definedName>
    <definedName name="Z_B49CD924_B5E0_401F_B55C_399D70C901B1_.wvu.FilterData" localSheetId="1" hidden="1">'2025-2027 (2чтен) (2)'!$A$10:$F$15</definedName>
    <definedName name="Z_B49CD924_B5E0_401F_B55C_399D70C901B1_.wvu.FilterData" localSheetId="2" hidden="1">'в рублях'!$A$10:$F$19</definedName>
    <definedName name="Z_B49CD924_B5E0_401F_B55C_399D70C901B1_.wvu.PrintTitles" localSheetId="0" hidden="1">'2025-2027 (2чтен)'!$8:$10</definedName>
    <definedName name="Z_B49CD924_B5E0_401F_B55C_399D70C901B1_.wvu.PrintTitles" localSheetId="1" hidden="1">'2025-2027 (2чтен) (2)'!$8:$10</definedName>
    <definedName name="Z_B49CD924_B5E0_401F_B55C_399D70C901B1_.wvu.PrintTitles" localSheetId="2" hidden="1">'в рублях'!$8:$10</definedName>
    <definedName name="Z_B6FC0A8B_F853_4BCD_8B86_3CBDFD3F2A92_.wvu.FilterData" localSheetId="0" hidden="1">'2025-2027 (2чтен)'!$A$10:$F$15</definedName>
    <definedName name="Z_B6FC0A8B_F853_4BCD_8B86_3CBDFD3F2A92_.wvu.FilterData" localSheetId="1" hidden="1">'2025-2027 (2чтен) (2)'!$A$10:$F$15</definedName>
    <definedName name="Z_B6FC0A8B_F853_4BCD_8B86_3CBDFD3F2A92_.wvu.FilterData" localSheetId="2" hidden="1">'в рублях'!$A$10:$F$19</definedName>
    <definedName name="Z_BD461240_7D25_41B2_874F_6217094BD57D_.wvu.FilterData" localSheetId="0" hidden="1">'2025-2027 (2чтен)'!$D$10:$F$10</definedName>
    <definedName name="Z_BD461240_7D25_41B2_874F_6217094BD57D_.wvu.FilterData" localSheetId="1" hidden="1">'2025-2027 (2чтен) (2)'!$D$10:$F$10</definedName>
    <definedName name="Z_BD461240_7D25_41B2_874F_6217094BD57D_.wvu.FilterData" localSheetId="2" hidden="1">'в рублях'!$D$10:$F$10</definedName>
    <definedName name="Z_CE3A1A99_F4D7_4838_8FE7_E5D85B8D7070_.wvu.FilterData" localSheetId="0" hidden="1">'2025-2027 (2чтен)'!$A$10:$F$15</definedName>
    <definedName name="Z_CE3A1A99_F4D7_4838_8FE7_E5D85B8D7070_.wvu.FilterData" localSheetId="1" hidden="1">'2025-2027 (2чтен) (2)'!$A$10:$F$15</definedName>
    <definedName name="Z_CE3A1A99_F4D7_4838_8FE7_E5D85B8D7070_.wvu.FilterData" localSheetId="2" hidden="1">'в рублях'!$A$10:$F$19</definedName>
    <definedName name="Z_CF341EB8_4E9C_4FBD_B26A_495A64008167_.wvu.FilterData" localSheetId="0" hidden="1">'2025-2027 (2чтен)'!$D$10:$F$10</definedName>
    <definedName name="Z_CF341EB8_4E9C_4FBD_B26A_495A64008167_.wvu.FilterData" localSheetId="1" hidden="1">'2025-2027 (2чтен) (2)'!$D$10:$F$10</definedName>
    <definedName name="Z_CF341EB8_4E9C_4FBD_B26A_495A64008167_.wvu.FilterData" localSheetId="2" hidden="1">'в рублях'!$D$10:$F$10</definedName>
    <definedName name="Z_D90E4BF5_F7EE_4C32_96A6_C0D2E4FDEDA2_.wvu.FilterData" localSheetId="0" hidden="1">'2025-2027 (2чтен)'!$D$10:$F$10</definedName>
    <definedName name="Z_D90E4BF5_F7EE_4C32_96A6_C0D2E4FDEDA2_.wvu.FilterData" localSheetId="1" hidden="1">'2025-2027 (2чтен) (2)'!$D$10:$F$10</definedName>
    <definedName name="Z_D90E4BF5_F7EE_4C32_96A6_C0D2E4FDEDA2_.wvu.FilterData" localSheetId="2" hidden="1">'в рублях'!$D$10:$F$10</definedName>
    <definedName name="Z_DA835246_1860_4FFD_AA2A_A69FA25F2319_.wvu.FilterData" localSheetId="0" hidden="1">'2025-2027 (2чтен)'!$D$10:$F$10</definedName>
    <definedName name="Z_DA835246_1860_4FFD_AA2A_A69FA25F2319_.wvu.FilterData" localSheetId="1" hidden="1">'2025-2027 (2чтен) (2)'!$D$10:$F$10</definedName>
    <definedName name="Z_DA835246_1860_4FFD_AA2A_A69FA25F2319_.wvu.FilterData" localSheetId="2" hidden="1">'в рублях'!$D$10:$F$10</definedName>
    <definedName name="Z_DC0E5ECB_44A1_4B27_B828_D6BFE66DBB32_.wvu.FilterData" localSheetId="0" hidden="1">'2025-2027 (2чтен)'!$A$10:$F$15</definedName>
    <definedName name="Z_DC0E5ECB_44A1_4B27_B828_D6BFE66DBB32_.wvu.FilterData" localSheetId="1" hidden="1">'2025-2027 (2чтен) (2)'!$A$10:$F$15</definedName>
    <definedName name="Z_DC0E5ECB_44A1_4B27_B828_D6BFE66DBB32_.wvu.FilterData" localSheetId="2" hidden="1">'в рублях'!$A$10:$F$19</definedName>
    <definedName name="Z_DC0E5ECB_44A1_4B27_B828_D6BFE66DBB32_.wvu.PrintTitles" localSheetId="0" hidden="1">'2025-2027 (2чтен)'!$8:$10</definedName>
    <definedName name="Z_DC0E5ECB_44A1_4B27_B828_D6BFE66DBB32_.wvu.PrintTitles" localSheetId="1" hidden="1">'2025-2027 (2чтен) (2)'!$8:$10</definedName>
    <definedName name="Z_DC0E5ECB_44A1_4B27_B828_D6BFE66DBB32_.wvu.PrintTitles" localSheetId="2" hidden="1">'в рублях'!$8:$10</definedName>
    <definedName name="Z_DD0C8297_8F55_42E1_A76A_C3558023C12B_.wvu.FilterData" localSheetId="0" hidden="1">'2025-2027 (2чтен)'!$A$10:$F$15</definedName>
    <definedName name="Z_DD0C8297_8F55_42E1_A76A_C3558023C12B_.wvu.FilterData" localSheetId="1" hidden="1">'2025-2027 (2чтен) (2)'!$A$10:$F$15</definedName>
    <definedName name="Z_DD0C8297_8F55_42E1_A76A_C3558023C12B_.wvu.FilterData" localSheetId="2" hidden="1">'в рублях'!$A$10:$F$19</definedName>
    <definedName name="Z_DD0C8297_8F55_42E1_A76A_C3558023C12B_.wvu.PrintTitles" localSheetId="0" hidden="1">'2025-2027 (2чтен)'!$8:$10</definedName>
    <definedName name="Z_DD0C8297_8F55_42E1_A76A_C3558023C12B_.wvu.PrintTitles" localSheetId="1" hidden="1">'2025-2027 (2чтен) (2)'!$8:$10</definedName>
    <definedName name="Z_DD0C8297_8F55_42E1_A76A_C3558023C12B_.wvu.PrintTitles" localSheetId="2" hidden="1">'в рублях'!$8:$10</definedName>
    <definedName name="Z_DE838B52_36ED_463E_B9F0_B3E853E4911C_.wvu.FilterData" localSheetId="0" hidden="1">'2025-2027 (2чтен)'!$D$10:$F$10</definedName>
    <definedName name="Z_DE838B52_36ED_463E_B9F0_B3E853E4911C_.wvu.FilterData" localSheetId="1" hidden="1">'2025-2027 (2чтен) (2)'!$D$10:$F$10</definedName>
    <definedName name="Z_DE838B52_36ED_463E_B9F0_B3E853E4911C_.wvu.FilterData" localSheetId="2" hidden="1">'в рублях'!$D$10:$F$10</definedName>
    <definedName name="Z_E1D3ADBD_04FB_4A95_BF77_8BFFB2CA4781_.wvu.FilterData" localSheetId="0" hidden="1">'2025-2027 (2чтен)'!$A$10:$F$15</definedName>
    <definedName name="Z_E1D3ADBD_04FB_4A95_BF77_8BFFB2CA4781_.wvu.FilterData" localSheetId="1" hidden="1">'2025-2027 (2чтен) (2)'!$A$10:$F$15</definedName>
    <definedName name="Z_E1D3ADBD_04FB_4A95_BF77_8BFFB2CA4781_.wvu.FilterData" localSheetId="2" hidden="1">'в рублях'!$A$10:$F$19</definedName>
    <definedName name="Z_E1D3ADBD_04FB_4A95_BF77_8BFFB2CA4781_.wvu.PrintTitles" localSheetId="0" hidden="1">'2025-2027 (2чтен)'!$8:$10</definedName>
    <definedName name="Z_E1D3ADBD_04FB_4A95_BF77_8BFFB2CA4781_.wvu.PrintTitles" localSheetId="1" hidden="1">'2025-2027 (2чтен) (2)'!$8:$10</definedName>
    <definedName name="Z_E1D3ADBD_04FB_4A95_BF77_8BFFB2CA4781_.wvu.PrintTitles" localSheetId="2" hidden="1">'в рублях'!$8:$10</definedName>
    <definedName name="Z_E6E14E58_1D0A_4103_AC6E_B74B8DFCED25_.wvu.FilterData" localSheetId="0" hidden="1">'2025-2027 (2чтен)'!$D$10:$F$10</definedName>
    <definedName name="Z_E6E14E58_1D0A_4103_AC6E_B74B8DFCED25_.wvu.FilterData" localSheetId="1" hidden="1">'2025-2027 (2чтен) (2)'!$D$10:$F$10</definedName>
    <definedName name="Z_E6E14E58_1D0A_4103_AC6E_B74B8DFCED25_.wvu.FilterData" localSheetId="2" hidden="1">'в рублях'!$D$10:$F$10</definedName>
    <definedName name="Z_E6E14E58_1D0A_4103_AC6E_B74B8DFCED25_.wvu.PrintTitles" localSheetId="0" hidden="1">'2025-2027 (2чтен)'!$8:$10</definedName>
    <definedName name="Z_E6E14E58_1D0A_4103_AC6E_B74B8DFCED25_.wvu.PrintTitles" localSheetId="1" hidden="1">'2025-2027 (2чтен) (2)'!$8:$10</definedName>
    <definedName name="Z_E6E14E58_1D0A_4103_AC6E_B74B8DFCED25_.wvu.PrintTitles" localSheetId="2" hidden="1">'в рублях'!$8:$10</definedName>
    <definedName name="Z_F28BE111_2AA0_47E9_BFE4_F07D4E6AAB0C_.wvu.FilterData" localSheetId="0" hidden="1">'2025-2027 (2чтен)'!$D$10:$F$10</definedName>
    <definedName name="Z_F28BE111_2AA0_47E9_BFE4_F07D4E6AAB0C_.wvu.FilterData" localSheetId="1" hidden="1">'2025-2027 (2чтен) (2)'!$D$10:$F$10</definedName>
    <definedName name="Z_F28BE111_2AA0_47E9_BFE4_F07D4E6AAB0C_.wvu.FilterData" localSheetId="2" hidden="1">'в рублях'!$D$10:$F$10</definedName>
    <definedName name="Z_F28BE111_2AA0_47E9_BFE4_F07D4E6AAB0C_.wvu.PrintTitles" localSheetId="0" hidden="1">'2025-2027 (2чтен)'!$8:$10</definedName>
    <definedName name="Z_F28BE111_2AA0_47E9_BFE4_F07D4E6AAB0C_.wvu.PrintTitles" localSheetId="1" hidden="1">'2025-2027 (2чтен) (2)'!$8:$10</definedName>
    <definedName name="Z_F28BE111_2AA0_47E9_BFE4_F07D4E6AAB0C_.wvu.PrintTitles" localSheetId="2" hidden="1">'в рублях'!$8:$10</definedName>
    <definedName name="Z_F712B387_A249_4893_98AE_29AEEAC8C08B_.wvu.FilterData" localSheetId="0" hidden="1">'2025-2027 (2чтен)'!$A$10:$F$15</definedName>
    <definedName name="Z_F712B387_A249_4893_98AE_29AEEAC8C08B_.wvu.FilterData" localSheetId="1" hidden="1">'2025-2027 (2чтен) (2)'!$A$10:$F$15</definedName>
    <definedName name="Z_F712B387_A249_4893_98AE_29AEEAC8C08B_.wvu.FilterData" localSheetId="2" hidden="1">'в рублях'!$A$10:$F$19</definedName>
    <definedName name="_xlnm.Print_Titles" localSheetId="0">'2025-2027 (2чтен)'!$8:$10</definedName>
    <definedName name="_xlnm.Print_Titles" localSheetId="1">'2025-2027 (2чтен) (2)'!$8:$10</definedName>
    <definedName name="_xlnm.Print_Titles" localSheetId="2">'в рублях'!$8:$10</definedName>
    <definedName name="_xlnm.Print_Area" localSheetId="0">'2025-2027 (2чтен)'!$A$1:$N$17</definedName>
    <definedName name="_xlnm.Print_Area" localSheetId="1">'2025-2027 (2чтен) (2)'!$A$1:$N$17</definedName>
    <definedName name="_xlnm.Print_Area" localSheetId="2">'в рублях'!$A$1:$N$22</definedName>
  </definedNames>
  <calcPr calcId="191029"/>
  <customWorkbookViews>
    <customWorkbookView name="Белякова Надежда Владимировна - Личное представление" guid="{10748D56-B04B-4C3D-9C57-F8B76A6F909A}" mergeInterval="0" personalView="1" maximized="1" xWindow="1" yWindow="1" windowWidth="1916" windowHeight="818" activeSheetId="1"/>
    <customWorkbookView name="Ежова Ирина Сергеевна - Личное представление" guid="{8646AE3B-848F-4A50-8943-D115F3D759C0}" mergeInterval="0" personalView="1" maximized="1" xWindow="1" yWindow="1" windowWidth="1916" windowHeight="818" activeSheetId="1"/>
    <customWorkbookView name="Иванова Ольга Анатольевна - Личное представление" guid="{B49CD924-B5E0-401F-B55C-399D70C901B1}" mergeInterval="0" personalView="1" maximized="1" xWindow="1" yWindow="1" windowWidth="1916" windowHeight="860" activeSheetId="5"/>
    <customWorkbookView name="Григорьева Нина Дмитриевна - Личное представление" guid="{F28BE111-2AA0-47E9-BFE4-F07D4E6AAB0C}" mergeInterval="0" personalView="1" maximized="1" xWindow="1" yWindow="1" windowWidth="1916" windowHeight="818" activeSheetId="1"/>
    <customWorkbookView name="Каргина Наталья Евгеньевна - Личное представление" guid="{E6E14E58-1D0A-4103-AC6E-B74B8DFCED25}" mergeInterval="0" personalView="1" maximized="1" windowWidth="1916" windowHeight="865" activeSheetId="1"/>
    <customWorkbookView name="Тараскина Наталья Викторовна - Личное представление" guid="{43C848D3-4618-4981-9A5D-5F14727F4991}" mergeInterval="0" personalView="1" maximized="1" windowWidth="1916" windowHeight="865" activeSheetId="1"/>
    <customWorkbookView name="evmahn_464 - Личное представление" guid="{DC0E5ECB-44A1-4B27-B828-D6BFE66DBB32}" mergeInterval="0" personalView="1" maximized="1" xWindow="1" yWindow="1" windowWidth="1916" windowHeight="860" activeSheetId="1"/>
    <customWorkbookView name="Михайлова Елена Владимировна - Личное представление" guid="{E1D3ADBD-04FB-4A95-BF77-8BFFB2CA4781}" mergeInterval="0" personalView="1" maximized="1" windowWidth="1916" windowHeight="773" activeSheetId="1"/>
    <customWorkbookView name="Смирнова Людмила Павловна - Личное представление" guid="{DD0C8297-8F55-42E1-A76A-C3558023C12B}" mergeInterval="0" personalView="1" maximized="1" windowWidth="1916" windowHeight="821" activeSheetId="5"/>
    <customWorkbookView name="Тайбарей Светлана Егоровна - Личное представление" guid="{8E1B418A-1A8A-4A1F-9E36-548124BFEED2}" mergeInterval="0" personalView="1" maximized="1" xWindow="1" yWindow="1" windowWidth="1916" windowHeight="860" activeSheetId="1"/>
    <customWorkbookView name="eabras_481 - Личное представление" guid="{81F8C58A-6665-48EF-91C8-13300CA42C6A}" mergeInterval="0" personalView="1" maximized="1" xWindow="1" yWindow="1" windowWidth="1916" windowHeight="941" activeSheetId="1"/>
    <customWorkbookView name="Афанасьева Татьяна Ивановна - Личное представление" guid="{122C54B6-CBA7-48C2-B2D8-FDBEF655FA31}" mergeInterval="0" personalView="1" maximized="1" windowWidth="1916" windowHeight="953" activeSheetId="1"/>
    <customWorkbookView name="iviva_480 - Личное представление" guid="{81BE7301-A2EA-4D1C-B6F7-32D347E478FA}" mergeInterval="0" personalView="1" maximized="1" windowWidth="1916" windowHeight="865" activeSheetId="1"/>
    <customWorkbookView name="Ежова  - Личное представление" guid="{AD5B8459-E32A-4D30-85A7-64A5BE073636}" mergeInterval="0" personalView="1" maximized="1" xWindow="1" yWindow="1" windowWidth="1916" windowHeight="850" activeSheetId="1"/>
    <customWorkbookView name="Яковлева Светлана Николаевна - Личное представление" guid="{47805C8F-6593-4A31-95A9-ED5D1DFD4C36}" mergeInterval="0" personalView="1" maximized="1" windowWidth="1916" windowHeight="845" activeSheetId="1"/>
    <customWorkbookView name="Черненок Татьяна Викторовна - Личное представление" guid="{41D7E718-0FBA-41A2-9D29-FBB78CB8AE48}" mergeInterval="0" personalView="1" maximized="1" windowWidth="1916" windowHeight="805" activeSheetId="1"/>
    <customWorkbookView name="Елена Владимировна Силина - Личное представление" guid="{21CD8681-C8E9-4A1E-B533-F0EBDAD6AD82}" mergeInterval="0" personalView="1" maximized="1" windowWidth="1916" windowHeight="86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" i="2" l="1"/>
  <c r="C16" i="4" l="1"/>
  <c r="K15" i="4"/>
  <c r="K14" i="4" s="1"/>
  <c r="G15" i="4"/>
  <c r="C15" i="4"/>
  <c r="I14" i="4"/>
  <c r="H14" i="4"/>
  <c r="G14" i="4"/>
  <c r="F14" i="4"/>
  <c r="E14" i="4"/>
  <c r="D14" i="4"/>
  <c r="C14" i="4"/>
  <c r="K13" i="4"/>
  <c r="G13" i="4"/>
  <c r="C13" i="4"/>
  <c r="K12" i="4"/>
  <c r="G12" i="4"/>
  <c r="C12" i="4"/>
  <c r="N11" i="4"/>
  <c r="N17" i="4" s="1"/>
  <c r="M11" i="4"/>
  <c r="M17" i="4" s="1"/>
  <c r="L11" i="4"/>
  <c r="L17" i="4" s="1"/>
  <c r="K11" i="4"/>
  <c r="J11" i="4"/>
  <c r="J17" i="4" s="1"/>
  <c r="I11" i="4"/>
  <c r="I17" i="4" s="1"/>
  <c r="H11" i="4"/>
  <c r="H17" i="4" s="1"/>
  <c r="G11" i="4"/>
  <c r="G17" i="4" s="1"/>
  <c r="F11" i="4"/>
  <c r="F17" i="4" s="1"/>
  <c r="E11" i="4"/>
  <c r="E17" i="4" s="1"/>
  <c r="D11" i="4"/>
  <c r="D17" i="4" s="1"/>
  <c r="C11" i="4"/>
  <c r="C17" i="4" s="1"/>
  <c r="C13" i="2"/>
  <c r="C16" i="2"/>
  <c r="F17" i="2"/>
  <c r="F14" i="2"/>
  <c r="E14" i="2"/>
  <c r="D14" i="2"/>
  <c r="C14" i="2"/>
  <c r="K15" i="2"/>
  <c r="K17" i="4" l="1"/>
  <c r="N11" i="2"/>
  <c r="N17" i="2" s="1"/>
  <c r="M11" i="2"/>
  <c r="M17" i="2" s="1"/>
  <c r="L11" i="2"/>
  <c r="L17" i="2" s="1"/>
  <c r="J11" i="2"/>
  <c r="J17" i="2" s="1"/>
  <c r="I11" i="2"/>
  <c r="I17" i="2" s="1"/>
  <c r="H11" i="2"/>
  <c r="H17" i="2" s="1"/>
  <c r="F11" i="2"/>
  <c r="E11" i="2"/>
  <c r="E17" i="2" s="1"/>
  <c r="D11" i="2"/>
  <c r="D17" i="2" s="1"/>
  <c r="K12" i="2"/>
  <c r="N22" i="3" l="1"/>
  <c r="M22" i="3"/>
  <c r="L22" i="3"/>
  <c r="K22" i="3"/>
  <c r="J22" i="3"/>
  <c r="I22" i="3"/>
  <c r="H22" i="3"/>
  <c r="G22" i="3"/>
  <c r="F22" i="3"/>
  <c r="E22" i="3"/>
  <c r="D22" i="3"/>
  <c r="C22" i="3"/>
  <c r="F11" i="3"/>
  <c r="E11" i="3"/>
  <c r="D11" i="3"/>
  <c r="C11" i="3" l="1"/>
  <c r="N13" i="3" l="1"/>
  <c r="M13" i="3"/>
  <c r="L13" i="3"/>
  <c r="J13" i="3"/>
  <c r="I13" i="3"/>
  <c r="H13" i="3"/>
  <c r="F13" i="3"/>
  <c r="E13" i="3"/>
  <c r="D13" i="3"/>
  <c r="C15" i="3"/>
  <c r="K17" i="3"/>
  <c r="G17" i="3"/>
  <c r="C17" i="3"/>
  <c r="K11" i="2"/>
  <c r="K17" i="2" s="1"/>
  <c r="C13" i="3" l="1"/>
  <c r="G13" i="3"/>
  <c r="G15" i="3" l="1"/>
  <c r="G13" i="2"/>
  <c r="C21" i="3" l="1"/>
  <c r="C20" i="3" s="1"/>
  <c r="E20" i="3"/>
  <c r="D20" i="3"/>
  <c r="K19" i="3"/>
  <c r="K18" i="3" s="1"/>
  <c r="G19" i="3"/>
  <c r="G18" i="3" s="1"/>
  <c r="C19" i="3"/>
  <c r="C18" i="3" s="1"/>
  <c r="N18" i="3"/>
  <c r="M18" i="3"/>
  <c r="L18" i="3"/>
  <c r="I18" i="3"/>
  <c r="H18" i="3"/>
  <c r="E18" i="3"/>
  <c r="D18" i="3"/>
  <c r="K16" i="3"/>
  <c r="G16" i="3"/>
  <c r="C16" i="3"/>
  <c r="K15" i="3"/>
  <c r="K14" i="3"/>
  <c r="G14" i="3"/>
  <c r="C14" i="3"/>
  <c r="K12" i="3"/>
  <c r="K11" i="3" s="1"/>
  <c r="G12" i="3"/>
  <c r="C12" i="3"/>
  <c r="N11" i="3"/>
  <c r="M11" i="3"/>
  <c r="L11" i="3"/>
  <c r="J11" i="3"/>
  <c r="I11" i="3"/>
  <c r="H11" i="3"/>
  <c r="G11" i="3"/>
  <c r="K13" i="3" l="1"/>
  <c r="G12" i="2" l="1"/>
  <c r="G11" i="2" s="1"/>
  <c r="G17" i="2" s="1"/>
  <c r="K14" i="2" l="1"/>
  <c r="G15" i="2"/>
  <c r="G14" i="2" s="1"/>
  <c r="C15" i="2"/>
  <c r="I14" i="2"/>
  <c r="H14" i="2"/>
  <c r="C12" i="2"/>
  <c r="C11" i="2" s="1"/>
  <c r="C17" i="2" s="1"/>
</calcChain>
</file>

<file path=xl/sharedStrings.xml><?xml version="1.0" encoding="utf-8"?>
<sst xmlns="http://schemas.openxmlformats.org/spreadsheetml/2006/main" count="104" uniqueCount="43">
  <si>
    <t>Национальный проект "Экология"</t>
  </si>
  <si>
    <t>Федеральный проект "Чистая страна" (Исаков хутор)</t>
  </si>
  <si>
    <t>ИТОГО</t>
  </si>
  <si>
    <t>всего</t>
  </si>
  <si>
    <t>в том числе</t>
  </si>
  <si>
    <t>средства федерального бюджета</t>
  </si>
  <si>
    <t>средства областного бюджета</t>
  </si>
  <si>
    <t>Наименование национального (федерального) проекта</t>
  </si>
  <si>
    <t>код</t>
  </si>
  <si>
    <t>G</t>
  </si>
  <si>
    <t>тыс.рублей</t>
  </si>
  <si>
    <t>Е</t>
  </si>
  <si>
    <t>Федеральный проект «Цифровая образовательная среда»</t>
  </si>
  <si>
    <t>А</t>
  </si>
  <si>
    <t>Национальный проект "Культура"</t>
  </si>
  <si>
    <t>средства местного бюджета</t>
  </si>
  <si>
    <t>Федеральный проект «Культурная среда»</t>
  </si>
  <si>
    <t xml:space="preserve">Национальный проект "Образование" </t>
  </si>
  <si>
    <t xml:space="preserve">Федеральный проект «Современная школа» </t>
  </si>
  <si>
    <t xml:space="preserve">Федеральный проект «Успех каждого ребенка» </t>
  </si>
  <si>
    <t>2024 год</t>
  </si>
  <si>
    <t>Национальный проект «Жилье и городская среда»</t>
  </si>
  <si>
    <t>F</t>
  </si>
  <si>
    <t>Федеральный проект «Обеспечение устойчивого сокращения непригодного для проживания жилищного фонда»</t>
  </si>
  <si>
    <t>рублей</t>
  </si>
  <si>
    <t>2025 год</t>
  </si>
  <si>
    <t>Приложение к пояснительной записке к 
проекту решения думы Чудовского муниципального района «О бюджете Чудовского муниципального районана 2023 год и на плановый  период 2024 и 2025 годов»</t>
  </si>
  <si>
    <t>Объем бюджетных ассигнований, предусмотренный на реализацию национальных проектов на 2024 год и на плановый период 2025 и 2026 годов</t>
  </si>
  <si>
    <t>2026 год</t>
  </si>
  <si>
    <t>ЕВ</t>
  </si>
  <si>
    <t>Федеральный проект «Патриотическое воспитание граждан Российской Федерации»</t>
  </si>
  <si>
    <t>Приложение к пояснительной записке к 
проекту решения думы Чудовского муниципального района «О бюджете муниципального района на 2025 год и на плановый  период 2026 и 2027 годов»</t>
  </si>
  <si>
    <t>Объем бюджетных ассигнований, предусмотренный на реализацию национальных проектов на 2025 год и на плановый период 2026 и 2027 годов</t>
  </si>
  <si>
    <t>2027 год</t>
  </si>
  <si>
    <t>Ю</t>
  </si>
  <si>
    <t>Федеральный проект «Все лучшее детям»</t>
  </si>
  <si>
    <t>Национальный проект"Молодежь и дети"</t>
  </si>
  <si>
    <t xml:space="preserve">Федеральный проект «Педагоги и наставники» </t>
  </si>
  <si>
    <t>Федеральный проект "Поддержка семьи"</t>
  </si>
  <si>
    <t>Я</t>
  </si>
  <si>
    <t>Национальный проект "Семья"</t>
  </si>
  <si>
    <t>Федеральный проект "Семейные ценности и инфраструктура культуры"</t>
  </si>
  <si>
    <t>Приложение к пояснительной записке к 
проекту решения думы Чудовского муниципального района «О бюджете Чудовского муниципального района на 2025 год и на плановый  период 2026 и 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</si>
</sst>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3"/>
      <color rgb="FF0070C0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b/>
      <i/>
      <sz val="13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0" fillId="0" borderId="0" xfId="0" applyFill="1"/>
    <xf numFmtId="0" fontId="3" fillId="0" borderId="0" xfId="0" applyFont="1" applyFill="1"/>
    <xf numFmtId="0" fontId="3" fillId="0" borderId="2" xfId="0" applyFont="1" applyFill="1" applyBorder="1" applyAlignment="1">
      <alignment vertical="center" wrapText="1"/>
    </xf>
    <xf numFmtId="0" fontId="4" fillId="0" borderId="0" xfId="0" applyFont="1" applyFill="1"/>
    <xf numFmtId="0" fontId="6" fillId="0" borderId="0" xfId="0" applyFont="1" applyFill="1"/>
    <xf numFmtId="0" fontId="8" fillId="0" borderId="0" xfId="0" applyFont="1" applyFill="1"/>
    <xf numFmtId="164" fontId="9" fillId="0" borderId="2" xfId="0" applyNumberFormat="1" applyFont="1" applyFill="1" applyBorder="1"/>
    <xf numFmtId="0" fontId="10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2" xfId="0" applyFont="1" applyFill="1" applyBorder="1"/>
    <xf numFmtId="0" fontId="12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wrapText="1"/>
    </xf>
    <xf numFmtId="4" fontId="5" fillId="0" borderId="2" xfId="0" applyNumberFormat="1" applyFont="1" applyFill="1" applyBorder="1"/>
    <xf numFmtId="4" fontId="9" fillId="0" borderId="2" xfId="0" applyNumberFormat="1" applyFont="1" applyFill="1" applyBorder="1"/>
    <xf numFmtId="0" fontId="8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/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14" fillId="0" borderId="0" xfId="0" applyFont="1" applyFill="1"/>
    <xf numFmtId="0" fontId="10" fillId="2" borderId="2" xfId="0" applyFont="1" applyFill="1" applyBorder="1" applyAlignment="1">
      <alignment vertical="center" wrapText="1"/>
    </xf>
    <xf numFmtId="4" fontId="5" fillId="2" borderId="2" xfId="0" applyNumberFormat="1" applyFont="1" applyFill="1" applyBorder="1"/>
    <xf numFmtId="0" fontId="10" fillId="2" borderId="2" xfId="0" applyFont="1" applyFill="1" applyBorder="1" applyAlignment="1">
      <alignment horizontal="center" vertical="center" wrapText="1"/>
    </xf>
    <xf numFmtId="4" fontId="15" fillId="0" borderId="2" xfId="0" applyNumberFormat="1" applyFont="1" applyFill="1" applyBorder="1"/>
    <xf numFmtId="4" fontId="9" fillId="0" borderId="1" xfId="0" applyNumberFormat="1" applyFont="1" applyFill="1" applyBorder="1"/>
    <xf numFmtId="164" fontId="5" fillId="2" borderId="2" xfId="0" applyNumberFormat="1" applyFont="1" applyFill="1" applyBorder="1"/>
    <xf numFmtId="0" fontId="7" fillId="0" borderId="2" xfId="0" applyFont="1" applyFill="1" applyBorder="1" applyAlignment="1">
      <alignment horizontal="center" vertical="center" wrapText="1"/>
    </xf>
    <xf numFmtId="165" fontId="9" fillId="0" borderId="2" xfId="0" applyNumberFormat="1" applyFont="1" applyFill="1" applyBorder="1"/>
    <xf numFmtId="165" fontId="20" fillId="0" borderId="2" xfId="0" applyNumberFormat="1" applyFont="1" applyFill="1" applyBorder="1"/>
    <xf numFmtId="0" fontId="10" fillId="2" borderId="2" xfId="0" applyFont="1" applyFill="1" applyBorder="1" applyAlignment="1">
      <alignment wrapText="1"/>
    </xf>
    <xf numFmtId="165" fontId="16" fillId="2" borderId="2" xfId="0" applyNumberFormat="1" applyFont="1" applyFill="1" applyBorder="1" applyAlignment="1"/>
    <xf numFmtId="0" fontId="11" fillId="2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165" fontId="9" fillId="0" borderId="1" xfId="0" applyNumberFormat="1" applyFont="1" applyFill="1" applyBorder="1" applyAlignment="1"/>
    <xf numFmtId="165" fontId="9" fillId="0" borderId="2" xfId="0" applyNumberFormat="1" applyFont="1" applyFill="1" applyBorder="1" applyAlignment="1"/>
    <xf numFmtId="0" fontId="12" fillId="0" borderId="2" xfId="0" applyFont="1" applyFill="1" applyBorder="1" applyAlignment="1"/>
    <xf numFmtId="165" fontId="15" fillId="0" borderId="2" xfId="0" applyNumberFormat="1" applyFont="1" applyFill="1" applyBorder="1" applyAlignment="1"/>
    <xf numFmtId="0" fontId="17" fillId="2" borderId="2" xfId="0" applyFont="1" applyFill="1" applyBorder="1" applyAlignment="1">
      <alignment wrapText="1"/>
    </xf>
    <xf numFmtId="165" fontId="18" fillId="2" borderId="2" xfId="0" applyNumberFormat="1" applyFont="1" applyFill="1" applyBorder="1" applyAlignment="1"/>
    <xf numFmtId="0" fontId="19" fillId="0" borderId="2" xfId="0" applyFont="1" applyFill="1" applyBorder="1" applyAlignment="1">
      <alignment wrapText="1"/>
    </xf>
    <xf numFmtId="165" fontId="20" fillId="0" borderId="2" xfId="0" applyNumberFormat="1" applyFont="1" applyFill="1" applyBorder="1" applyAlignment="1"/>
    <xf numFmtId="0" fontId="19" fillId="3" borderId="2" xfId="0" applyFont="1" applyFill="1" applyBorder="1" applyAlignment="1">
      <alignment horizontal="left" wrapText="1"/>
    </xf>
    <xf numFmtId="165" fontId="20" fillId="0" borderId="1" xfId="0" applyNumberFormat="1" applyFont="1" applyFill="1" applyBorder="1" applyAlignment="1"/>
    <xf numFmtId="0" fontId="10" fillId="0" borderId="2" xfId="0" applyFont="1" applyFill="1" applyBorder="1" applyAlignment="1">
      <alignment wrapText="1"/>
    </xf>
    <xf numFmtId="165" fontId="10" fillId="0" borderId="2" xfId="0" applyNumberFormat="1" applyFont="1" applyFill="1" applyBorder="1"/>
    <xf numFmtId="0" fontId="12" fillId="3" borderId="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9"/>
  <sheetViews>
    <sheetView tabSelected="1" view="pageBreakPreview" zoomScale="71" zoomScaleNormal="100" zoomScaleSheetLayoutView="71" workbookViewId="0">
      <pane xSplit="2" ySplit="10" topLeftCell="C11" activePane="bottomRight" state="frozen"/>
      <selection pane="topRight" activeCell="E1" sqref="E1"/>
      <selection pane="bottomLeft" activeCell="A5" sqref="A5"/>
      <selection pane="bottomRight" activeCell="F23" sqref="F23"/>
    </sheetView>
  </sheetViews>
  <sheetFormatPr defaultColWidth="9.140625" defaultRowHeight="15" x14ac:dyDescent="0.25"/>
  <cols>
    <col min="1" max="1" width="4.85546875" style="1" customWidth="1"/>
    <col min="2" max="2" width="56.140625" style="6" customWidth="1"/>
    <col min="3" max="3" width="18.140625" style="16" customWidth="1"/>
    <col min="4" max="4" width="16.7109375" style="6" customWidth="1"/>
    <col min="5" max="5" width="17.28515625" style="6" customWidth="1"/>
    <col min="6" max="6" width="16.140625" style="6" customWidth="1"/>
    <col min="7" max="7" width="20.85546875" style="6" customWidth="1"/>
    <col min="8" max="8" width="16.85546875" style="6" customWidth="1"/>
    <col min="9" max="9" width="15.28515625" style="6" customWidth="1"/>
    <col min="10" max="10" width="17.42578125" style="6" customWidth="1"/>
    <col min="11" max="11" width="16.7109375" style="6" customWidth="1"/>
    <col min="12" max="13" width="17.5703125" style="6" customWidth="1"/>
    <col min="14" max="14" width="19" style="6" customWidth="1"/>
    <col min="15" max="16384" width="9.140625" style="1"/>
  </cols>
  <sheetData>
    <row r="1" spans="1:14" ht="88.5" customHeight="1" x14ac:dyDescent="0.3">
      <c r="J1" s="51" t="s">
        <v>42</v>
      </c>
      <c r="K1" s="52"/>
      <c r="L1" s="52"/>
      <c r="M1" s="52"/>
      <c r="N1" s="52"/>
    </row>
    <row r="5" spans="1:14" ht="18.75" x14ac:dyDescent="0.3">
      <c r="B5" s="20" t="s">
        <v>32</v>
      </c>
      <c r="C5" s="17"/>
      <c r="D5" s="18"/>
      <c r="E5" s="18"/>
      <c r="F5" s="18"/>
    </row>
    <row r="6" spans="1:14" ht="18.75" x14ac:dyDescent="0.3">
      <c r="B6" s="20"/>
      <c r="C6" s="19"/>
      <c r="D6" s="20"/>
      <c r="E6" s="20"/>
      <c r="F6" s="20"/>
    </row>
    <row r="7" spans="1:14" x14ac:dyDescent="0.25">
      <c r="N7" s="6" t="s">
        <v>10</v>
      </c>
    </row>
    <row r="8" spans="1:14" s="2" customFormat="1" ht="51" customHeight="1" x14ac:dyDescent="0.25">
      <c r="A8" s="53" t="s">
        <v>8</v>
      </c>
      <c r="B8" s="54" t="s">
        <v>7</v>
      </c>
      <c r="C8" s="54" t="s">
        <v>25</v>
      </c>
      <c r="D8" s="54"/>
      <c r="E8" s="54"/>
      <c r="F8" s="54"/>
      <c r="G8" s="54" t="s">
        <v>28</v>
      </c>
      <c r="H8" s="54"/>
      <c r="I8" s="54"/>
      <c r="J8" s="54"/>
      <c r="K8" s="54" t="s">
        <v>33</v>
      </c>
      <c r="L8" s="54"/>
      <c r="M8" s="54"/>
      <c r="N8" s="54"/>
    </row>
    <row r="9" spans="1:14" s="2" customFormat="1" ht="51" customHeight="1" x14ac:dyDescent="0.25">
      <c r="A9" s="53"/>
      <c r="B9" s="54"/>
      <c r="C9" s="55" t="s">
        <v>3</v>
      </c>
      <c r="D9" s="57" t="s">
        <v>4</v>
      </c>
      <c r="E9" s="58"/>
      <c r="F9" s="59"/>
      <c r="G9" s="55" t="s">
        <v>3</v>
      </c>
      <c r="H9" s="57" t="s">
        <v>4</v>
      </c>
      <c r="I9" s="58"/>
      <c r="J9" s="59"/>
      <c r="K9" s="55" t="s">
        <v>3</v>
      </c>
      <c r="L9" s="57" t="s">
        <v>4</v>
      </c>
      <c r="M9" s="58"/>
      <c r="N9" s="59"/>
    </row>
    <row r="10" spans="1:14" s="2" customFormat="1" ht="48" customHeight="1" x14ac:dyDescent="0.25">
      <c r="A10" s="53"/>
      <c r="B10" s="54"/>
      <c r="C10" s="56"/>
      <c r="D10" s="21" t="s">
        <v>5</v>
      </c>
      <c r="E10" s="21" t="s">
        <v>6</v>
      </c>
      <c r="F10" s="21" t="s">
        <v>15</v>
      </c>
      <c r="G10" s="56"/>
      <c r="H10" s="21" t="s">
        <v>5</v>
      </c>
      <c r="I10" s="21" t="s">
        <v>6</v>
      </c>
      <c r="J10" s="21" t="s">
        <v>15</v>
      </c>
      <c r="K10" s="56"/>
      <c r="L10" s="21" t="s">
        <v>5</v>
      </c>
      <c r="M10" s="21" t="s">
        <v>6</v>
      </c>
      <c r="N10" s="21" t="s">
        <v>15</v>
      </c>
    </row>
    <row r="11" spans="1:14" s="5" customFormat="1" ht="40.5" customHeight="1" x14ac:dyDescent="0.35">
      <c r="A11" s="35" t="s">
        <v>34</v>
      </c>
      <c r="B11" s="33" t="s">
        <v>36</v>
      </c>
      <c r="C11" s="34">
        <f t="shared" ref="C11:N11" si="0">C12+C13</f>
        <v>106549.85202999999</v>
      </c>
      <c r="D11" s="34">
        <f t="shared" si="0"/>
        <v>82983.085879999999</v>
      </c>
      <c r="E11" s="34">
        <f t="shared" si="0"/>
        <v>22412.19412</v>
      </c>
      <c r="F11" s="34">
        <f t="shared" si="0"/>
        <v>1154.57203</v>
      </c>
      <c r="G11" s="34">
        <f t="shared" si="0"/>
        <v>17764.759999999998</v>
      </c>
      <c r="H11" s="34">
        <f t="shared" si="0"/>
        <v>17740.376</v>
      </c>
      <c r="I11" s="34">
        <f t="shared" si="0"/>
        <v>24.384</v>
      </c>
      <c r="J11" s="34">
        <f t="shared" si="0"/>
        <v>0</v>
      </c>
      <c r="K11" s="34">
        <f t="shared" si="0"/>
        <v>17779.46</v>
      </c>
      <c r="L11" s="34">
        <f t="shared" si="0"/>
        <v>17754.634999999998</v>
      </c>
      <c r="M11" s="34">
        <f t="shared" si="0"/>
        <v>24.824999999999999</v>
      </c>
      <c r="N11" s="34">
        <f t="shared" si="0"/>
        <v>0</v>
      </c>
    </row>
    <row r="12" spans="1:14" s="5" customFormat="1" ht="33.75" customHeight="1" x14ac:dyDescent="0.3">
      <c r="A12" s="36">
        <v>4</v>
      </c>
      <c r="B12" s="13" t="s">
        <v>35</v>
      </c>
      <c r="C12" s="37">
        <f>D12+E12+F12</f>
        <v>88797.212029999995</v>
      </c>
      <c r="D12" s="38">
        <v>65254.465880000003</v>
      </c>
      <c r="E12" s="38">
        <v>22388.17412</v>
      </c>
      <c r="F12" s="38">
        <v>1154.57203</v>
      </c>
      <c r="G12" s="38">
        <f>H12+I12</f>
        <v>0</v>
      </c>
      <c r="H12" s="38">
        <v>0</v>
      </c>
      <c r="I12" s="38">
        <v>0</v>
      </c>
      <c r="J12" s="38">
        <v>0</v>
      </c>
      <c r="K12" s="38">
        <f>M12+L12+N12</f>
        <v>0</v>
      </c>
      <c r="L12" s="38">
        <v>0</v>
      </c>
      <c r="M12" s="38">
        <v>0</v>
      </c>
      <c r="N12" s="38">
        <v>0</v>
      </c>
    </row>
    <row r="13" spans="1:14" s="5" customFormat="1" ht="27.75" customHeight="1" x14ac:dyDescent="0.3">
      <c r="A13" s="36">
        <v>6</v>
      </c>
      <c r="B13" s="39" t="s">
        <v>37</v>
      </c>
      <c r="C13" s="37">
        <f>D13+E13+F13</f>
        <v>17752.64</v>
      </c>
      <c r="D13" s="38">
        <v>17728.62</v>
      </c>
      <c r="E13" s="38">
        <v>24.02</v>
      </c>
      <c r="F13" s="38">
        <v>0</v>
      </c>
      <c r="G13" s="44">
        <f>I13+H13+J13</f>
        <v>17764.759999999998</v>
      </c>
      <c r="H13" s="44">
        <v>17740.376</v>
      </c>
      <c r="I13" s="44">
        <v>24.384</v>
      </c>
      <c r="J13" s="38">
        <v>0</v>
      </c>
      <c r="K13" s="44">
        <f>L13+M13</f>
        <v>17779.46</v>
      </c>
      <c r="L13" s="44">
        <v>17754.634999999998</v>
      </c>
      <c r="M13" s="44">
        <v>24.824999999999999</v>
      </c>
      <c r="N13" s="38">
        <v>0</v>
      </c>
    </row>
    <row r="14" spans="1:14" s="6" customFormat="1" ht="30.75" customHeight="1" x14ac:dyDescent="0.35">
      <c r="A14" s="35" t="s">
        <v>39</v>
      </c>
      <c r="B14" s="33" t="s">
        <v>40</v>
      </c>
      <c r="C14" s="34">
        <f>C15+C16</f>
        <v>15000</v>
      </c>
      <c r="D14" s="34">
        <f>D15+D16</f>
        <v>14550</v>
      </c>
      <c r="E14" s="34">
        <f>E15+E16</f>
        <v>300</v>
      </c>
      <c r="F14" s="34">
        <f>F15+F16</f>
        <v>150</v>
      </c>
      <c r="G14" s="34">
        <f t="shared" ref="G14:I14" si="1">SUM(G15:G15)</f>
        <v>0</v>
      </c>
      <c r="H14" s="34">
        <f t="shared" si="1"/>
        <v>0</v>
      </c>
      <c r="I14" s="34">
        <f t="shared" si="1"/>
        <v>0</v>
      </c>
      <c r="J14" s="34">
        <v>0</v>
      </c>
      <c r="K14" s="34">
        <f>SUM(K15:K15)</f>
        <v>64041.854350000001</v>
      </c>
      <c r="L14" s="34">
        <v>61418.7</v>
      </c>
      <c r="M14" s="34">
        <v>2559.1125000000002</v>
      </c>
      <c r="N14" s="34">
        <v>64.041849999999997</v>
      </c>
    </row>
    <row r="15" spans="1:14" s="6" customFormat="1" ht="24.75" customHeight="1" x14ac:dyDescent="0.3">
      <c r="A15" s="13">
        <v>1</v>
      </c>
      <c r="B15" s="13" t="s">
        <v>38</v>
      </c>
      <c r="C15" s="38">
        <f>D15+E15</f>
        <v>0</v>
      </c>
      <c r="D15" s="38">
        <v>0</v>
      </c>
      <c r="E15" s="38">
        <v>0</v>
      </c>
      <c r="F15" s="38">
        <v>0</v>
      </c>
      <c r="G15" s="38">
        <f>H15+I15</f>
        <v>0</v>
      </c>
      <c r="H15" s="38">
        <v>0</v>
      </c>
      <c r="I15" s="38">
        <v>0</v>
      </c>
      <c r="J15" s="38">
        <v>0</v>
      </c>
      <c r="K15" s="38">
        <f>L15+M15+N15</f>
        <v>64041.854350000001</v>
      </c>
      <c r="L15" s="38">
        <v>61418.7</v>
      </c>
      <c r="M15" s="38">
        <v>2559.1125000000002</v>
      </c>
      <c r="N15" s="38">
        <v>64.041849999999997</v>
      </c>
    </row>
    <row r="16" spans="1:14" s="6" customFormat="1" ht="39" customHeight="1" x14ac:dyDescent="0.3">
      <c r="A16" s="12">
        <v>5</v>
      </c>
      <c r="B16" s="49" t="s">
        <v>41</v>
      </c>
      <c r="C16" s="31">
        <f>D16+E16+F16</f>
        <v>15000</v>
      </c>
      <c r="D16" s="31">
        <v>14550</v>
      </c>
      <c r="E16" s="31">
        <v>300</v>
      </c>
      <c r="F16" s="31">
        <v>150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</row>
    <row r="17" spans="1:14" ht="36" customHeight="1" x14ac:dyDescent="0.35">
      <c r="A17" s="3"/>
      <c r="B17" s="47" t="s">
        <v>2</v>
      </c>
      <c r="C17" s="48">
        <f>C11+C14</f>
        <v>121549.85202999999</v>
      </c>
      <c r="D17" s="48">
        <f>D11+D14</f>
        <v>97533.085879999999</v>
      </c>
      <c r="E17" s="48">
        <f>E11+E14</f>
        <v>22712.19412</v>
      </c>
      <c r="F17" s="48">
        <f>F11+F14</f>
        <v>1304.57203</v>
      </c>
      <c r="G17" s="48">
        <f t="shared" ref="G17:J17" si="2">G11</f>
        <v>17764.759999999998</v>
      </c>
      <c r="H17" s="48">
        <f t="shared" si="2"/>
        <v>17740.376</v>
      </c>
      <c r="I17" s="48">
        <f t="shared" si="2"/>
        <v>24.384</v>
      </c>
      <c r="J17" s="48">
        <f t="shared" si="2"/>
        <v>0</v>
      </c>
      <c r="K17" s="48">
        <f>K11+K14</f>
        <v>81821.314350000001</v>
      </c>
      <c r="L17" s="48">
        <f>L11+L14</f>
        <v>79173.334999999992</v>
      </c>
      <c r="M17" s="48">
        <f>M11+M14</f>
        <v>2583.9375</v>
      </c>
      <c r="N17" s="48">
        <f>N11+N14</f>
        <v>64.041849999999997</v>
      </c>
    </row>
    <row r="18" spans="1:14" ht="32.25" customHeight="1" x14ac:dyDescent="0.3">
      <c r="B18" s="50"/>
      <c r="C18" s="50"/>
      <c r="D18" s="50"/>
      <c r="E18" s="50"/>
      <c r="F18" s="50"/>
    </row>
    <row r="19" spans="1:14" ht="22.5" customHeight="1" x14ac:dyDescent="0.3">
      <c r="B19" s="50"/>
      <c r="C19" s="50"/>
      <c r="D19" s="50"/>
      <c r="E19" s="50"/>
      <c r="F19" s="50"/>
    </row>
  </sheetData>
  <mergeCells count="14">
    <mergeCell ref="B18:F18"/>
    <mergeCell ref="B19:F19"/>
    <mergeCell ref="J1:N1"/>
    <mergeCell ref="A8:A10"/>
    <mergeCell ref="B8:B10"/>
    <mergeCell ref="C8:F8"/>
    <mergeCell ref="G8:J8"/>
    <mergeCell ref="K8:N8"/>
    <mergeCell ref="C9:C10"/>
    <mergeCell ref="D9:F9"/>
    <mergeCell ref="G9:G10"/>
    <mergeCell ref="H9:J9"/>
    <mergeCell ref="K9:K10"/>
    <mergeCell ref="L9:N9"/>
  </mergeCells>
  <pageMargins left="0.39370078740157483" right="0.19685039370078741" top="0.39370078740157483" bottom="0.39370078740157483" header="0.31496062992125984" footer="0.31496062992125984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D6CA6-9CB8-4875-822E-5488238B80D7}">
  <sheetPr>
    <pageSetUpPr fitToPage="1"/>
  </sheetPr>
  <dimension ref="A1:N19"/>
  <sheetViews>
    <sheetView view="pageBreakPreview" zoomScale="71" zoomScaleNormal="100" zoomScaleSheetLayoutView="71" workbookViewId="0">
      <pane xSplit="2" ySplit="10" topLeftCell="C11" activePane="bottomRight" state="frozen"/>
      <selection pane="topRight" activeCell="E1" sqref="E1"/>
      <selection pane="bottomLeft" activeCell="A5" sqref="A5"/>
      <selection pane="bottomRight" activeCell="D30" sqref="D30"/>
    </sheetView>
  </sheetViews>
  <sheetFormatPr defaultColWidth="9.140625" defaultRowHeight="15" x14ac:dyDescent="0.25"/>
  <cols>
    <col min="1" max="1" width="4.85546875" style="1" customWidth="1"/>
    <col min="2" max="2" width="56.140625" style="6" customWidth="1"/>
    <col min="3" max="3" width="18.140625" style="16" customWidth="1"/>
    <col min="4" max="4" width="16.7109375" style="6" customWidth="1"/>
    <col min="5" max="5" width="17.28515625" style="6" customWidth="1"/>
    <col min="6" max="6" width="16.140625" style="6" customWidth="1"/>
    <col min="7" max="7" width="20.85546875" style="6" customWidth="1"/>
    <col min="8" max="8" width="16.42578125" style="6" customWidth="1"/>
    <col min="9" max="9" width="15.28515625" style="6" customWidth="1"/>
    <col min="10" max="10" width="17.42578125" style="6" customWidth="1"/>
    <col min="11" max="11" width="16.7109375" style="6" customWidth="1"/>
    <col min="12" max="13" width="17.5703125" style="6" customWidth="1"/>
    <col min="14" max="14" width="19" style="6" customWidth="1"/>
    <col min="15" max="16384" width="9.140625" style="1"/>
  </cols>
  <sheetData>
    <row r="1" spans="1:14" ht="88.5" customHeight="1" x14ac:dyDescent="0.3">
      <c r="J1" s="51" t="s">
        <v>31</v>
      </c>
      <c r="K1" s="52"/>
      <c r="L1" s="52"/>
      <c r="M1" s="52"/>
      <c r="N1" s="52"/>
    </row>
    <row r="5" spans="1:14" ht="18.75" x14ac:dyDescent="0.3">
      <c r="B5" s="20" t="s">
        <v>32</v>
      </c>
      <c r="C5" s="17"/>
      <c r="D5" s="18"/>
      <c r="E5" s="18"/>
      <c r="F5" s="18"/>
    </row>
    <row r="6" spans="1:14" ht="18.75" x14ac:dyDescent="0.3">
      <c r="B6" s="20"/>
      <c r="C6" s="19"/>
      <c r="D6" s="20"/>
      <c r="E6" s="20"/>
      <c r="F6" s="20"/>
    </row>
    <row r="7" spans="1:14" x14ac:dyDescent="0.25">
      <c r="N7" s="6" t="s">
        <v>10</v>
      </c>
    </row>
    <row r="8" spans="1:14" s="2" customFormat="1" ht="51" customHeight="1" x14ac:dyDescent="0.25">
      <c r="A8" s="53" t="s">
        <v>8</v>
      </c>
      <c r="B8" s="54" t="s">
        <v>7</v>
      </c>
      <c r="C8" s="54" t="s">
        <v>25</v>
      </c>
      <c r="D8" s="54"/>
      <c r="E8" s="54"/>
      <c r="F8" s="54"/>
      <c r="G8" s="54" t="s">
        <v>28</v>
      </c>
      <c r="H8" s="54"/>
      <c r="I8" s="54"/>
      <c r="J8" s="54"/>
      <c r="K8" s="54" t="s">
        <v>33</v>
      </c>
      <c r="L8" s="54"/>
      <c r="M8" s="54"/>
      <c r="N8" s="54"/>
    </row>
    <row r="9" spans="1:14" s="2" customFormat="1" ht="51" customHeight="1" x14ac:dyDescent="0.25">
      <c r="A9" s="53"/>
      <c r="B9" s="54"/>
      <c r="C9" s="55" t="s">
        <v>3</v>
      </c>
      <c r="D9" s="57" t="s">
        <v>4</v>
      </c>
      <c r="E9" s="58"/>
      <c r="F9" s="59"/>
      <c r="G9" s="55" t="s">
        <v>3</v>
      </c>
      <c r="H9" s="57" t="s">
        <v>4</v>
      </c>
      <c r="I9" s="58"/>
      <c r="J9" s="59"/>
      <c r="K9" s="55" t="s">
        <v>3</v>
      </c>
      <c r="L9" s="57" t="s">
        <v>4</v>
      </c>
      <c r="M9" s="58"/>
      <c r="N9" s="59"/>
    </row>
    <row r="10" spans="1:14" s="2" customFormat="1" ht="48" customHeight="1" x14ac:dyDescent="0.25">
      <c r="A10" s="53"/>
      <c r="B10" s="54"/>
      <c r="C10" s="56"/>
      <c r="D10" s="30" t="s">
        <v>5</v>
      </c>
      <c r="E10" s="30" t="s">
        <v>6</v>
      </c>
      <c r="F10" s="30" t="s">
        <v>15</v>
      </c>
      <c r="G10" s="56"/>
      <c r="H10" s="30" t="s">
        <v>5</v>
      </c>
      <c r="I10" s="30" t="s">
        <v>6</v>
      </c>
      <c r="J10" s="30" t="s">
        <v>15</v>
      </c>
      <c r="K10" s="56"/>
      <c r="L10" s="30" t="s">
        <v>5</v>
      </c>
      <c r="M10" s="30" t="s">
        <v>6</v>
      </c>
      <c r="N10" s="30" t="s">
        <v>15</v>
      </c>
    </row>
    <row r="11" spans="1:14" s="5" customFormat="1" ht="40.5" customHeight="1" x14ac:dyDescent="0.35">
      <c r="A11" s="35" t="s">
        <v>34</v>
      </c>
      <c r="B11" s="33" t="s">
        <v>36</v>
      </c>
      <c r="C11" s="34">
        <f t="shared" ref="C11:N11" si="0">C12+C13</f>
        <v>106549.85202999999</v>
      </c>
      <c r="D11" s="34">
        <f t="shared" si="0"/>
        <v>82983.085879999999</v>
      </c>
      <c r="E11" s="34">
        <f t="shared" si="0"/>
        <v>22412.19412</v>
      </c>
      <c r="F11" s="34">
        <f t="shared" si="0"/>
        <v>1154.57203</v>
      </c>
      <c r="G11" s="34">
        <f t="shared" si="0"/>
        <v>32.200000000000003</v>
      </c>
      <c r="H11" s="34">
        <f t="shared" si="0"/>
        <v>0</v>
      </c>
      <c r="I11" s="34">
        <f t="shared" si="0"/>
        <v>32.200000000000003</v>
      </c>
      <c r="J11" s="34">
        <f t="shared" si="0"/>
        <v>0</v>
      </c>
      <c r="K11" s="34">
        <f t="shared" si="0"/>
        <v>121</v>
      </c>
      <c r="L11" s="34">
        <f t="shared" si="0"/>
        <v>0</v>
      </c>
      <c r="M11" s="34">
        <f t="shared" si="0"/>
        <v>32.200000000000003</v>
      </c>
      <c r="N11" s="34">
        <f t="shared" si="0"/>
        <v>88.8</v>
      </c>
    </row>
    <row r="12" spans="1:14" s="5" customFormat="1" ht="33.75" customHeight="1" x14ac:dyDescent="0.3">
      <c r="A12" s="36">
        <v>4</v>
      </c>
      <c r="B12" s="13" t="s">
        <v>35</v>
      </c>
      <c r="C12" s="46">
        <f>D12+E12+F12</f>
        <v>88797.212029999995</v>
      </c>
      <c r="D12" s="38">
        <v>65254.465880000003</v>
      </c>
      <c r="E12" s="44">
        <v>22388.17412</v>
      </c>
      <c r="F12" s="44">
        <v>1154.57203</v>
      </c>
      <c r="G12" s="38">
        <f>H12+I12</f>
        <v>0</v>
      </c>
      <c r="H12" s="38">
        <v>0</v>
      </c>
      <c r="I12" s="38">
        <v>0</v>
      </c>
      <c r="J12" s="38">
        <v>0</v>
      </c>
      <c r="K12" s="38">
        <f>M12+L12+N12</f>
        <v>88.8</v>
      </c>
      <c r="L12" s="38">
        <v>0</v>
      </c>
      <c r="M12" s="38">
        <v>0</v>
      </c>
      <c r="N12" s="38">
        <v>88.8</v>
      </c>
    </row>
    <row r="13" spans="1:14" s="5" customFormat="1" ht="27.75" customHeight="1" x14ac:dyDescent="0.3">
      <c r="A13" s="36">
        <v>6</v>
      </c>
      <c r="B13" s="39" t="s">
        <v>37</v>
      </c>
      <c r="C13" s="46">
        <f>D13+E13+F13</f>
        <v>17752.64</v>
      </c>
      <c r="D13" s="44">
        <v>17728.62</v>
      </c>
      <c r="E13" s="44">
        <v>24.02</v>
      </c>
      <c r="F13" s="38">
        <v>0</v>
      </c>
      <c r="G13" s="40">
        <f>I13+H13+J13</f>
        <v>32.200000000000003</v>
      </c>
      <c r="H13" s="38">
        <v>0</v>
      </c>
      <c r="I13" s="40">
        <v>32.200000000000003</v>
      </c>
      <c r="J13" s="38">
        <v>0</v>
      </c>
      <c r="K13" s="40">
        <f>M13</f>
        <v>32.200000000000003</v>
      </c>
      <c r="L13" s="38">
        <v>0</v>
      </c>
      <c r="M13" s="40">
        <v>32.200000000000003</v>
      </c>
      <c r="N13" s="38">
        <v>0</v>
      </c>
    </row>
    <row r="14" spans="1:14" s="6" customFormat="1" ht="30.75" customHeight="1" x14ac:dyDescent="0.35">
      <c r="A14" s="35" t="s">
        <v>39</v>
      </c>
      <c r="B14" s="41" t="s">
        <v>40</v>
      </c>
      <c r="C14" s="42">
        <f>C15+C16</f>
        <v>15000</v>
      </c>
      <c r="D14" s="42">
        <f>D15+D16</f>
        <v>14550</v>
      </c>
      <c r="E14" s="42">
        <f>E15+E16</f>
        <v>300</v>
      </c>
      <c r="F14" s="42">
        <f>F15+F16</f>
        <v>150</v>
      </c>
      <c r="G14" s="42">
        <f t="shared" ref="G14:I14" si="1">SUM(G15:G15)</f>
        <v>0</v>
      </c>
      <c r="H14" s="42">
        <f t="shared" si="1"/>
        <v>0</v>
      </c>
      <c r="I14" s="42">
        <f t="shared" si="1"/>
        <v>0</v>
      </c>
      <c r="J14" s="42">
        <v>0</v>
      </c>
      <c r="K14" s="42">
        <f>SUM(K15:K15)</f>
        <v>64041.854350000001</v>
      </c>
      <c r="L14" s="42">
        <v>61418.7</v>
      </c>
      <c r="M14" s="42">
        <v>2559.1125000000002</v>
      </c>
      <c r="N14" s="42">
        <v>64.041849999999997</v>
      </c>
    </row>
    <row r="15" spans="1:14" s="6" customFormat="1" ht="24.75" customHeight="1" x14ac:dyDescent="0.3">
      <c r="A15" s="13">
        <v>1</v>
      </c>
      <c r="B15" s="43" t="s">
        <v>38</v>
      </c>
      <c r="C15" s="44">
        <f>D15+E15</f>
        <v>0</v>
      </c>
      <c r="D15" s="44">
        <v>0</v>
      </c>
      <c r="E15" s="44">
        <v>0</v>
      </c>
      <c r="F15" s="44">
        <v>0</v>
      </c>
      <c r="G15" s="44">
        <f>H15+I15</f>
        <v>0</v>
      </c>
      <c r="H15" s="44">
        <v>0</v>
      </c>
      <c r="I15" s="44">
        <v>0</v>
      </c>
      <c r="J15" s="44">
        <v>0</v>
      </c>
      <c r="K15" s="44">
        <f>L15+M15+N15</f>
        <v>64041.854350000001</v>
      </c>
      <c r="L15" s="44">
        <v>61418.7</v>
      </c>
      <c r="M15" s="44">
        <v>2559.1125000000002</v>
      </c>
      <c r="N15" s="44">
        <v>64.041849999999997</v>
      </c>
    </row>
    <row r="16" spans="1:14" s="6" customFormat="1" ht="39" customHeight="1" x14ac:dyDescent="0.3">
      <c r="A16" s="12">
        <v>5</v>
      </c>
      <c r="B16" s="45" t="s">
        <v>41</v>
      </c>
      <c r="C16" s="32">
        <f>D16+E16+F16</f>
        <v>15000</v>
      </c>
      <c r="D16" s="32">
        <v>14550</v>
      </c>
      <c r="E16" s="32">
        <v>300</v>
      </c>
      <c r="F16" s="32">
        <v>150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</row>
    <row r="17" spans="1:14" ht="36" customHeight="1" x14ac:dyDescent="0.35">
      <c r="A17" s="3"/>
      <c r="B17" s="47" t="s">
        <v>2</v>
      </c>
      <c r="C17" s="48">
        <f>C11+C14</f>
        <v>121549.85202999999</v>
      </c>
      <c r="D17" s="48">
        <f>D11+D14</f>
        <v>97533.085879999999</v>
      </c>
      <c r="E17" s="48">
        <f>E11+E14</f>
        <v>22712.19412</v>
      </c>
      <c r="F17" s="48">
        <f>F11+F14</f>
        <v>1304.57203</v>
      </c>
      <c r="G17" s="48">
        <f t="shared" ref="G17:J17" si="2">G11</f>
        <v>32.200000000000003</v>
      </c>
      <c r="H17" s="48">
        <f t="shared" si="2"/>
        <v>0</v>
      </c>
      <c r="I17" s="48">
        <f t="shared" si="2"/>
        <v>32.200000000000003</v>
      </c>
      <c r="J17" s="48">
        <f t="shared" si="2"/>
        <v>0</v>
      </c>
      <c r="K17" s="48">
        <f>K11+K14</f>
        <v>64162.854350000001</v>
      </c>
      <c r="L17" s="48">
        <f>L11+L14</f>
        <v>61418.7</v>
      </c>
      <c r="M17" s="48">
        <f>M11+M14</f>
        <v>2591.3125</v>
      </c>
      <c r="N17" s="48">
        <f>N11+N14</f>
        <v>152.84184999999999</v>
      </c>
    </row>
    <row r="18" spans="1:14" ht="32.25" customHeight="1" x14ac:dyDescent="0.3">
      <c r="B18" s="50"/>
      <c r="C18" s="50"/>
      <c r="D18" s="50"/>
      <c r="E18" s="50"/>
      <c r="F18" s="50"/>
    </row>
    <row r="19" spans="1:14" ht="22.5" customHeight="1" x14ac:dyDescent="0.3">
      <c r="B19" s="50"/>
      <c r="C19" s="50"/>
      <c r="D19" s="50"/>
      <c r="E19" s="50"/>
      <c r="F19" s="50"/>
    </row>
  </sheetData>
  <mergeCells count="14">
    <mergeCell ref="A8:A10"/>
    <mergeCell ref="B8:B10"/>
    <mergeCell ref="C8:F8"/>
    <mergeCell ref="G8:J8"/>
    <mergeCell ref="K8:N8"/>
    <mergeCell ref="C9:C10"/>
    <mergeCell ref="D9:F9"/>
    <mergeCell ref="G9:G10"/>
    <mergeCell ref="H9:J9"/>
    <mergeCell ref="K9:K10"/>
    <mergeCell ref="L9:N9"/>
    <mergeCell ref="B18:F18"/>
    <mergeCell ref="B19:F19"/>
    <mergeCell ref="J1:N1"/>
  </mergeCells>
  <pageMargins left="0.39370078740157483" right="0.19685039370078741" top="0.39370078740157483" bottom="0.39370078740157483" header="0.31496062992125984" footer="0.31496062992125984"/>
  <pageSetup paperSize="9" scale="5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4"/>
  <sheetViews>
    <sheetView view="pageBreakPreview" zoomScale="71" zoomScaleNormal="100" zoomScaleSheetLayoutView="71" workbookViewId="0">
      <pane xSplit="2" ySplit="11" topLeftCell="C12" activePane="bottomRight" state="frozen"/>
      <selection pane="topRight" activeCell="E1" sqref="E1"/>
      <selection pane="bottomLeft" activeCell="A5" sqref="A5"/>
      <selection pane="bottomRight" activeCell="N23" sqref="N23"/>
    </sheetView>
  </sheetViews>
  <sheetFormatPr defaultColWidth="9.140625" defaultRowHeight="15" x14ac:dyDescent="0.25"/>
  <cols>
    <col min="1" max="1" width="4.85546875" style="1" customWidth="1"/>
    <col min="2" max="2" width="56.140625" style="1" customWidth="1"/>
    <col min="3" max="3" width="18.140625" style="16" customWidth="1"/>
    <col min="4" max="4" width="16.140625" style="6" customWidth="1"/>
    <col min="5" max="5" width="17.28515625" style="6" customWidth="1"/>
    <col min="6" max="6" width="16.140625" style="6" customWidth="1"/>
    <col min="7" max="7" width="20.85546875" style="6" customWidth="1"/>
    <col min="8" max="8" width="16.42578125" style="6" customWidth="1"/>
    <col min="9" max="9" width="15.28515625" style="6" customWidth="1"/>
    <col min="10" max="10" width="17.42578125" style="6" customWidth="1"/>
    <col min="11" max="11" width="14.140625" style="6" customWidth="1"/>
    <col min="12" max="13" width="17.5703125" style="6" customWidth="1"/>
    <col min="14" max="14" width="19" style="6" customWidth="1"/>
    <col min="15" max="16384" width="9.140625" style="1"/>
  </cols>
  <sheetData>
    <row r="1" spans="1:14" ht="88.5" customHeight="1" x14ac:dyDescent="0.3">
      <c r="J1" s="51" t="s">
        <v>26</v>
      </c>
      <c r="K1" s="52"/>
      <c r="L1" s="52"/>
      <c r="M1" s="52"/>
      <c r="N1" s="52"/>
    </row>
    <row r="5" spans="1:14" ht="22.5" x14ac:dyDescent="0.3">
      <c r="B5" s="23" t="s">
        <v>27</v>
      </c>
      <c r="C5" s="17"/>
      <c r="D5" s="18"/>
      <c r="E5" s="18"/>
      <c r="F5" s="18"/>
    </row>
    <row r="6" spans="1:14" ht="18.75" x14ac:dyDescent="0.3">
      <c r="B6" s="4"/>
      <c r="C6" s="19"/>
      <c r="D6" s="20"/>
      <c r="E6" s="20"/>
      <c r="F6" s="20"/>
    </row>
    <row r="7" spans="1:14" x14ac:dyDescent="0.25">
      <c r="N7" s="6" t="s">
        <v>24</v>
      </c>
    </row>
    <row r="8" spans="1:14" s="2" customFormat="1" ht="51" customHeight="1" x14ac:dyDescent="0.25">
      <c r="A8" s="53" t="s">
        <v>8</v>
      </c>
      <c r="B8" s="53" t="s">
        <v>7</v>
      </c>
      <c r="C8" s="54" t="s">
        <v>20</v>
      </c>
      <c r="D8" s="54"/>
      <c r="E8" s="54"/>
      <c r="F8" s="54"/>
      <c r="G8" s="54" t="s">
        <v>25</v>
      </c>
      <c r="H8" s="54"/>
      <c r="I8" s="54"/>
      <c r="J8" s="54"/>
      <c r="K8" s="54" t="s">
        <v>28</v>
      </c>
      <c r="L8" s="54"/>
      <c r="M8" s="54"/>
      <c r="N8" s="54"/>
    </row>
    <row r="9" spans="1:14" s="2" customFormat="1" ht="51" customHeight="1" x14ac:dyDescent="0.25">
      <c r="A9" s="53"/>
      <c r="B9" s="53"/>
      <c r="C9" s="55" t="s">
        <v>3</v>
      </c>
      <c r="D9" s="57" t="s">
        <v>4</v>
      </c>
      <c r="E9" s="58"/>
      <c r="F9" s="59"/>
      <c r="G9" s="55" t="s">
        <v>3</v>
      </c>
      <c r="H9" s="57" t="s">
        <v>4</v>
      </c>
      <c r="I9" s="58"/>
      <c r="J9" s="59"/>
      <c r="K9" s="55" t="s">
        <v>3</v>
      </c>
      <c r="L9" s="57" t="s">
        <v>4</v>
      </c>
      <c r="M9" s="58"/>
      <c r="N9" s="59"/>
    </row>
    <row r="10" spans="1:14" s="2" customFormat="1" ht="48" customHeight="1" x14ac:dyDescent="0.25">
      <c r="A10" s="53"/>
      <c r="B10" s="53"/>
      <c r="C10" s="56"/>
      <c r="D10" s="21" t="s">
        <v>5</v>
      </c>
      <c r="E10" s="21" t="s">
        <v>6</v>
      </c>
      <c r="F10" s="21" t="s">
        <v>15</v>
      </c>
      <c r="G10" s="56"/>
      <c r="H10" s="21" t="s">
        <v>5</v>
      </c>
      <c r="I10" s="21" t="s">
        <v>6</v>
      </c>
      <c r="J10" s="21" t="s">
        <v>15</v>
      </c>
      <c r="K10" s="56"/>
      <c r="L10" s="21" t="s">
        <v>5</v>
      </c>
      <c r="M10" s="21" t="s">
        <v>6</v>
      </c>
      <c r="N10" s="21" t="s">
        <v>15</v>
      </c>
    </row>
    <row r="11" spans="1:14" s="6" customFormat="1" ht="36" customHeight="1" x14ac:dyDescent="0.25">
      <c r="A11" s="26" t="s">
        <v>13</v>
      </c>
      <c r="B11" s="24" t="s">
        <v>14</v>
      </c>
      <c r="C11" s="29">
        <f>D11+E11+F11</f>
        <v>5726800</v>
      </c>
      <c r="D11" s="29">
        <f>D12</f>
        <v>5500000</v>
      </c>
      <c r="E11" s="29">
        <f>E12</f>
        <v>170100</v>
      </c>
      <c r="F11" s="29">
        <f>F12</f>
        <v>56700</v>
      </c>
      <c r="G11" s="29">
        <f t="shared" ref="G11:N11" si="0">SUM(G12:G12)</f>
        <v>0</v>
      </c>
      <c r="H11" s="29">
        <f t="shared" si="0"/>
        <v>0</v>
      </c>
      <c r="I11" s="29">
        <f t="shared" si="0"/>
        <v>0</v>
      </c>
      <c r="J11" s="29">
        <f t="shared" si="0"/>
        <v>0</v>
      </c>
      <c r="K11" s="29">
        <f t="shared" si="0"/>
        <v>0</v>
      </c>
      <c r="L11" s="29">
        <f t="shared" si="0"/>
        <v>0</v>
      </c>
      <c r="M11" s="29">
        <f t="shared" si="0"/>
        <v>0</v>
      </c>
      <c r="N11" s="29">
        <f t="shared" si="0"/>
        <v>0</v>
      </c>
    </row>
    <row r="12" spans="1:14" s="5" customFormat="1" ht="26.25" customHeight="1" x14ac:dyDescent="0.25">
      <c r="A12" s="12">
        <v>1</v>
      </c>
      <c r="B12" s="12" t="s">
        <v>16</v>
      </c>
      <c r="C12" s="7">
        <f>D12+E12+F12</f>
        <v>5726800</v>
      </c>
      <c r="D12" s="7">
        <v>5500000</v>
      </c>
      <c r="E12" s="7">
        <v>170100</v>
      </c>
      <c r="F12" s="7">
        <v>56700</v>
      </c>
      <c r="G12" s="7">
        <f>H12+J12+I12</f>
        <v>0</v>
      </c>
      <c r="H12" s="7">
        <v>0</v>
      </c>
      <c r="I12" s="7">
        <v>0</v>
      </c>
      <c r="J12" s="7">
        <v>0</v>
      </c>
      <c r="K12" s="7">
        <f>L12+N12</f>
        <v>0</v>
      </c>
      <c r="L12" s="7">
        <v>0</v>
      </c>
      <c r="M12" s="7">
        <v>0</v>
      </c>
      <c r="N12" s="7">
        <v>0</v>
      </c>
    </row>
    <row r="13" spans="1:14" s="5" customFormat="1" ht="32.25" customHeight="1" x14ac:dyDescent="0.25">
      <c r="A13" s="26" t="s">
        <v>11</v>
      </c>
      <c r="B13" s="24" t="s">
        <v>17</v>
      </c>
      <c r="C13" s="25">
        <f>D13+E13+F13</f>
        <v>9196500</v>
      </c>
      <c r="D13" s="25">
        <f>D14+D15+D16+D17</f>
        <v>2813700</v>
      </c>
      <c r="E13" s="25">
        <f>E14+E15+E16+E17</f>
        <v>6149200</v>
      </c>
      <c r="F13" s="25">
        <f>F14+F15+F16+F17</f>
        <v>233600</v>
      </c>
      <c r="G13" s="25">
        <f>H13+I13+J13</f>
        <v>5862200</v>
      </c>
      <c r="H13" s="25">
        <f t="shared" ref="H13:N13" si="1">H14+H15+H16+H17</f>
        <v>774100</v>
      </c>
      <c r="I13" s="25">
        <f t="shared" si="1"/>
        <v>5088100</v>
      </c>
      <c r="J13" s="25">
        <f t="shared" si="1"/>
        <v>0</v>
      </c>
      <c r="K13" s="25">
        <f t="shared" si="1"/>
        <v>6029100</v>
      </c>
      <c r="L13" s="25">
        <f t="shared" si="1"/>
        <v>771900</v>
      </c>
      <c r="M13" s="25">
        <f t="shared" si="1"/>
        <v>5257200</v>
      </c>
      <c r="N13" s="25">
        <f t="shared" si="1"/>
        <v>0</v>
      </c>
    </row>
    <row r="14" spans="1:14" s="5" customFormat="1" ht="22.5" customHeight="1" x14ac:dyDescent="0.3">
      <c r="A14" s="10">
        <v>1</v>
      </c>
      <c r="B14" s="11" t="s">
        <v>18</v>
      </c>
      <c r="C14" s="28">
        <f>D14+E14+F14</f>
        <v>5120200</v>
      </c>
      <c r="D14" s="15">
        <v>0</v>
      </c>
      <c r="E14" s="15">
        <v>5120200</v>
      </c>
      <c r="F14" s="15">
        <v>0</v>
      </c>
      <c r="G14" s="15">
        <f>H14+I14</f>
        <v>4122200</v>
      </c>
      <c r="H14" s="15">
        <v>0</v>
      </c>
      <c r="I14" s="15">
        <v>4122200</v>
      </c>
      <c r="J14" s="15">
        <v>0</v>
      </c>
      <c r="K14" s="15">
        <f>M14</f>
        <v>4122200</v>
      </c>
      <c r="L14" s="15">
        <v>0</v>
      </c>
      <c r="M14" s="15">
        <v>4122200</v>
      </c>
      <c r="N14" s="15">
        <v>0</v>
      </c>
    </row>
    <row r="15" spans="1:14" s="5" customFormat="1" ht="24" customHeight="1" x14ac:dyDescent="0.3">
      <c r="A15" s="10">
        <v>2</v>
      </c>
      <c r="B15" s="11" t="s">
        <v>19</v>
      </c>
      <c r="C15" s="28">
        <f>D15+E15+F15</f>
        <v>3158300</v>
      </c>
      <c r="D15" s="15">
        <v>2039600</v>
      </c>
      <c r="E15" s="27">
        <v>885100</v>
      </c>
      <c r="F15" s="15">
        <v>233600</v>
      </c>
      <c r="G15" s="15">
        <f>I15+H15+J15</f>
        <v>822000</v>
      </c>
      <c r="H15" s="15">
        <v>0</v>
      </c>
      <c r="I15" s="27">
        <v>822000</v>
      </c>
      <c r="J15" s="15">
        <v>0</v>
      </c>
      <c r="K15" s="15">
        <f>M15</f>
        <v>822000</v>
      </c>
      <c r="L15" s="15">
        <v>0</v>
      </c>
      <c r="M15" s="27">
        <v>822000</v>
      </c>
      <c r="N15" s="15">
        <v>0</v>
      </c>
    </row>
    <row r="16" spans="1:14" s="5" customFormat="1" ht="38.25" customHeight="1" x14ac:dyDescent="0.3">
      <c r="A16" s="12">
        <v>4</v>
      </c>
      <c r="B16" s="13" t="s">
        <v>12</v>
      </c>
      <c r="C16" s="15">
        <f>D16+F16+E16</f>
        <v>120000</v>
      </c>
      <c r="D16" s="15">
        <v>0</v>
      </c>
      <c r="E16" s="15">
        <v>120000</v>
      </c>
      <c r="F16" s="15">
        <v>0</v>
      </c>
      <c r="G16" s="15">
        <f>I16</f>
        <v>120000</v>
      </c>
      <c r="H16" s="15">
        <v>0</v>
      </c>
      <c r="I16" s="15">
        <v>120000</v>
      </c>
      <c r="J16" s="15">
        <v>0</v>
      </c>
      <c r="K16" s="15">
        <f>M16</f>
        <v>120000</v>
      </c>
      <c r="L16" s="15">
        <v>0</v>
      </c>
      <c r="M16" s="15">
        <v>120000</v>
      </c>
      <c r="N16" s="15">
        <v>0</v>
      </c>
    </row>
    <row r="17" spans="1:14" s="5" customFormat="1" ht="38.25" customHeight="1" x14ac:dyDescent="0.3">
      <c r="A17" s="12" t="s">
        <v>29</v>
      </c>
      <c r="B17" s="13" t="s">
        <v>30</v>
      </c>
      <c r="C17" s="27">
        <f>D17+E17</f>
        <v>798000</v>
      </c>
      <c r="D17" s="27">
        <v>774100</v>
      </c>
      <c r="E17" s="27">
        <v>23900</v>
      </c>
      <c r="F17" s="27">
        <v>0</v>
      </c>
      <c r="G17" s="27">
        <f>H17+I17</f>
        <v>798000</v>
      </c>
      <c r="H17" s="27">
        <v>774100</v>
      </c>
      <c r="I17" s="27">
        <v>23900</v>
      </c>
      <c r="J17" s="27">
        <v>0</v>
      </c>
      <c r="K17" s="27">
        <f>L17+M17</f>
        <v>964900</v>
      </c>
      <c r="L17" s="27">
        <v>771900</v>
      </c>
      <c r="M17" s="27">
        <v>193000</v>
      </c>
      <c r="N17" s="27">
        <v>0</v>
      </c>
    </row>
    <row r="18" spans="1:14" s="6" customFormat="1" ht="26.25" hidden="1" customHeight="1" x14ac:dyDescent="0.25">
      <c r="A18" s="9" t="s">
        <v>9</v>
      </c>
      <c r="B18" s="8" t="s">
        <v>0</v>
      </c>
      <c r="C18" s="14">
        <f t="shared" ref="C18:N18" si="2">SUM(C19:C19)</f>
        <v>0</v>
      </c>
      <c r="D18" s="14">
        <f t="shared" si="2"/>
        <v>0</v>
      </c>
      <c r="E18" s="14">
        <f>SUM(E19:E19)</f>
        <v>0</v>
      </c>
      <c r="F18" s="14">
        <v>0</v>
      </c>
      <c r="G18" s="14">
        <f t="shared" si="2"/>
        <v>0</v>
      </c>
      <c r="H18" s="14">
        <f t="shared" si="2"/>
        <v>0</v>
      </c>
      <c r="I18" s="14">
        <f t="shared" si="2"/>
        <v>0</v>
      </c>
      <c r="J18" s="14">
        <v>0</v>
      </c>
      <c r="K18" s="14">
        <f t="shared" si="2"/>
        <v>0</v>
      </c>
      <c r="L18" s="14">
        <f t="shared" si="2"/>
        <v>0</v>
      </c>
      <c r="M18" s="14">
        <f t="shared" si="2"/>
        <v>0</v>
      </c>
      <c r="N18" s="14">
        <f t="shared" si="2"/>
        <v>0</v>
      </c>
    </row>
    <row r="19" spans="1:14" s="6" customFormat="1" ht="27.75" hidden="1" customHeight="1" x14ac:dyDescent="0.25">
      <c r="A19" s="12">
        <v>1</v>
      </c>
      <c r="B19" s="12" t="s">
        <v>1</v>
      </c>
      <c r="C19" s="15">
        <f>D19+E19</f>
        <v>0</v>
      </c>
      <c r="D19" s="15"/>
      <c r="E19" s="15"/>
      <c r="F19" s="15">
        <v>0</v>
      </c>
      <c r="G19" s="15">
        <f>H19+I19</f>
        <v>0</v>
      </c>
      <c r="H19" s="15">
        <v>0</v>
      </c>
      <c r="I19" s="15">
        <v>0</v>
      </c>
      <c r="J19" s="15">
        <v>0</v>
      </c>
      <c r="K19" s="15">
        <f>L19+N19</f>
        <v>0</v>
      </c>
      <c r="L19" s="15">
        <v>0</v>
      </c>
      <c r="M19" s="15">
        <v>0</v>
      </c>
      <c r="N19" s="15">
        <v>0</v>
      </c>
    </row>
    <row r="20" spans="1:14" s="6" customFormat="1" ht="37.5" hidden="1" customHeight="1" x14ac:dyDescent="0.25">
      <c r="A20" s="26" t="s">
        <v>22</v>
      </c>
      <c r="B20" s="24" t="s">
        <v>21</v>
      </c>
      <c r="C20" s="25">
        <f>C21</f>
        <v>0</v>
      </c>
      <c r="D20" s="25">
        <f>D21</f>
        <v>0</v>
      </c>
      <c r="E20" s="25">
        <f>E21</f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</row>
    <row r="21" spans="1:14" s="6" customFormat="1" ht="30.75" hidden="1" customHeight="1" x14ac:dyDescent="0.25">
      <c r="A21" s="12">
        <v>3</v>
      </c>
      <c r="B21" s="12" t="s">
        <v>23</v>
      </c>
      <c r="C21" s="15">
        <f>D21+E21</f>
        <v>0</v>
      </c>
      <c r="D21" s="15"/>
      <c r="E21" s="15"/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</row>
    <row r="22" spans="1:14" s="6" customFormat="1" ht="31.5" customHeight="1" x14ac:dyDescent="0.25">
      <c r="A22" s="22"/>
      <c r="B22" s="22" t="s">
        <v>2</v>
      </c>
      <c r="C22" s="14">
        <f>C13+C11</f>
        <v>14923300</v>
      </c>
      <c r="D22" s="14">
        <f>D11+D13</f>
        <v>8313700</v>
      </c>
      <c r="E22" s="14">
        <f>E11+E13</f>
        <v>6319300</v>
      </c>
      <c r="F22" s="14">
        <f>F11+F13</f>
        <v>290300</v>
      </c>
      <c r="G22" s="14">
        <f>G13+G11</f>
        <v>5862200</v>
      </c>
      <c r="H22" s="14">
        <f t="shared" ref="H22:N22" si="3">H11+H13</f>
        <v>774100</v>
      </c>
      <c r="I22" s="14">
        <f t="shared" si="3"/>
        <v>5088100</v>
      </c>
      <c r="J22" s="14">
        <f t="shared" si="3"/>
        <v>0</v>
      </c>
      <c r="K22" s="14">
        <f t="shared" si="3"/>
        <v>6029100</v>
      </c>
      <c r="L22" s="14">
        <f t="shared" si="3"/>
        <v>771900</v>
      </c>
      <c r="M22" s="14">
        <f t="shared" si="3"/>
        <v>5257200</v>
      </c>
      <c r="N22" s="14">
        <f t="shared" si="3"/>
        <v>0</v>
      </c>
    </row>
    <row r="23" spans="1:14" ht="32.25" customHeight="1" x14ac:dyDescent="0.3">
      <c r="B23" s="60"/>
      <c r="C23" s="60"/>
      <c r="D23" s="60"/>
      <c r="E23" s="60"/>
      <c r="F23" s="60"/>
    </row>
    <row r="24" spans="1:14" ht="22.5" customHeight="1" x14ac:dyDescent="0.3">
      <c r="B24" s="60"/>
      <c r="C24" s="60"/>
      <c r="D24" s="60"/>
      <c r="E24" s="60"/>
      <c r="F24" s="60"/>
    </row>
  </sheetData>
  <mergeCells count="14">
    <mergeCell ref="B23:F23"/>
    <mergeCell ref="B24:F24"/>
    <mergeCell ref="J1:N1"/>
    <mergeCell ref="A8:A10"/>
    <mergeCell ref="B8:B10"/>
    <mergeCell ref="C8:F8"/>
    <mergeCell ref="G8:J8"/>
    <mergeCell ref="K8:N8"/>
    <mergeCell ref="C9:C10"/>
    <mergeCell ref="D9:F9"/>
    <mergeCell ref="G9:G10"/>
    <mergeCell ref="H9:J9"/>
    <mergeCell ref="K9:K10"/>
    <mergeCell ref="L9:N9"/>
  </mergeCells>
  <pageMargins left="0.39370078740157483" right="0.19685039370078741" top="0.39370078740157483" bottom="0.39370078740157483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2025-2027 (2чтен)</vt:lpstr>
      <vt:lpstr>2025-2027 (2чтен) (2)</vt:lpstr>
      <vt:lpstr>в рублях</vt:lpstr>
      <vt:lpstr>'2025-2027 (2чтен)'!Заголовки_для_печати</vt:lpstr>
      <vt:lpstr>'2025-2027 (2чтен) (2)'!Заголовки_для_печати</vt:lpstr>
      <vt:lpstr>'в рублях'!Заголовки_для_печати</vt:lpstr>
      <vt:lpstr>'2025-2027 (2чтен)'!Область_печати</vt:lpstr>
      <vt:lpstr>'2025-2027 (2чтен) (2)'!Область_печати</vt:lpstr>
      <vt:lpstr>'в рублях'!Область_печати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Ежова Ирина Сергеевна</dc:creator>
  <cp:lastModifiedBy>Алёна Г. Столярова</cp:lastModifiedBy>
  <cp:lastPrinted>2024-12-05T14:16:59Z</cp:lastPrinted>
  <dcterms:created xsi:type="dcterms:W3CDTF">2018-10-12T12:06:36Z</dcterms:created>
  <dcterms:modified xsi:type="dcterms:W3CDTF">2024-12-05T14:19:44Z</dcterms:modified>
</cp:coreProperties>
</file>